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555" windowWidth="25035" windowHeight="15495" firstSheet="1" activeTab="6"/>
  </bookViews>
  <sheets>
    <sheet name="doc" sheetId="1" state="hidden" r:id="rId1"/>
    <sheet name="content" sheetId="2" r:id="rId2"/>
    <sheet name="readme" sheetId="3" r:id="rId3"/>
    <sheet name="supply" sheetId="4" r:id="rId4"/>
    <sheet name="use" sheetId="5" r:id="rId5"/>
    <sheet name="siot" sheetId="6" r:id="rId6"/>
    <sheet name="energy_prices" sheetId="7" r:id="rId7"/>
    <sheet name="vat" sheetId="8" r:id="rId8"/>
    <sheet name="energy_taxes" sheetId="9" r:id="rId9"/>
  </sheets>
  <definedNames>
    <definedName name="_xlnm.Print_Area" localSheetId="0">'doc'!$A$1:$I$48</definedName>
    <definedName name="_xlnm.Print_Area" localSheetId="6">'energy_prices'!$A$3:$AB$77</definedName>
    <definedName name="_xlnm.Print_Titles" localSheetId="6">'energy_prices'!$A:$C</definedName>
    <definedName name="_xlnm.Print_Titles" localSheetId="8">'energy_taxes'!$A:$C</definedName>
    <definedName name="_xlnm.Print_Titles" localSheetId="7">'vat'!$A:$C</definedName>
    <definedName name="Z_53D84691_013C_11D7_9D73_0090271067E8_.wvu.PrintArea" localSheetId="0" hidden="1">'doc'!$A$1:$I$45</definedName>
    <definedName name="Z_53D84691_013C_11D7_9D73_0090271067E8_.wvu.PrintArea" localSheetId="6" hidden="1">'energy_prices'!$D$3:$AB$77</definedName>
    <definedName name="Z_53D84691_013C_11D7_9D73_0090271067E8_.wvu.PrintArea" localSheetId="8" hidden="1">'energy_taxes'!$D$3:$E$89</definedName>
    <definedName name="Z_53D84691_013C_11D7_9D73_0090271067E8_.wvu.PrintArea" localSheetId="5" hidden="1">'siot'!$D$3:$BY$76</definedName>
    <definedName name="Z_53D84691_013C_11D7_9D73_0090271067E8_.wvu.PrintArea" localSheetId="3" hidden="1">'supply'!$D$3:$BY$76</definedName>
    <definedName name="Z_53D84691_013C_11D7_9D73_0090271067E8_.wvu.PrintArea" localSheetId="4" hidden="1">'use'!$D$3:$BY$76</definedName>
    <definedName name="Z_53D84691_013C_11D7_9D73_0090271067E8_.wvu.PrintArea" localSheetId="7" hidden="1">'vat'!$D$3:$BY$76</definedName>
    <definedName name="Z_53D84691_013C_11D7_9D73_0090271067E8_.wvu.PrintTitles" localSheetId="6" hidden="1">'energy_prices'!$A:$C</definedName>
    <definedName name="Z_53D84691_013C_11D7_9D73_0090271067E8_.wvu.PrintTitles" localSheetId="8" hidden="1">'energy_taxes'!$A:$C</definedName>
    <definedName name="Z_53D84691_013C_11D7_9D73_0090271067E8_.wvu.PrintTitles" localSheetId="5" hidden="1">'siot'!$A:$C</definedName>
    <definedName name="Z_53D84691_013C_11D7_9D73_0090271067E8_.wvu.PrintTitles" localSheetId="3" hidden="1">'supply'!$A:$C</definedName>
    <definedName name="Z_53D84691_013C_11D7_9D73_0090271067E8_.wvu.PrintTitles" localSheetId="4" hidden="1">'use'!$A:$C</definedName>
    <definedName name="Z_53D84691_013C_11D7_9D73_0090271067E8_.wvu.PrintTitles" localSheetId="7" hidden="1">'vat'!$A:$C</definedName>
  </definedNames>
  <calcPr fullCalcOnLoad="1"/>
</workbook>
</file>

<file path=xl/comments7.xml><?xml version="1.0" encoding="utf-8"?>
<comments xmlns="http://schemas.openxmlformats.org/spreadsheetml/2006/main">
  <authors>
    <author>Lokal</author>
  </authors>
  <commentList>
    <comment ref="U7" authorId="0">
      <text>
        <r>
          <rPr>
            <sz val="9"/>
            <rFont val="Arial"/>
            <family val="2"/>
          </rPr>
          <t>Hypothetical price, calculated as diesel price plus mineral oil taxes</t>
        </r>
      </text>
    </comment>
  </commentList>
</comments>
</file>

<file path=xl/sharedStrings.xml><?xml version="1.0" encoding="utf-8"?>
<sst xmlns="http://schemas.openxmlformats.org/spreadsheetml/2006/main" count="1499" uniqueCount="423">
  <si>
    <t>select:</t>
  </si>
  <si>
    <t>Table TAX: Valuation matrix for taxes less subsidies on products</t>
  </si>
  <si>
    <t>Table BP: Use table at basic prices</t>
  </si>
  <si>
    <t>95 - 00</t>
  </si>
  <si>
    <t>95, 00</t>
  </si>
  <si>
    <t>voluntary</t>
  </si>
  <si>
    <t>If you want to submit an update for 1995 to 1999, please use the same questionnaire</t>
  </si>
  <si>
    <t>Germany</t>
  </si>
  <si>
    <t>Taxi operation, Other land passenger transport</t>
  </si>
  <si>
    <t>Freight transport by road</t>
  </si>
  <si>
    <t>Transport via pipelines</t>
  </si>
  <si>
    <t>Water transport</t>
  </si>
  <si>
    <t>Air transport</t>
  </si>
  <si>
    <t>Water transport infrastructure</t>
  </si>
  <si>
    <t>Research and development</t>
  </si>
  <si>
    <t>Education</t>
  </si>
  <si>
    <t>Health and social work</t>
  </si>
  <si>
    <t>Insurance and pension funding services, except compulsory social security services (includes also part of CPA 67)</t>
  </si>
  <si>
    <t>Real estate services (incl. private households)</t>
  </si>
  <si>
    <t>60e</t>
  </si>
  <si>
    <t>60f</t>
  </si>
  <si>
    <t>Unit B-2: Economic accounts and international markets: production and analyses</t>
  </si>
  <si>
    <t>Code</t>
  </si>
  <si>
    <t>Table MARG: Valuation matrix for trade and transport margins</t>
  </si>
  <si>
    <t xml:space="preserve">             INDUSTRIES (NOGA)      </t>
  </si>
  <si>
    <t>Total use at basic prices incl. net commodity taxes</t>
  </si>
  <si>
    <t>Electricity distribution and trade</t>
  </si>
  <si>
    <t>Public heat supply</t>
  </si>
  <si>
    <t>Gas supply</t>
  </si>
  <si>
    <t>Collection, purification and distribution of water</t>
  </si>
  <si>
    <t>40a</t>
  </si>
  <si>
    <t>40a</t>
  </si>
  <si>
    <t>40b</t>
  </si>
  <si>
    <t>40b</t>
  </si>
  <si>
    <t>40c</t>
  </si>
  <si>
    <t>40c</t>
  </si>
  <si>
    <t>40d</t>
  </si>
  <si>
    <t>40d</t>
  </si>
  <si>
    <t>40e</t>
  </si>
  <si>
    <t>40e</t>
  </si>
  <si>
    <t>40f</t>
  </si>
  <si>
    <t>40f</t>
  </si>
  <si>
    <t>40g</t>
  </si>
  <si>
    <t>40g</t>
  </si>
  <si>
    <t>Passenger rail transport</t>
  </si>
  <si>
    <t>Goods rail transport</t>
  </si>
  <si>
    <t>Rail infrastructure</t>
  </si>
  <si>
    <t>Other supporting and auxiliary transport activities; activities of travel agencies</t>
  </si>
  <si>
    <t>60a</t>
  </si>
  <si>
    <t>60a</t>
  </si>
  <si>
    <t>60b</t>
  </si>
  <si>
    <t>60b</t>
  </si>
  <si>
    <t>60c</t>
  </si>
  <si>
    <t>Total</t>
  </si>
  <si>
    <t>Other sewage and refuse disposal, sanitation and similar activities</t>
  </si>
  <si>
    <t>90a</t>
  </si>
  <si>
    <t>90b</t>
  </si>
  <si>
    <t>90c</t>
  </si>
  <si>
    <t>Manufacture of other non-metallic mineral products</t>
  </si>
  <si>
    <t>Manufacture of basic metals</t>
  </si>
  <si>
    <t>Table 17: Input-output table at basic prices</t>
  </si>
  <si>
    <t>Table 18: Input-output table for domestic output at basic prices</t>
  </si>
  <si>
    <t>Table 19: Input-output table for imports at basic prices</t>
  </si>
  <si>
    <t>Housing, water, electricity, gas and other fuels</t>
  </si>
  <si>
    <t>Health</t>
  </si>
  <si>
    <t>Transport</t>
  </si>
  <si>
    <t>Recreation and culture</t>
  </si>
  <si>
    <t>Restaurants and hotels</t>
  </si>
  <si>
    <t>Leather and leather products</t>
  </si>
  <si>
    <r>
      <t>Mill. NAC</t>
    </r>
    <r>
      <rPr>
        <sz val="10"/>
        <rFont val="Arial"/>
        <family val="2"/>
      </rPr>
      <t xml:space="preserve"> for the others</t>
    </r>
  </si>
  <si>
    <r>
      <t>Mill. Euro</t>
    </r>
    <r>
      <rPr>
        <sz val="10"/>
        <rFont val="Arial"/>
        <family val="2"/>
      </rPr>
      <t xml:space="preserve"> for countries of the Eurozone</t>
    </r>
  </si>
  <si>
    <r>
      <t>COPPY</t>
    </r>
    <r>
      <rPr>
        <sz val="10"/>
        <rFont val="Arial"/>
        <family val="2"/>
      </rPr>
      <t xml:space="preserve"> for constant prices of the previous year.</t>
    </r>
  </si>
  <si>
    <t>Total final consumption expenditure by households</t>
  </si>
  <si>
    <t>Total final consumption expenditure</t>
  </si>
  <si>
    <t>Total gross capital formation</t>
  </si>
  <si>
    <t>Wholesale trade and commission trade services, except of motor vehicles and motorcycles, Retail  trade services, except of motor vehicles and motorcycles; repair services of personal and household goods</t>
  </si>
  <si>
    <t>75b</t>
  </si>
  <si>
    <t>90a</t>
  </si>
  <si>
    <t>90b</t>
  </si>
  <si>
    <t>90c</t>
  </si>
  <si>
    <t>Total input of industries</t>
  </si>
  <si>
    <t>Total</t>
  </si>
  <si>
    <t>Total intermediate consumption/final use at purchasers' prices (incl. net commodity taxes)</t>
  </si>
  <si>
    <t>01</t>
  </si>
  <si>
    <t>02</t>
  </si>
  <si>
    <t>05</t>
  </si>
  <si>
    <t>23a</t>
  </si>
  <si>
    <t>23b</t>
  </si>
  <si>
    <t>Year</t>
  </si>
  <si>
    <t>transmisson
 period reqired by ESA 95</t>
  </si>
  <si>
    <t>Table 15: Supply table at basic prices, including a transformation into purchasers' prices</t>
  </si>
  <si>
    <t>Table 16: Use table at purchasers' prices</t>
  </si>
  <si>
    <t>COPPY</t>
  </si>
  <si>
    <t>PRICE CONCEPT:</t>
  </si>
  <si>
    <t>Market Output</t>
  </si>
  <si>
    <t>Non-market Output</t>
  </si>
  <si>
    <t>02</t>
  </si>
  <si>
    <t>05</t>
  </si>
  <si>
    <t>Running hydro power plants</t>
  </si>
  <si>
    <t>Storage hydro power plants</t>
  </si>
  <si>
    <t>Nuclear power plants</t>
  </si>
  <si>
    <t>Other public power plants</t>
  </si>
  <si>
    <t>B. Input-Output tables</t>
  </si>
  <si>
    <t>EUROPEAN COMMISSION</t>
  </si>
  <si>
    <t>Other scheduled passenger land transport</t>
  </si>
  <si>
    <t>Motor vehicles, trailers and semi-trailers</t>
  </si>
  <si>
    <t>Other transport equipment</t>
  </si>
  <si>
    <t>Furniture; other manufactured goods n.e.c.</t>
  </si>
  <si>
    <t>Construction work</t>
  </si>
  <si>
    <t>Hotels and restaurants</t>
  </si>
  <si>
    <t>Post and telecommunications</t>
  </si>
  <si>
    <t>Computer and related activities</t>
  </si>
  <si>
    <t>Other services; private households with employed persons</t>
  </si>
  <si>
    <t>Food and non-alcoholic beverages</t>
  </si>
  <si>
    <t>COICOP 01</t>
  </si>
  <si>
    <t>COICOP 02</t>
  </si>
  <si>
    <t>Renting of machinery and equipment without operator and of personal and household goods; other business services</t>
  </si>
  <si>
    <t>Computer and related services</t>
  </si>
  <si>
    <t>Research and development services</t>
  </si>
  <si>
    <t>Education services</t>
  </si>
  <si>
    <t>Please use this questionnaire for the transmission of current prices and constant prices and save each</t>
  </si>
  <si>
    <t>Products of mining and quarrying</t>
  </si>
  <si>
    <t>Wearing apparel, furs</t>
  </si>
  <si>
    <t>Important remarks</t>
  </si>
  <si>
    <t>Directorate B: Economic statistics and economic and monetary convergence</t>
  </si>
  <si>
    <t>Consumption of government</t>
  </si>
  <si>
    <t>Consumption of social security system</t>
  </si>
  <si>
    <t>Office machinery, computers and electrical machinery n.e.c.</t>
  </si>
  <si>
    <t>Manufacture of radio, television and communication equipment and apparatus</t>
  </si>
  <si>
    <t>Manufacture of medical, precision and optical instruments, watches and clocks</t>
  </si>
  <si>
    <t>Manufacture of motor vehicles, trailers and semi-trailers</t>
  </si>
  <si>
    <t>Manufacture of other transport equipment</t>
  </si>
  <si>
    <t>Recycling</t>
  </si>
  <si>
    <t>Construction</t>
  </si>
  <si>
    <t>60c</t>
  </si>
  <si>
    <t>60d</t>
  </si>
  <si>
    <t>60d</t>
  </si>
  <si>
    <t>60e</t>
  </si>
  <si>
    <t>Air transport infrastructure</t>
  </si>
  <si>
    <t>75b</t>
  </si>
  <si>
    <t>Electricity from waste incineration</t>
  </si>
  <si>
    <t>Heat from waste incineration</t>
  </si>
  <si>
    <t>Manufacture of wood and of products of wood and cork, except furniture; manufacture of articles of straw and plaiting materials</t>
  </si>
  <si>
    <t>Manufacture of pulp, paper and paper products</t>
  </si>
  <si>
    <t>Manufacture of rubber and plastic products</t>
  </si>
  <si>
    <t>COUNTRY:</t>
  </si>
  <si>
    <t>CURRENCY:</t>
  </si>
  <si>
    <t>Manufacture of wearing apparel; dressing and dyeing of fur</t>
  </si>
  <si>
    <t>10-14</t>
  </si>
  <si>
    <t>Mining and quarrying (includes also NOGA 10-13)</t>
  </si>
  <si>
    <t>15-16</t>
  </si>
  <si>
    <t>Publishing, printing and reproduction of recorded media</t>
  </si>
  <si>
    <t>Taxes less subsidies on products</t>
  </si>
  <si>
    <t>Manufacture of textiles</t>
  </si>
  <si>
    <t>Communi-cation</t>
  </si>
  <si>
    <t>Pulp, paper and paper products</t>
  </si>
  <si>
    <t>Consumption of non-profit institutions serving households (NPISH)</t>
  </si>
  <si>
    <t>OUTPUT OF INDUSTRIES (NOGA)</t>
  </si>
  <si>
    <t>Total output of industries</t>
  </si>
  <si>
    <t>Total input of homo-genous branches</t>
  </si>
  <si>
    <t>mill. CHF</t>
  </si>
  <si>
    <t>Wholesale trade and commission trade, except of motor vehicles and motorcycles; Retail trade, except of motor vehicles and motorcycles; repair of personal goods</t>
  </si>
  <si>
    <t>Financial intermediation, except insurance and pension funding (includes also part of NOGA 67)</t>
  </si>
  <si>
    <t>Other service activities; Activities of households as employers of domestic staff</t>
  </si>
  <si>
    <t>Activities of membership organizations n.e.c.; Recreational, cultural and sporting activities</t>
  </si>
  <si>
    <t>93-95</t>
  </si>
  <si>
    <t>Hotel and restaurant services</t>
  </si>
  <si>
    <t>Fishing,  fish farming and related service activities</t>
  </si>
  <si>
    <t>Agriculture, hunting and related service activities</t>
  </si>
  <si>
    <t>Forestry, logging and related service activities</t>
  </si>
  <si>
    <t>Manufacture of chemicals and chemical products</t>
  </si>
  <si>
    <t>Manufacture of nuclear fuel</t>
  </si>
  <si>
    <t>Manufacture of coke and refined petroleum products</t>
  </si>
  <si>
    <t>23a</t>
  </si>
  <si>
    <t>23b</t>
  </si>
  <si>
    <t>01</t>
  </si>
  <si>
    <t>Sale, maintenance and repair of motor vehicles and motorcycles; retail sale of automotive fuel</t>
  </si>
  <si>
    <t>A. Supply and use tables</t>
  </si>
  <si>
    <t>70, 96-97</t>
  </si>
  <si>
    <t>Real estate activities (incl. private households)</t>
  </si>
  <si>
    <t>71, 74</t>
  </si>
  <si>
    <t>Renting of machinery and equipment without operator and of personal and household goods; Other business activities</t>
  </si>
  <si>
    <t>91-92</t>
  </si>
  <si>
    <t>FINAL USE</t>
  </si>
  <si>
    <t>COICOP 03</t>
  </si>
  <si>
    <t>COICOP 04</t>
  </si>
  <si>
    <t>COICOP 05</t>
  </si>
  <si>
    <t>COICOP 06</t>
  </si>
  <si>
    <t>COICOP 07</t>
  </si>
  <si>
    <t>COICOP 08</t>
  </si>
  <si>
    <t>COICOP 09</t>
  </si>
  <si>
    <t>COICOP 10</t>
  </si>
  <si>
    <t>COICOP 11</t>
  </si>
  <si>
    <t>COICOP 12</t>
  </si>
  <si>
    <t>70, 97</t>
  </si>
  <si>
    <t>version as a separate file. If you are capable of submitting supplementary data on Market Output/</t>
  </si>
  <si>
    <t>Health and social work services</t>
  </si>
  <si>
    <t>Changes in inventories</t>
  </si>
  <si>
    <t>Other non-metallic mineral products</t>
  </si>
  <si>
    <t>Output at basic prices</t>
  </si>
  <si>
    <t>Imports cif</t>
  </si>
  <si>
    <t>30-31</t>
  </si>
  <si>
    <t>Manufacture of office machinery and computers; Manufacture of electrical machinery and apparatus n.e.c.</t>
  </si>
  <si>
    <t xml:space="preserve">    PRODUCTS (CPA)</t>
  </si>
  <si>
    <t>No</t>
  </si>
  <si>
    <t>European System of Accounts - ESA 1995</t>
  </si>
  <si>
    <t>Financial intermediation services, except insurance and pension funding services</t>
  </si>
  <si>
    <t xml:space="preserve"> </t>
  </si>
  <si>
    <t>Textiles</t>
  </si>
  <si>
    <t>60f</t>
  </si>
  <si>
    <t>60g</t>
  </si>
  <si>
    <t>60g</t>
  </si>
  <si>
    <t>63a</t>
  </si>
  <si>
    <t>63a</t>
  </si>
  <si>
    <t>63b</t>
  </si>
  <si>
    <t>63b</t>
  </si>
  <si>
    <t>63c</t>
  </si>
  <si>
    <t>63c</t>
  </si>
  <si>
    <t>Road infrastructure</t>
  </si>
  <si>
    <t>Other public administration and defence; compulsory social security</t>
  </si>
  <si>
    <t>75a</t>
  </si>
  <si>
    <t>Tanning and dressing of leather; manufacture of luggage, handbags, saddlery, harness and footwear</t>
  </si>
  <si>
    <t>Supply at basic prices</t>
  </si>
  <si>
    <t>Total supply at basic prices</t>
  </si>
  <si>
    <t>Trade and transport margins</t>
  </si>
  <si>
    <t>Total</t>
  </si>
  <si>
    <t>VALUATION</t>
  </si>
  <si>
    <t>Value added at basic prices</t>
  </si>
  <si>
    <t>Transmission programme of data</t>
  </si>
  <si>
    <t>Questionnaire ESA 1995</t>
  </si>
  <si>
    <t>Total intermediate consumption/final use</t>
  </si>
  <si>
    <t>Total final use at basic prices incl. net commodity taxes</t>
  </si>
  <si>
    <t>Manufacture of fabricated metal products, except machinery and equipment</t>
  </si>
  <si>
    <t>Alcoholic beverages, tobacco and narcotics</t>
  </si>
  <si>
    <t>Clothing and footwear</t>
  </si>
  <si>
    <t>Membership organisation services n.e.c.; recreational, cultural and sporting services</t>
  </si>
  <si>
    <t>Submission of supply and use tables and input-output tables (Tables 15-19)</t>
  </si>
  <si>
    <t>Mill. NAC</t>
  </si>
  <si>
    <t>Mill. EUR</t>
  </si>
  <si>
    <t>CUP</t>
  </si>
  <si>
    <t>COPYY</t>
  </si>
  <si>
    <t>Printed matter and recorded media</t>
  </si>
  <si>
    <t>Rubber and plastic products</t>
  </si>
  <si>
    <t>Basic metals</t>
  </si>
  <si>
    <t>Fabricated metal products, except machinery and equipment</t>
  </si>
  <si>
    <t>Machinery and equipment n.e.c.</t>
  </si>
  <si>
    <t>Wood and products of wood and cork (except furniture); articles of straw and plaiting materials</t>
  </si>
  <si>
    <t>Exports</t>
  </si>
  <si>
    <t>Trade, maintenance and repair services of motor vehicles and motorcycles; retail sale of automotive fuel</t>
  </si>
  <si>
    <t>Post and telecommunication services</t>
  </si>
  <si>
    <t>Manufacture of furniture; manufacturing n.e.c.</t>
  </si>
  <si>
    <t>Secondary raw materials</t>
  </si>
  <si>
    <t>Insurance and pension funding, except compulsory social security (includes also part of NOGA 67)</t>
  </si>
  <si>
    <t>VAT</t>
  </si>
  <si>
    <t>EUROSTAT</t>
  </si>
  <si>
    <t>Gross fixed capital formation in machinery  and equipment</t>
  </si>
  <si>
    <t>Gross fixed capital formation in dwellings and buildings</t>
  </si>
  <si>
    <t>Net acquisition of valuables</t>
  </si>
  <si>
    <t>Food products, beverages and tobacco products</t>
  </si>
  <si>
    <t>Net commodity taxes</t>
  </si>
  <si>
    <t>Manufacture of food products and beverages; Manufacture of tobacco products</t>
  </si>
  <si>
    <t>Manufacture of machinery and equipment n.e.c.</t>
  </si>
  <si>
    <t>Non-market Output, please indicate this in the boxes below and submit this information as separate files.</t>
  </si>
  <si>
    <t>Furnishings, household equipment and routine household mainte-nance</t>
  </si>
  <si>
    <t>Miscella-neous goods and services</t>
  </si>
  <si>
    <t>HOMOGENEOUS BRANCHES   .
(CPA)   .</t>
  </si>
  <si>
    <t>INPUT OF HOMOGENEOUS BRANCHES</t>
  </si>
  <si>
    <t>Taxi operation, other land passenger transport</t>
  </si>
  <si>
    <t>Freight rail transport</t>
  </si>
  <si>
    <t>Air transport infrastructure</t>
  </si>
  <si>
    <t>mill. CHF</t>
  </si>
  <si>
    <t>INPUT OF INDUSTRIES (NOGA)</t>
  </si>
  <si>
    <t>Total supply at basic prices plus net commodity taxes</t>
  </si>
  <si>
    <t>mill. CHF</t>
  </si>
  <si>
    <t>Total final use at basic prices</t>
  </si>
  <si>
    <t>Total use at basic prices</t>
  </si>
  <si>
    <t>Radio, television and communication equipment and apparatus</t>
  </si>
  <si>
    <t>Medical, precision and optical instruments, watches and clocks</t>
  </si>
  <si>
    <r>
      <t>COPYY</t>
    </r>
    <r>
      <rPr>
        <sz val="10"/>
        <rFont val="Arial"/>
        <family val="2"/>
      </rPr>
      <t xml:space="preserve"> for constant prices of a base year </t>
    </r>
  </si>
  <si>
    <r>
      <t>CUP</t>
    </r>
    <r>
      <rPr>
        <sz val="10"/>
        <rFont val="Arial"/>
        <family val="2"/>
      </rPr>
      <t xml:space="preserve"> for current prices</t>
    </r>
  </si>
  <si>
    <r>
      <t>Market Output</t>
    </r>
    <r>
      <rPr>
        <sz val="10"/>
        <rFont val="Arial"/>
        <family val="2"/>
      </rPr>
      <t xml:space="preserve"> or </t>
    </r>
    <r>
      <rPr>
        <b/>
        <sz val="10"/>
        <rFont val="Arial"/>
        <family val="2"/>
      </rPr>
      <t>Non-market Output</t>
    </r>
    <r>
      <rPr>
        <sz val="10"/>
        <rFont val="Arial"/>
        <family val="2"/>
      </rPr>
      <t xml:space="preserve"> </t>
    </r>
  </si>
  <si>
    <t>In case you are capable of submitting supplementary data</t>
  </si>
  <si>
    <t>Please provide all figures with 3 decimal places</t>
  </si>
  <si>
    <t>51-52</t>
  </si>
  <si>
    <t>Supply table at basic prices, including a transformation into basic prices plus net commodity taxes</t>
  </si>
  <si>
    <t>Use table at basic prices incl. net commodity taxes</t>
  </si>
  <si>
    <t>Symmetric input-output table at basic prices</t>
  </si>
  <si>
    <t>CHF/TJ</t>
  </si>
  <si>
    <r>
      <rPr>
        <sz val="10"/>
        <rFont val="Arial"/>
        <family val="2"/>
      </rPr>
      <t>ENERGY CARRIER</t>
    </r>
    <r>
      <rPr>
        <sz val="10"/>
        <rFont val="Arial"/>
        <family val="2"/>
      </rPr>
      <t xml:space="preserve">  </t>
    </r>
    <r>
      <rPr>
        <sz val="10"/>
        <color indexed="9"/>
        <rFont val="Arial"/>
        <family val="0"/>
      </rPr>
      <t xml:space="preserve"> .</t>
    </r>
  </si>
  <si>
    <t>Agriculture, hunting and related service activities</t>
  </si>
  <si>
    <t>Forestry, logging and related service activities</t>
  </si>
  <si>
    <t>Fishing,  fish farming and related service activities</t>
  </si>
  <si>
    <t>Manufacture of coke and refined petroleum products</t>
  </si>
  <si>
    <t>Manufacture of nuclear fuel</t>
  </si>
  <si>
    <t>Manufacture of chemicals and chemical products</t>
  </si>
  <si>
    <t>Freight rail transport</t>
  </si>
  <si>
    <t>Taxi operation, other land passenger transport</t>
  </si>
  <si>
    <t>Air transport infrastructure</t>
  </si>
  <si>
    <t>Crude oil</t>
  </si>
  <si>
    <t>Heavy fuel oil</t>
  </si>
  <si>
    <t>Gasoline</t>
  </si>
  <si>
    <t>Diesel oil</t>
  </si>
  <si>
    <t>Kerosene</t>
  </si>
  <si>
    <t>Petrol coke</t>
  </si>
  <si>
    <t>Other oil products</t>
  </si>
  <si>
    <t>Non energy use oil products</t>
  </si>
  <si>
    <t>Coal</t>
  </si>
  <si>
    <t>Gas</t>
  </si>
  <si>
    <t>Industrial waste (non biomass)</t>
  </si>
  <si>
    <t>Municipal solid waste (non biomass)</t>
  </si>
  <si>
    <t>Industrial waste (biomass)</t>
  </si>
  <si>
    <t>Municipal solid waste (biomass)</t>
  </si>
  <si>
    <t>Wood</t>
  </si>
  <si>
    <t>Biogas</t>
  </si>
  <si>
    <t>Biofuels</t>
  </si>
  <si>
    <t>Hydro power</t>
  </si>
  <si>
    <t>Solar energy</t>
  </si>
  <si>
    <t>Wind power</t>
  </si>
  <si>
    <t>Other renewable energy</t>
  </si>
  <si>
    <t>Nuclear fuels</t>
  </si>
  <si>
    <t>Electricity</t>
  </si>
  <si>
    <t>Distance heat</t>
  </si>
  <si>
    <t>Final demand</t>
  </si>
  <si>
    <t>Consumption of private households</t>
  </si>
  <si>
    <t>Energy prices by economic actor and energy carrier</t>
  </si>
  <si>
    <t>ECONOMIC ACTOR</t>
  </si>
  <si>
    <r>
      <t>H</t>
    </r>
    <r>
      <rPr>
        <sz val="10"/>
        <rFont val="Arial"/>
        <family val="2"/>
      </rPr>
      <t>omogeneous branches</t>
    </r>
    <r>
      <rPr>
        <sz val="10"/>
        <rFont val="Arial"/>
        <family val="2"/>
      </rPr>
      <t xml:space="preserve"> (CPA)</t>
    </r>
  </si>
  <si>
    <t>Light fuel oil</t>
  </si>
  <si>
    <t>Cross-border export</t>
  </si>
  <si>
    <t>Purchases by foreigners</t>
  </si>
  <si>
    <t>Basic prices in CHF/TJ</t>
  </si>
  <si>
    <t>Mineral oil tax</t>
  </si>
  <si>
    <r>
      <rPr>
        <sz val="10"/>
        <rFont val="Arial"/>
        <family val="2"/>
      </rPr>
      <t>TAX FORM</t>
    </r>
    <r>
      <rPr>
        <sz val="10"/>
        <rFont val="Arial"/>
        <family val="2"/>
      </rPr>
      <t xml:space="preserve">  </t>
    </r>
    <r>
      <rPr>
        <sz val="10"/>
        <color indexed="9"/>
        <rFont val="Arial"/>
        <family val="0"/>
      </rPr>
      <t xml:space="preserve"> .</t>
    </r>
  </si>
  <si>
    <t>Mill. CHF</t>
  </si>
  <si>
    <t>HOMOGENEOUS BRANCHES (CPA)</t>
  </si>
  <si>
    <r>
      <rPr>
        <sz val="10"/>
        <rFont val="Arial"/>
        <family val="2"/>
      </rPr>
      <t>Total homogeneous branches</t>
    </r>
  </si>
  <si>
    <t>Total consumption of private households</t>
  </si>
  <si>
    <t>Total use</t>
  </si>
  <si>
    <t>Taxes on energy use by economic actor and tax form</t>
  </si>
  <si>
    <t>Non-deductible value added tax on use of goods</t>
  </si>
  <si>
    <t>Contents</t>
  </si>
  <si>
    <t>Sheet</t>
  </si>
  <si>
    <t>Content</t>
  </si>
  <si>
    <t>readme</t>
  </si>
  <si>
    <t>supply</t>
  </si>
  <si>
    <t>use</t>
  </si>
  <si>
    <t>siot</t>
  </si>
  <si>
    <t>energy_prices</t>
  </si>
  <si>
    <t>vat</t>
  </si>
  <si>
    <t>energy_taxes</t>
  </si>
  <si>
    <t>Important information for the users of the energy IOT</t>
  </si>
  <si>
    <t>Supply table at basic prices with a transformation to basic prices incl. net commodity taxes</t>
  </si>
  <si>
    <t>Symmetric IOT at basic prices</t>
  </si>
  <si>
    <t>Non-deductible value added taxes on use of goods</t>
  </si>
  <si>
    <t>Taxes and voluntary charges levied on the use of energy</t>
  </si>
  <si>
    <r>
      <t xml:space="preserve">HOMOGENEOUS BRANCHES  </t>
    </r>
    <r>
      <rPr>
        <sz val="10"/>
        <color indexed="9"/>
        <rFont val="Arial"/>
        <family val="0"/>
      </rPr>
      <t xml:space="preserve"> .</t>
    </r>
    <r>
      <rPr>
        <sz val="10"/>
        <rFont val="Arial"/>
        <family val="2"/>
      </rPr>
      <t xml:space="preserve">
(CPA)  </t>
    </r>
    <r>
      <rPr>
        <sz val="10"/>
        <color indexed="9"/>
        <rFont val="Arial"/>
        <family val="0"/>
      </rPr>
      <t xml:space="preserve"> .</t>
    </r>
  </si>
  <si>
    <t>Products of agriculture</t>
  </si>
  <si>
    <t>Products of forestry</t>
  </si>
  <si>
    <t xml:space="preserve">Products of fishing </t>
  </si>
  <si>
    <t>Coke and refined petroleum products</t>
  </si>
  <si>
    <t>Chemicals and chemical products</t>
  </si>
  <si>
    <t>Electricity from running hydro power plants</t>
  </si>
  <si>
    <t>Electricity from storage hydro power plants</t>
  </si>
  <si>
    <t>Electricity from other public power plants</t>
  </si>
  <si>
    <t>Services of electricity distribution and trade</t>
  </si>
  <si>
    <t>Services of public heat supply</t>
  </si>
  <si>
    <t>Services of gas supply</t>
  </si>
  <si>
    <t>Services of water supply</t>
  </si>
  <si>
    <t>Passenger rail transport services</t>
  </si>
  <si>
    <t>Freight rail transport services</t>
  </si>
  <si>
    <t>Rail infrastructure services</t>
  </si>
  <si>
    <t>Other scheduled passenger land transport services</t>
  </si>
  <si>
    <t>Taxi operation, Other land passenger transport services</t>
  </si>
  <si>
    <t>Freight road transport services</t>
  </si>
  <si>
    <t>Pipeline transport services</t>
  </si>
  <si>
    <t>Water transport services</t>
  </si>
  <si>
    <t>Air transport services</t>
  </si>
  <si>
    <t>Water transport infrastructure services</t>
  </si>
  <si>
    <t>Air transport infrastructure services</t>
  </si>
  <si>
    <t>Other supporting and auxiliary transport services; services of travel agencies</t>
  </si>
  <si>
    <t>Road infrastructure services</t>
  </si>
  <si>
    <t>Other public administration and defence services; compulsory social security services</t>
  </si>
  <si>
    <t>Other sewage and refuse disposal, sanitation and similar services</t>
  </si>
  <si>
    <t>Electricity generation in MSW incineration plants</t>
  </si>
  <si>
    <t>Heat generation in MSW incineration plants</t>
  </si>
  <si>
    <t>Abbreviations</t>
  </si>
  <si>
    <t>CPA</t>
  </si>
  <si>
    <t>Statistical Classification of Products by Activity in the European Economic Community</t>
  </si>
  <si>
    <t>CHF</t>
  </si>
  <si>
    <t>Swiss Francs</t>
  </si>
  <si>
    <t>ESA</t>
  </si>
  <si>
    <t>European System of National Accounts</t>
  </si>
  <si>
    <t>MSW</t>
  </si>
  <si>
    <t>Municipal solid waste</t>
  </si>
  <si>
    <t>NOGA</t>
  </si>
  <si>
    <t>Nomenclature Générale des Activités Economiques; Swiss industry classification, version 2002 compatible with NACE rev. 1.1</t>
  </si>
  <si>
    <t>Value added tax</t>
  </si>
  <si>
    <t>This table documents the energy price assumptions used for calculating energy expenditures. Cells in grey refer to cases, where energy prices are not relevant or were not used to calculate energy expenditures.</t>
  </si>
  <si>
    <t>This table contains non-deductible value added taxes on the use of commodities, compatible with the SIOT</t>
  </si>
  <si>
    <t>This table contains energy related taxes and voluntary charges by paying economic actor.</t>
  </si>
  <si>
    <t>Communication</t>
  </si>
  <si>
    <t>Remark: The data on mineral oil tax represent the inputs into the procedure for calculating the IO table. Data by homogeneous branch in the SIOT may differ due to transformations in the calculation procedure.</t>
  </si>
  <si>
    <t>Remarks:</t>
  </si>
  <si>
    <t>The data on non-deductible value added taxes on the use of goods are estimates. They are based on estimates of average tax rates on commodity use and tax deductibility for industries.</t>
  </si>
  <si>
    <t>Electricity and heat from nuclear power plants</t>
  </si>
  <si>
    <t>Year 2001</t>
  </si>
  <si>
    <t>Export</t>
  </si>
  <si>
    <t>Miscellaneous goods and services</t>
  </si>
  <si>
    <t>Furnishings, household equipment and routine household maintenance</t>
  </si>
  <si>
    <t>Additional information regarding public transport: -&gt; see right</t>
  </si>
  <si>
    <t>for information only: other subsidies on production in public transport (included in value added above)</t>
  </si>
  <si>
    <t>Other subsidies on production</t>
  </si>
  <si>
    <t>Value added, excluding subsidies on production</t>
  </si>
  <si>
    <t>Output, excluding subsidies on production</t>
  </si>
  <si>
    <t>for information only: other payments to public transport (capital transfers according to national accounts, therefore not included in value added above)</t>
  </si>
  <si>
    <t xml:space="preserve">Other compensations by government* </t>
  </si>
  <si>
    <t>Value added, without deduction of subsidies on production or other compensations</t>
  </si>
  <si>
    <t>Output, without deduction of subsidies on production or other compensations</t>
  </si>
  <si>
    <t>* = Payments of the federal government to operators of railway infrastructure under service agreements to cover current depreciation costs (resp. contributions to investment in the preservation of assets).</t>
  </si>
  <si>
    <t>version 2 (2013)</t>
  </si>
  <si>
    <r>
      <t xml:space="preserve">Swiss energy IOT 2001: </t>
    </r>
    <r>
      <rPr>
        <sz val="14"/>
        <rFont val="Arial"/>
        <family val="0"/>
      </rPr>
      <t>An input-output table with disaggregated energy and transport industries</t>
    </r>
  </si>
  <si>
    <t xml:space="preserve">see report for additional explanations on the issue of compensations to public transport </t>
  </si>
  <si>
    <t>Due to the procedure for calculating the SIOT, some VAT rates are slightly higher than 7.6% in a few cases. In absolute terms the error is small.</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</si>
</sst>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 ###\ ##0\ \ "/>
    <numFmt numFmtId="165" formatCode="#,##0_ ;[Red]\-#,##0\ "/>
  </numFmts>
  <fonts count="55">
    <font>
      <sz val="10"/>
      <name val="Arial"/>
      <family val="2"/>
    </font>
    <font>
      <sz val="10"/>
      <color indexed="8"/>
      <name val="Arial"/>
      <family val="2"/>
    </font>
    <font>
      <b/>
      <sz val="10"/>
      <name val="Arial"/>
      <family val="2"/>
    </font>
    <font>
      <i/>
      <sz val="10"/>
      <name val="Arial"/>
      <family val="2"/>
    </font>
    <font>
      <u val="single"/>
      <sz val="10"/>
      <color indexed="12"/>
      <name val="Arial"/>
      <family val="0"/>
    </font>
    <font>
      <sz val="12"/>
      <name val="Arial"/>
      <family val="0"/>
    </font>
    <font>
      <sz val="8"/>
      <name val="Arial"/>
      <family val="2"/>
    </font>
    <font>
      <b/>
      <sz val="8"/>
      <name val="Arial"/>
      <family val="2"/>
    </font>
    <font>
      <b/>
      <sz val="12"/>
      <name val="Arial"/>
      <family val="0"/>
    </font>
    <font>
      <b/>
      <sz val="9"/>
      <name val="Arial"/>
      <family val="2"/>
    </font>
    <font>
      <b/>
      <sz val="10"/>
      <color indexed="10"/>
      <name val="Arial"/>
      <family val="0"/>
    </font>
    <font>
      <b/>
      <i/>
      <sz val="10"/>
      <color indexed="10"/>
      <name val="Arial"/>
      <family val="0"/>
    </font>
    <font>
      <b/>
      <sz val="8"/>
      <color indexed="12"/>
      <name val="Arial"/>
      <family val="2"/>
    </font>
    <font>
      <sz val="8"/>
      <name val="Verdana"/>
      <family val="0"/>
    </font>
    <font>
      <sz val="10"/>
      <color indexed="9"/>
      <name val="Arial"/>
      <family val="0"/>
    </font>
    <font>
      <b/>
      <sz val="14"/>
      <name val="Arial"/>
      <family val="2"/>
    </font>
    <font>
      <b/>
      <sz val="12"/>
      <color indexed="12"/>
      <name val="Arial"/>
      <family val="0"/>
    </font>
    <font>
      <sz val="14"/>
      <name val="Arial"/>
      <family val="0"/>
    </font>
    <font>
      <sz val="9"/>
      <name val="Arial"/>
      <family val="2"/>
    </font>
    <font>
      <b/>
      <sz val="11"/>
      <name val="Arial"/>
      <family val="0"/>
    </font>
    <font>
      <i/>
      <sz val="10"/>
      <color indexed="8"/>
      <name val="Arial"/>
      <family val="0"/>
    </font>
    <font>
      <u val="single"/>
      <sz val="10"/>
      <color indexed="3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b/>
      <sz val="10"/>
      <color indexed="39"/>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indexed="13"/>
        <bgColor indexed="64"/>
      </patternFill>
    </fill>
  </fills>
  <borders count="7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bottom style="thin"/>
    </border>
    <border>
      <left style="hair"/>
      <right style="hair"/>
      <top/>
      <bottom style="thin"/>
    </border>
    <border>
      <left/>
      <right style="thin"/>
      <top/>
      <bottom style="thin"/>
    </border>
    <border>
      <left/>
      <right/>
      <top/>
      <bottom style="thin"/>
    </border>
    <border>
      <left/>
      <right/>
      <top style="hair"/>
      <bottom/>
    </border>
    <border>
      <left style="thin"/>
      <right style="hair"/>
      <top style="hair"/>
      <bottom/>
    </border>
    <border>
      <left style="thin"/>
      <right style="thin"/>
      <top/>
      <bottom/>
    </border>
    <border>
      <left style="thin"/>
      <right style="thin"/>
      <top/>
      <bottom style="thin"/>
    </border>
    <border>
      <left/>
      <right style="thin"/>
      <top/>
      <bottom/>
    </border>
    <border>
      <left style="thin"/>
      <right style="hair"/>
      <top/>
      <bottom style="hair"/>
    </border>
    <border>
      <left style="hair"/>
      <right style="hair"/>
      <top/>
      <bottom style="hair"/>
    </border>
    <border>
      <left style="hair"/>
      <right style="hair"/>
      <top style="hair"/>
      <bottom style="hair"/>
    </border>
    <border>
      <left style="medium"/>
      <right style="medium"/>
      <top style="medium"/>
      <bottom style="medium"/>
    </border>
    <border>
      <left style="thin"/>
      <right style="thin"/>
      <top style="thin"/>
      <bottom/>
    </border>
    <border>
      <left/>
      <right style="thin"/>
      <top style="hair"/>
      <bottom style="hair"/>
    </border>
    <border>
      <left style="thin"/>
      <right style="hair"/>
      <top style="hair"/>
      <bottom style="thin"/>
    </border>
    <border>
      <left/>
      <right/>
      <top style="hair"/>
      <bottom style="thin"/>
    </border>
    <border>
      <left style="hair"/>
      <right style="thin"/>
      <top style="hair"/>
      <bottom style="thin"/>
    </border>
    <border>
      <left/>
      <right/>
      <top/>
      <bottom style="hair"/>
    </border>
    <border>
      <left style="hair"/>
      <right style="thin"/>
      <top style="thin"/>
      <bottom style="hair"/>
    </border>
    <border>
      <left style="thin"/>
      <right style="hair"/>
      <top/>
      <bottom/>
    </border>
    <border>
      <left/>
      <right style="thin"/>
      <top style="thin"/>
      <bottom/>
    </border>
    <border>
      <left style="hair"/>
      <right style="hair"/>
      <top style="hair"/>
      <bottom/>
    </border>
    <border>
      <left style="hair"/>
      <right style="thin"/>
      <top style="hair"/>
      <bottom/>
    </border>
    <border>
      <left style="hair"/>
      <right/>
      <top style="hair"/>
      <bottom/>
    </border>
    <border>
      <left/>
      <right style="hair"/>
      <top style="hair"/>
      <bottom/>
    </border>
    <border>
      <left style="hair"/>
      <right style="thin"/>
      <top/>
      <bottom/>
    </border>
    <border>
      <left style="hair"/>
      <right style="thin"/>
      <top style="hair"/>
      <bottom style="hair"/>
    </border>
    <border>
      <left style="thin"/>
      <right style="hair"/>
      <top style="hair"/>
      <bottom style="hair"/>
    </border>
    <border>
      <left style="hair"/>
      <right style="hair"/>
      <top style="hair"/>
      <bottom style="thin"/>
    </border>
    <border>
      <left/>
      <right style="thin"/>
      <top/>
      <bottom style="hair"/>
    </border>
    <border>
      <left/>
      <right/>
      <top style="hair"/>
      <bottom style="hair"/>
    </border>
    <border>
      <left/>
      <right style="hair"/>
      <top/>
      <bottom/>
    </border>
    <border>
      <left style="hair"/>
      <right style="hair"/>
      <top/>
      <bottom/>
    </border>
    <border>
      <left style="hair"/>
      <right/>
      <top/>
      <bottom/>
    </border>
    <border>
      <left style="hair"/>
      <right style="thin"/>
      <top/>
      <bottom style="thin"/>
    </border>
    <border>
      <left style="hair"/>
      <right/>
      <top style="hair"/>
      <bottom style="hair"/>
    </border>
    <border>
      <left style="thin"/>
      <right style="thin"/>
      <top style="hair"/>
      <bottom style="hair"/>
    </border>
    <border>
      <left style="thin"/>
      <right style="thin"/>
      <top style="hair"/>
      <bottom style="thin"/>
    </border>
    <border>
      <left style="thin"/>
      <right/>
      <top/>
      <bottom/>
    </border>
    <border>
      <left style="thin"/>
      <right/>
      <top/>
      <bottom style="thin"/>
    </border>
    <border>
      <left style="thin"/>
      <right/>
      <top style="thin"/>
      <bottom/>
    </border>
    <border>
      <left/>
      <right/>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hair"/>
      <right/>
      <top style="thin"/>
      <bottom style="thin"/>
    </border>
    <border>
      <left style="thin"/>
      <right style="hair"/>
      <top style="thin"/>
      <bottom/>
    </border>
    <border>
      <left style="hair"/>
      <right style="hair"/>
      <top style="thin"/>
      <bottom/>
    </border>
    <border>
      <left/>
      <right style="hair"/>
      <top style="hair"/>
      <bottom style="hair"/>
    </border>
    <border>
      <left/>
      <right style="hair"/>
      <top style="hair"/>
      <bottom style="thin"/>
    </border>
    <border>
      <left/>
      <right style="hair"/>
      <top/>
      <bottom style="thin"/>
    </border>
    <border>
      <left style="thin"/>
      <right/>
      <top style="hair"/>
      <bottom style="thin"/>
    </border>
    <border>
      <left style="hair"/>
      <right style="hair"/>
      <top style="thin"/>
      <bottom style="hair"/>
    </border>
    <border>
      <left style="thin"/>
      <right style="hair"/>
      <top style="thin"/>
      <bottom style="hair"/>
    </border>
    <border>
      <left style="thin"/>
      <right style="thin"/>
      <top/>
      <bottom style="hair"/>
    </border>
    <border>
      <left style="thin"/>
      <right/>
      <top style="thin"/>
      <bottom style="hair"/>
    </border>
    <border>
      <left style="hair"/>
      <right/>
      <top style="hair"/>
      <bottom style="thin"/>
    </border>
    <border>
      <left style="hair"/>
      <right/>
      <top style="thin"/>
      <bottom style="hair"/>
    </border>
    <border>
      <left style="thin"/>
      <right style="thin"/>
      <top style="thin"/>
      <bottom style="hair"/>
    </border>
    <border>
      <left style="thin"/>
      <right style="thin"/>
      <top style="hair"/>
      <bottom/>
    </border>
    <border>
      <left style="hair"/>
      <right style="thin"/>
      <top style="thin"/>
      <bottom style="thin"/>
    </border>
    <border>
      <left/>
      <right style="hair"/>
      <top style="thin"/>
      <bottom/>
    </border>
    <border>
      <left style="hair"/>
      <right/>
      <top style="thin"/>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62">
    <xf numFmtId="0" fontId="0" fillId="0" borderId="0" xfId="0"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2" fillId="0" borderId="0" xfId="0" applyFont="1" applyAlignment="1" applyProtection="1">
      <alignment horizontal="left"/>
      <protection/>
    </xf>
    <xf numFmtId="0" fontId="0" fillId="0" borderId="0" xfId="0" applyAlignment="1" applyProtection="1">
      <alignment horizontal="center"/>
      <protection/>
    </xf>
    <xf numFmtId="0" fontId="2" fillId="0" borderId="0" xfId="0" applyFont="1" applyAlignment="1" applyProtection="1">
      <alignment horizontal="centerContinuous"/>
      <protection/>
    </xf>
    <xf numFmtId="0" fontId="2" fillId="0" borderId="0" xfId="0" applyFont="1" applyAlignment="1" applyProtection="1">
      <alignment horizontal="center"/>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NumberFormat="1" applyFont="1" applyFill="1" applyBorder="1" applyAlignment="1" applyProtection="1">
      <alignment/>
      <protection/>
    </xf>
    <xf numFmtId="0" fontId="0" fillId="0" borderId="0" xfId="0" applyAlignment="1" applyProtection="1">
      <alignment/>
      <protection/>
    </xf>
    <xf numFmtId="0" fontId="0" fillId="0" borderId="13" xfId="0" applyFont="1" applyBorder="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0" fillId="33" borderId="16"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0" fontId="0" fillId="33" borderId="17" xfId="0" applyFont="1" applyFill="1" applyBorder="1" applyAlignment="1" applyProtection="1">
      <alignment horizontal="center" vertical="top" wrapText="1"/>
      <protection/>
    </xf>
    <xf numFmtId="0" fontId="0" fillId="34" borderId="18" xfId="0" applyFont="1" applyFill="1" applyBorder="1" applyAlignment="1" applyProtection="1">
      <alignment horizontal="center" vertical="top" wrapText="1"/>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protection/>
    </xf>
    <xf numFmtId="0" fontId="6" fillId="0" borderId="0" xfId="0" applyFont="1" applyAlignment="1" applyProtection="1">
      <alignment horizontal="justify"/>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9" fillId="0" borderId="0" xfId="0" applyFont="1" applyAlignment="1" applyProtection="1">
      <alignment horizontal="center" wrapText="1"/>
      <protection/>
    </xf>
    <xf numFmtId="0" fontId="9" fillId="0" borderId="0" xfId="0" applyFont="1" applyAlignment="1" applyProtection="1">
      <alignment horizontal="center"/>
      <protection/>
    </xf>
    <xf numFmtId="0" fontId="10" fillId="0" borderId="0" xfId="0" applyFont="1" applyAlignment="1" applyProtection="1">
      <alignment/>
      <protection/>
    </xf>
    <xf numFmtId="0" fontId="11" fillId="0" borderId="0" xfId="0" applyFont="1" applyAlignment="1" applyProtection="1">
      <alignment/>
      <protection/>
    </xf>
    <xf numFmtId="0" fontId="2" fillId="35" borderId="22" xfId="0" applyFont="1" applyFill="1" applyBorder="1" applyAlignment="1" applyProtection="1">
      <alignment horizontal="center"/>
      <protection locked="0"/>
    </xf>
    <xf numFmtId="0" fontId="0" fillId="0" borderId="0" xfId="0" applyFont="1" applyBorder="1" applyAlignment="1" applyProtection="1">
      <alignment/>
      <protection/>
    </xf>
    <xf numFmtId="0" fontId="0" fillId="33" borderId="13" xfId="0" applyFont="1" applyFill="1" applyBorder="1" applyAlignment="1" applyProtection="1">
      <alignment horizontal="center" vertical="top" wrapText="1"/>
      <protection/>
    </xf>
    <xf numFmtId="0" fontId="0" fillId="0" borderId="0" xfId="0" applyAlignment="1" applyProtection="1">
      <alignment/>
      <protection/>
    </xf>
    <xf numFmtId="0" fontId="0" fillId="0" borderId="13"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0" fillId="33" borderId="25"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0" fillId="33" borderId="27" xfId="0" applyNumberFormat="1" applyFont="1" applyFill="1" applyBorder="1" applyAlignment="1" applyProtection="1">
      <alignment/>
      <protection/>
    </xf>
    <xf numFmtId="0" fontId="0" fillId="0" borderId="19"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9" xfId="0" applyNumberFormat="1" applyFont="1" applyFill="1" applyBorder="1" applyAlignment="1" applyProtection="1">
      <alignment/>
      <protection/>
    </xf>
    <xf numFmtId="0" fontId="0" fillId="33" borderId="17" xfId="0" applyFont="1" applyFill="1" applyBorder="1" applyAlignment="1" applyProtection="1">
      <alignment horizontal="center" vertical="top" wrapText="1"/>
      <protection/>
    </xf>
    <xf numFmtId="0" fontId="0" fillId="0" borderId="30" xfId="0" applyFont="1" applyFill="1" applyBorder="1" applyAlignment="1" applyProtection="1">
      <alignment horizontal="center"/>
      <protection/>
    </xf>
    <xf numFmtId="0" fontId="0" fillId="0" borderId="31" xfId="0" applyNumberFormat="1"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1" xfId="0" applyFont="1" applyFill="1" applyBorder="1" applyAlignment="1" applyProtection="1">
      <alignment horizontal="center" vertical="top" wrapText="1"/>
      <protection/>
    </xf>
    <xf numFmtId="0" fontId="0" fillId="0" borderId="32" xfId="0" applyFont="1" applyFill="1" applyBorder="1" applyAlignment="1" applyProtection="1">
      <alignment horizontal="center" vertical="top" wrapText="1"/>
      <protection/>
    </xf>
    <xf numFmtId="0" fontId="0" fillId="0" borderId="1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33" xfId="0" applyNumberFormat="1" applyFont="1" applyFill="1" applyBorder="1" applyAlignment="1" applyProtection="1">
      <alignment/>
      <protection/>
    </xf>
    <xf numFmtId="0" fontId="0" fillId="0" borderId="34" xfId="0" applyFont="1" applyFill="1" applyBorder="1" applyAlignment="1" applyProtection="1">
      <alignment horizontal="center" vertical="top" wrapText="1"/>
      <protection/>
    </xf>
    <xf numFmtId="0" fontId="0" fillId="0" borderId="35" xfId="0" applyFont="1" applyFill="1" applyBorder="1" applyAlignment="1" applyProtection="1">
      <alignment horizontal="center" vertical="top" wrapText="1"/>
      <protection/>
    </xf>
    <xf numFmtId="0" fontId="2" fillId="36" borderId="0" xfId="0" applyFont="1" applyFill="1" applyAlignment="1">
      <alignment/>
    </xf>
    <xf numFmtId="0" fontId="6" fillId="0" borderId="0" xfId="0" applyFont="1" applyAlignment="1">
      <alignment/>
    </xf>
    <xf numFmtId="0" fontId="12" fillId="0" borderId="0" xfId="0" applyFont="1" applyAlignment="1">
      <alignment/>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34" borderId="36" xfId="0" applyFont="1" applyFill="1" applyBorder="1" applyAlignment="1" applyProtection="1">
      <alignment horizontal="left" vertical="top" wrapText="1"/>
      <protection/>
    </xf>
    <xf numFmtId="165" fontId="0" fillId="0" borderId="21" xfId="0" applyNumberFormat="1" applyFont="1" applyFill="1" applyBorder="1" applyAlignment="1" applyProtection="1">
      <alignment horizontal="right"/>
      <protection locked="0"/>
    </xf>
    <xf numFmtId="0" fontId="0" fillId="0" borderId="21" xfId="0" applyFont="1" applyFill="1" applyBorder="1" applyAlignment="1" applyProtection="1">
      <alignment horizontal="center" vertical="top" wrapText="1"/>
      <protection/>
    </xf>
    <xf numFmtId="0" fontId="0" fillId="0" borderId="37" xfId="0" applyFont="1" applyFill="1" applyBorder="1" applyAlignment="1" applyProtection="1">
      <alignment horizontal="center" vertical="top" wrapText="1"/>
      <protection/>
    </xf>
    <xf numFmtId="0" fontId="0" fillId="0" borderId="38" xfId="0" applyFont="1" applyFill="1" applyBorder="1" applyAlignment="1" applyProtection="1">
      <alignment horizontal="center" vertical="top" wrapText="1"/>
      <protection/>
    </xf>
    <xf numFmtId="0" fontId="0" fillId="0" borderId="0" xfId="0" applyFont="1" applyAlignment="1" applyProtection="1">
      <alignment horizontal="left"/>
      <protection/>
    </xf>
    <xf numFmtId="0" fontId="0" fillId="0" borderId="25" xfId="0" applyFont="1" applyFill="1" applyBorder="1" applyAlignment="1" applyProtection="1">
      <alignment horizontal="center" vertical="top" wrapText="1"/>
      <protection/>
    </xf>
    <xf numFmtId="0" fontId="0" fillId="0" borderId="39" xfId="0" applyFont="1" applyFill="1" applyBorder="1" applyAlignment="1" applyProtection="1">
      <alignment horizontal="center" vertical="top" wrapText="1"/>
      <protection/>
    </xf>
    <xf numFmtId="165" fontId="0" fillId="0" borderId="40" xfId="0" applyNumberFormat="1" applyFont="1" applyFill="1" applyBorder="1" applyAlignment="1" applyProtection="1">
      <alignment horizontal="right"/>
      <protection locked="0"/>
    </xf>
    <xf numFmtId="165" fontId="0" fillId="0" borderId="41" xfId="0" applyNumberFormat="1" applyFont="1" applyFill="1" applyBorder="1" applyAlignment="1" applyProtection="1">
      <alignment horizontal="right"/>
      <protection locked="0"/>
    </xf>
    <xf numFmtId="0" fontId="0" fillId="0" borderId="42" xfId="0" applyFont="1" applyFill="1" applyBorder="1" applyAlignment="1" applyProtection="1">
      <alignment horizontal="center" vertical="top" wrapText="1"/>
      <protection/>
    </xf>
    <xf numFmtId="0" fontId="0" fillId="0" borderId="43"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vertical="top" wrapText="1"/>
      <protection/>
    </xf>
    <xf numFmtId="0" fontId="0" fillId="33" borderId="16" xfId="0" applyFont="1" applyFill="1" applyBorder="1" applyAlignment="1" applyProtection="1">
      <alignment horizontal="center" vertical="top" wrapText="1"/>
      <protection/>
    </xf>
    <xf numFmtId="165" fontId="0" fillId="33" borderId="0" xfId="0" applyNumberFormat="1" applyFont="1" applyFill="1" applyBorder="1" applyAlignment="1" applyProtection="1">
      <alignment horizontal="right"/>
      <protection locked="0"/>
    </xf>
    <xf numFmtId="165" fontId="0" fillId="0" borderId="30" xfId="0" applyNumberFormat="1" applyFont="1" applyFill="1" applyBorder="1" applyAlignment="1" applyProtection="1">
      <alignment horizontal="right"/>
      <protection locked="0"/>
    </xf>
    <xf numFmtId="0" fontId="0" fillId="0" borderId="32"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164" fontId="0" fillId="33" borderId="16" xfId="0" applyNumberFormat="1" applyFont="1" applyFill="1" applyBorder="1" applyAlignment="1" applyProtection="1">
      <alignment horizontal="center" vertical="top" wrapText="1"/>
      <protection/>
    </xf>
    <xf numFmtId="0" fontId="0" fillId="0" borderId="42"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27"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45"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0" fillId="34" borderId="20" xfId="0" applyFont="1" applyFill="1" applyBorder="1" applyAlignment="1" applyProtection="1">
      <alignment horizontal="center"/>
      <protection/>
    </xf>
    <xf numFmtId="0" fontId="0" fillId="34" borderId="36" xfId="0" applyFont="1" applyFill="1" applyBorder="1" applyAlignment="1" applyProtection="1">
      <alignment/>
      <protection/>
    </xf>
    <xf numFmtId="0" fontId="0" fillId="0" borderId="18" xfId="0" applyFont="1" applyFill="1" applyBorder="1" applyAlignment="1" applyProtection="1">
      <alignment horizontal="center" vertical="top" wrapText="1"/>
      <protection/>
    </xf>
    <xf numFmtId="0" fontId="0" fillId="0" borderId="3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34" borderId="10"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top" wrapText="1"/>
      <protection/>
    </xf>
    <xf numFmtId="0" fontId="0" fillId="34" borderId="38" xfId="0" applyFont="1" applyFill="1" applyBorder="1" applyAlignment="1" applyProtection="1">
      <alignment horizontal="center"/>
      <protection/>
    </xf>
    <xf numFmtId="0" fontId="0" fillId="0" borderId="23" xfId="0" applyFont="1" applyBorder="1" applyAlignment="1" applyProtection="1">
      <alignment/>
      <protection/>
    </xf>
    <xf numFmtId="165" fontId="0" fillId="0" borderId="0" xfId="0" applyNumberFormat="1" applyFont="1" applyFill="1" applyBorder="1" applyAlignment="1" applyProtection="1">
      <alignment horizontal="right"/>
      <protection locked="0"/>
    </xf>
    <xf numFmtId="165" fontId="0" fillId="0" borderId="43" xfId="0" applyNumberFormat="1" applyFont="1" applyFill="1" applyBorder="1" applyAlignment="1" applyProtection="1">
      <alignment horizontal="right"/>
      <protection locked="0"/>
    </xf>
    <xf numFmtId="165" fontId="0" fillId="0" borderId="44" xfId="0" applyNumberFormat="1" applyFont="1" applyFill="1" applyBorder="1" applyAlignment="1" applyProtection="1">
      <alignment horizontal="right"/>
      <protection locked="0"/>
    </xf>
    <xf numFmtId="165" fontId="0" fillId="33" borderId="16" xfId="0" applyNumberFormat="1" applyFont="1" applyFill="1" applyBorder="1" applyAlignment="1" applyProtection="1">
      <alignment horizontal="right"/>
      <protection locked="0"/>
    </xf>
    <xf numFmtId="165" fontId="0" fillId="0" borderId="18" xfId="0" applyNumberFormat="1" applyFont="1" applyFill="1" applyBorder="1" applyAlignment="1" applyProtection="1">
      <alignment horizontal="right"/>
      <protection locked="0"/>
    </xf>
    <xf numFmtId="165" fontId="0" fillId="0" borderId="46" xfId="0" applyNumberFormat="1" applyFont="1" applyFill="1" applyBorder="1" applyAlignment="1" applyProtection="1">
      <alignment horizontal="right"/>
      <protection locked="0"/>
    </xf>
    <xf numFmtId="165" fontId="0" fillId="33" borderId="47" xfId="0" applyNumberFormat="1" applyFont="1" applyFill="1" applyBorder="1" applyAlignment="1" applyProtection="1">
      <alignment horizontal="right"/>
      <protection locked="0"/>
    </xf>
    <xf numFmtId="165" fontId="0" fillId="0" borderId="24" xfId="0" applyNumberFormat="1" applyFont="1" applyFill="1" applyBorder="1" applyAlignment="1" applyProtection="1">
      <alignment horizontal="right"/>
      <protection locked="0"/>
    </xf>
    <xf numFmtId="165" fontId="0" fillId="33" borderId="41" xfId="0" applyNumberFormat="1" applyFont="1" applyFill="1" applyBorder="1" applyAlignment="1" applyProtection="1">
      <alignment horizontal="right"/>
      <protection locked="0"/>
    </xf>
    <xf numFmtId="165" fontId="0" fillId="0" borderId="38" xfId="0" applyNumberFormat="1" applyFont="1" applyFill="1" applyBorder="1" applyAlignment="1" applyProtection="1">
      <alignment horizontal="right"/>
      <protection locked="0"/>
    </xf>
    <xf numFmtId="165" fontId="0" fillId="33" borderId="25" xfId="0" applyNumberFormat="1" applyFont="1" applyFill="1" applyBorder="1" applyAlignment="1" applyProtection="1">
      <alignment horizontal="right"/>
      <protection locked="0"/>
    </xf>
    <xf numFmtId="165" fontId="0" fillId="33" borderId="39" xfId="0" applyNumberFormat="1" applyFont="1" applyFill="1" applyBorder="1" applyAlignment="1" applyProtection="1">
      <alignment horizontal="right"/>
      <protection locked="0"/>
    </xf>
    <xf numFmtId="165" fontId="0" fillId="33" borderId="27"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locked="0"/>
    </xf>
    <xf numFmtId="165" fontId="0" fillId="33" borderId="26" xfId="0" applyNumberFormat="1" applyFont="1" applyFill="1" applyBorder="1" applyAlignment="1" applyProtection="1">
      <alignment horizontal="right"/>
      <protection locked="0"/>
    </xf>
    <xf numFmtId="165" fontId="0" fillId="33" borderId="25" xfId="0" applyNumberFormat="1" applyFont="1" applyFill="1" applyBorder="1" applyAlignment="1" applyProtection="1">
      <alignment horizontal="right"/>
      <protection locked="0"/>
    </xf>
    <xf numFmtId="165" fontId="0" fillId="33" borderId="39" xfId="0" applyNumberFormat="1" applyFont="1" applyFill="1" applyBorder="1" applyAlignment="1" applyProtection="1">
      <alignment horizontal="right"/>
      <protection locked="0"/>
    </xf>
    <xf numFmtId="165" fontId="0" fillId="33" borderId="27"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locked="0"/>
    </xf>
    <xf numFmtId="165" fontId="0" fillId="37" borderId="49" xfId="0" applyNumberFormat="1" applyFont="1" applyFill="1" applyBorder="1" applyAlignment="1" applyProtection="1">
      <alignment horizontal="right"/>
      <protection locked="0"/>
    </xf>
    <xf numFmtId="165" fontId="0" fillId="37" borderId="0" xfId="0" applyNumberFormat="1" applyFont="1" applyFill="1" applyBorder="1" applyAlignment="1" applyProtection="1">
      <alignment horizontal="right"/>
      <protection locked="0"/>
    </xf>
    <xf numFmtId="165" fontId="0" fillId="37" borderId="18" xfId="0" applyNumberFormat="1" applyFont="1" applyFill="1" applyBorder="1" applyAlignment="1" applyProtection="1">
      <alignment horizontal="right"/>
      <protection locked="0"/>
    </xf>
    <xf numFmtId="165" fontId="0" fillId="37" borderId="50" xfId="0" applyNumberFormat="1" applyFont="1" applyFill="1" applyBorder="1" applyAlignment="1" applyProtection="1">
      <alignment horizontal="right"/>
      <protection locked="0"/>
    </xf>
    <xf numFmtId="165" fontId="0" fillId="37" borderId="13" xfId="0" applyNumberFormat="1" applyFont="1" applyFill="1" applyBorder="1" applyAlignment="1" applyProtection="1">
      <alignment horizontal="right"/>
      <protection locked="0"/>
    </xf>
    <xf numFmtId="165" fontId="0" fillId="37" borderId="12" xfId="0" applyNumberFormat="1" applyFont="1" applyFill="1" applyBorder="1" applyAlignment="1" applyProtection="1">
      <alignment horizontal="right"/>
      <protection locked="0"/>
    </xf>
    <xf numFmtId="165" fontId="0" fillId="37" borderId="51" xfId="0" applyNumberFormat="1" applyFont="1" applyFill="1" applyBorder="1" applyAlignment="1" applyProtection="1">
      <alignment horizontal="right"/>
      <protection locked="0"/>
    </xf>
    <xf numFmtId="165" fontId="0" fillId="37" borderId="52" xfId="0" applyNumberFormat="1" applyFont="1" applyFill="1" applyBorder="1" applyAlignment="1" applyProtection="1">
      <alignment horizontal="right"/>
      <protection locked="0"/>
    </xf>
    <xf numFmtId="165" fontId="0" fillId="37" borderId="31" xfId="0" applyNumberFormat="1" applyFont="1" applyFill="1" applyBorder="1" applyAlignment="1" applyProtection="1">
      <alignment horizontal="right"/>
      <protection locked="0"/>
    </xf>
    <xf numFmtId="0" fontId="0" fillId="0" borderId="53" xfId="0" applyFont="1" applyBorder="1" applyAlignment="1" applyProtection="1">
      <alignment horizontal="center"/>
      <protection/>
    </xf>
    <xf numFmtId="0" fontId="0" fillId="0" borderId="54" xfId="0" applyFont="1" applyBorder="1" applyAlignment="1" applyProtection="1">
      <alignment horizontal="center"/>
      <protection/>
    </xf>
    <xf numFmtId="0" fontId="0" fillId="0" borderId="55"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0" xfId="0" applyAlignment="1">
      <alignment horizontal="center"/>
    </xf>
    <xf numFmtId="0" fontId="0" fillId="34" borderId="58" xfId="0"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xf>
    <xf numFmtId="0" fontId="0" fillId="34" borderId="31" xfId="0" applyFont="1" applyFill="1" applyBorder="1" applyAlignment="1" applyProtection="1">
      <alignment/>
      <protection/>
    </xf>
    <xf numFmtId="0" fontId="0" fillId="33" borderId="23" xfId="0" applyFont="1" applyFill="1" applyBorder="1" applyAlignment="1" applyProtection="1">
      <alignment horizontal="center" vertical="top"/>
      <protection/>
    </xf>
    <xf numFmtId="0" fontId="0" fillId="0" borderId="0" xfId="0" applyFill="1" applyBorder="1" applyAlignment="1" applyProtection="1">
      <alignment/>
      <protection/>
    </xf>
    <xf numFmtId="0" fontId="0" fillId="0" borderId="60" xfId="0" applyFont="1" applyFill="1" applyBorder="1" applyAlignment="1" applyProtection="1">
      <alignment horizontal="center" vertical="top" wrapText="1"/>
      <protection/>
    </xf>
    <xf numFmtId="165" fontId="0" fillId="33" borderId="61" xfId="0" applyNumberFormat="1" applyFont="1" applyFill="1" applyBorder="1" applyAlignment="1" applyProtection="1">
      <alignment horizontal="right"/>
      <protection locked="0"/>
    </xf>
    <xf numFmtId="0" fontId="0" fillId="0" borderId="10" xfId="0" applyFont="1" applyFill="1" applyBorder="1" applyAlignment="1" applyProtection="1" quotePrefix="1">
      <alignment horizontal="center" vertical="top" wrapText="1"/>
      <protection/>
    </xf>
    <xf numFmtId="0" fontId="0" fillId="0" borderId="62" xfId="0" applyFont="1" applyFill="1" applyBorder="1" applyAlignment="1" applyProtection="1" quotePrefix="1">
      <alignment horizontal="center" vertical="top" wrapText="1"/>
      <protection/>
    </xf>
    <xf numFmtId="0" fontId="0" fillId="0" borderId="59" xfId="0" applyFont="1" applyFill="1" applyBorder="1" applyAlignment="1" applyProtection="1" quotePrefix="1">
      <alignment horizontal="center"/>
      <protection/>
    </xf>
    <xf numFmtId="0" fontId="0" fillId="0" borderId="21" xfId="0" applyFont="1" applyFill="1" applyBorder="1" applyAlignment="1" applyProtection="1" quotePrefix="1">
      <alignment horizontal="center"/>
      <protection/>
    </xf>
    <xf numFmtId="0" fontId="0" fillId="0" borderId="43" xfId="0" applyFont="1" applyFill="1" applyBorder="1" applyAlignment="1" applyProtection="1" quotePrefix="1">
      <alignment horizontal="center"/>
      <protection/>
    </xf>
    <xf numFmtId="165" fontId="0" fillId="33" borderId="63" xfId="0" applyNumberFormat="1" applyFont="1" applyFill="1" applyBorder="1" applyAlignment="1" applyProtection="1">
      <alignment horizontal="right"/>
      <protection locked="0"/>
    </xf>
    <xf numFmtId="165" fontId="0" fillId="0" borderId="64" xfId="0" applyNumberFormat="1" applyFont="1" applyFill="1" applyBorder="1" applyAlignment="1" applyProtection="1">
      <alignment horizontal="right"/>
      <protection locked="0"/>
    </xf>
    <xf numFmtId="165" fontId="0" fillId="0" borderId="65" xfId="0" applyNumberFormat="1" applyFont="1" applyFill="1" applyBorder="1" applyAlignment="1" applyProtection="1">
      <alignment horizontal="right"/>
      <protection locked="0"/>
    </xf>
    <xf numFmtId="165" fontId="0" fillId="33" borderId="66" xfId="0" applyNumberFormat="1" applyFont="1" applyFill="1" applyBorder="1" applyAlignment="1" applyProtection="1">
      <alignment horizontal="right"/>
      <protection locked="0"/>
    </xf>
    <xf numFmtId="165" fontId="0" fillId="33" borderId="26" xfId="0" applyNumberFormat="1" applyFont="1" applyFill="1" applyBorder="1" applyAlignment="1" applyProtection="1">
      <alignment horizontal="right"/>
      <protection/>
    </xf>
    <xf numFmtId="165" fontId="0" fillId="0" borderId="67" xfId="0" applyNumberFormat="1" applyFont="1" applyFill="1" applyBorder="1" applyAlignment="1" applyProtection="1">
      <alignment horizontal="right"/>
      <protection locked="0"/>
    </xf>
    <xf numFmtId="165" fontId="0" fillId="33" borderId="68" xfId="0" applyNumberFormat="1" applyFont="1" applyFill="1" applyBorder="1" applyAlignment="1" applyProtection="1">
      <alignment horizontal="right"/>
      <protection/>
    </xf>
    <xf numFmtId="165" fontId="0" fillId="33" borderId="61" xfId="0" applyNumberFormat="1" applyFont="1" applyFill="1" applyBorder="1" applyAlignment="1" applyProtection="1">
      <alignment horizontal="right"/>
      <protection/>
    </xf>
    <xf numFmtId="165" fontId="0" fillId="0" borderId="69" xfId="0" applyNumberFormat="1" applyFont="1" applyFill="1" applyBorder="1" applyAlignment="1" applyProtection="1">
      <alignment horizontal="right"/>
      <protection locked="0"/>
    </xf>
    <xf numFmtId="165" fontId="0" fillId="0" borderId="60" xfId="0" applyNumberFormat="1" applyFont="1" applyFill="1" applyBorder="1" applyAlignment="1" applyProtection="1">
      <alignment horizontal="right"/>
      <protection locked="0"/>
    </xf>
    <xf numFmtId="165" fontId="0" fillId="0" borderId="70" xfId="0" applyNumberFormat="1" applyFont="1" applyFill="1" applyBorder="1" applyAlignment="1" applyProtection="1">
      <alignment horizontal="right"/>
      <protection locked="0"/>
    </xf>
    <xf numFmtId="165" fontId="0" fillId="33" borderId="71" xfId="0" applyNumberFormat="1" applyFont="1" applyFill="1" applyBorder="1" applyAlignment="1" applyProtection="1">
      <alignment horizontal="right"/>
      <protection locked="0"/>
    </xf>
    <xf numFmtId="165" fontId="0" fillId="33" borderId="70"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xf>
    <xf numFmtId="0" fontId="0" fillId="34" borderId="18" xfId="0" applyFont="1" applyFill="1" applyBorder="1" applyAlignment="1" applyProtection="1">
      <alignment horizontal="right" vertical="top" wrapText="1"/>
      <protection/>
    </xf>
    <xf numFmtId="0" fontId="0" fillId="0" borderId="53" xfId="0" applyFont="1" applyFill="1" applyBorder="1" applyAlignment="1" applyProtection="1">
      <alignment horizontal="left"/>
      <protection/>
    </xf>
    <xf numFmtId="0" fontId="0" fillId="0" borderId="0" xfId="0" applyAlignment="1" applyProtection="1">
      <alignment horizontal="left"/>
      <protection/>
    </xf>
    <xf numFmtId="0" fontId="8" fillId="0" borderId="0" xfId="0" applyFont="1" applyAlignment="1" applyProtection="1">
      <alignment horizontal="left"/>
      <protection/>
    </xf>
    <xf numFmtId="0" fontId="0" fillId="34" borderId="18" xfId="0" applyFont="1" applyFill="1" applyBorder="1" applyAlignment="1" applyProtection="1">
      <alignment horizontal="right" vertical="top" wrapText="1"/>
      <protection/>
    </xf>
    <xf numFmtId="165" fontId="0" fillId="0" borderId="36" xfId="0" applyNumberFormat="1" applyFont="1" applyFill="1" applyBorder="1" applyAlignment="1" applyProtection="1">
      <alignment horizontal="right"/>
      <protection locked="0"/>
    </xf>
    <xf numFmtId="0" fontId="0" fillId="33" borderId="12"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29" xfId="0" applyNumberFormat="1" applyFont="1" applyFill="1" applyBorder="1" applyAlignment="1" applyProtection="1">
      <alignment/>
      <protection/>
    </xf>
    <xf numFmtId="0" fontId="0" fillId="0" borderId="36"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34" borderId="11" xfId="0" applyFont="1" applyFill="1" applyBorder="1" applyAlignment="1" applyProtection="1">
      <alignment horizontal="center"/>
      <protection/>
    </xf>
    <xf numFmtId="0" fontId="0" fillId="34" borderId="45" xfId="0" applyFont="1" applyFill="1" applyBorder="1" applyAlignment="1" applyProtection="1">
      <alignment horizontal="left" vertical="top" wrapText="1"/>
      <protection/>
    </xf>
    <xf numFmtId="0" fontId="0" fillId="33"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45" xfId="0" applyNumberFormat="1" applyFont="1" applyFill="1" applyBorder="1" applyAlignment="1" applyProtection="1">
      <alignment/>
      <protection/>
    </xf>
    <xf numFmtId="165" fontId="0" fillId="0" borderId="41" xfId="0" applyNumberFormat="1" applyFont="1" applyFill="1" applyBorder="1" applyAlignment="1" applyProtection="1" quotePrefix="1">
      <alignment horizontal="right"/>
      <protection locked="0"/>
    </xf>
    <xf numFmtId="165" fontId="0" fillId="38" borderId="0" xfId="0" applyNumberFormat="1" applyFont="1" applyFill="1" applyBorder="1" applyAlignment="1" applyProtection="1" quotePrefix="1">
      <alignment horizontal="right"/>
      <protection locked="0"/>
    </xf>
    <xf numFmtId="165" fontId="0" fillId="38" borderId="41" xfId="0" applyNumberFormat="1" applyFont="1" applyFill="1" applyBorder="1" applyAlignment="1" applyProtection="1" quotePrefix="1">
      <alignment horizontal="right"/>
      <protection locked="0"/>
    </xf>
    <xf numFmtId="165" fontId="0" fillId="33" borderId="25" xfId="0" applyNumberFormat="1" applyFont="1" applyFill="1" applyBorder="1" applyAlignment="1" applyProtection="1" quotePrefix="1">
      <alignment horizontal="right"/>
      <protection locked="0"/>
    </xf>
    <xf numFmtId="165" fontId="0" fillId="38" borderId="65" xfId="0" applyNumberFormat="1" applyFont="1" applyFill="1" applyBorder="1" applyAlignment="1" applyProtection="1" quotePrefix="1">
      <alignment horizontal="right"/>
      <protection locked="0"/>
    </xf>
    <xf numFmtId="165" fontId="0" fillId="38" borderId="30" xfId="0" applyNumberFormat="1" applyFont="1" applyFill="1" applyBorder="1" applyAlignment="1" applyProtection="1" quotePrefix="1">
      <alignment horizontal="right"/>
      <protection locked="0"/>
    </xf>
    <xf numFmtId="165" fontId="0" fillId="38" borderId="10" xfId="0" applyNumberFormat="1" applyFont="1" applyFill="1" applyBorder="1" applyAlignment="1" applyProtection="1" quotePrefix="1">
      <alignment horizontal="right"/>
      <protection locked="0"/>
    </xf>
    <xf numFmtId="0" fontId="0" fillId="0" borderId="32" xfId="0" applyFont="1" applyFill="1" applyBorder="1" applyAlignment="1" applyProtection="1">
      <alignment horizontal="center" vertical="top" wrapText="1"/>
      <protection/>
    </xf>
    <xf numFmtId="165" fontId="0" fillId="38" borderId="43" xfId="0" applyNumberFormat="1" applyFont="1" applyFill="1" applyBorder="1" applyAlignment="1" applyProtection="1">
      <alignment horizontal="right"/>
      <protection locked="0"/>
    </xf>
    <xf numFmtId="165" fontId="0" fillId="38" borderId="21" xfId="0" applyNumberFormat="1" applyFont="1" applyFill="1" applyBorder="1" applyAlignment="1" applyProtection="1">
      <alignment horizontal="right"/>
      <protection locked="0"/>
    </xf>
    <xf numFmtId="165" fontId="0" fillId="38" borderId="64" xfId="0" applyNumberFormat="1" applyFont="1" applyFill="1" applyBorder="1" applyAlignment="1" applyProtection="1">
      <alignment horizontal="right"/>
      <protection locked="0"/>
    </xf>
    <xf numFmtId="165" fontId="0" fillId="38" borderId="11" xfId="0" applyNumberFormat="1" applyFont="1" applyFill="1" applyBorder="1" applyAlignment="1" applyProtection="1">
      <alignment horizontal="right"/>
      <protection locked="0"/>
    </xf>
    <xf numFmtId="0" fontId="0" fillId="33" borderId="72" xfId="0" applyFont="1" applyFill="1" applyBorder="1" applyAlignment="1" applyProtection="1">
      <alignment horizontal="center"/>
      <protection/>
    </xf>
    <xf numFmtId="165" fontId="0" fillId="38" borderId="36" xfId="0" applyNumberFormat="1" applyFont="1" applyFill="1" applyBorder="1" applyAlignment="1" applyProtection="1">
      <alignment horizontal="right"/>
      <protection locked="0"/>
    </xf>
    <xf numFmtId="165" fontId="0" fillId="38" borderId="26" xfId="0" applyNumberFormat="1" applyFont="1" applyFill="1" applyBorder="1" applyAlignment="1" applyProtection="1" quotePrefix="1">
      <alignment horizontal="right"/>
      <protection locked="0"/>
    </xf>
    <xf numFmtId="165" fontId="0" fillId="0" borderId="26" xfId="0" applyNumberFormat="1" applyFont="1" applyFill="1" applyBorder="1" applyAlignment="1" applyProtection="1" quotePrefix="1">
      <alignment horizontal="right"/>
      <protection locked="0"/>
    </xf>
    <xf numFmtId="0" fontId="0" fillId="0" borderId="52" xfId="0" applyFont="1" applyFill="1" applyBorder="1" applyAlignment="1" applyProtection="1">
      <alignment horizontal="center"/>
      <protection/>
    </xf>
    <xf numFmtId="0" fontId="0" fillId="0" borderId="52" xfId="0" applyNumberFormat="1" applyFont="1" applyFill="1" applyBorder="1" applyAlignment="1" applyProtection="1">
      <alignment/>
      <protection/>
    </xf>
    <xf numFmtId="165" fontId="0" fillId="0" borderId="52" xfId="0" applyNumberFormat="1" applyFont="1" applyFill="1" applyBorder="1" applyAlignment="1" applyProtection="1" quotePrefix="1">
      <alignment horizontal="right"/>
      <protection locked="0"/>
    </xf>
    <xf numFmtId="165" fontId="0" fillId="0" borderId="52" xfId="0" applyNumberFormat="1" applyFont="1" applyFill="1" applyBorder="1" applyAlignment="1" applyProtection="1">
      <alignment horizontal="right"/>
      <protection locked="0"/>
    </xf>
    <xf numFmtId="165" fontId="0" fillId="0" borderId="49" xfId="0" applyNumberFormat="1" applyFont="1" applyFill="1" applyBorder="1" applyAlignment="1" applyProtection="1">
      <alignment horizontal="right"/>
      <protection locked="0"/>
    </xf>
    <xf numFmtId="165" fontId="0" fillId="0" borderId="16" xfId="0" applyNumberFormat="1" applyFont="1" applyFill="1" applyBorder="1" applyAlignment="1" applyProtection="1">
      <alignment horizontal="right"/>
      <protection locked="0"/>
    </xf>
    <xf numFmtId="165" fontId="0" fillId="0" borderId="47" xfId="0" applyNumberFormat="1" applyFont="1" applyFill="1" applyBorder="1" applyAlignment="1" applyProtection="1">
      <alignment horizontal="right"/>
      <protection locked="0"/>
    </xf>
    <xf numFmtId="0" fontId="0" fillId="0" borderId="23" xfId="0" applyFont="1" applyFill="1" applyBorder="1" applyAlignment="1" applyProtection="1">
      <alignment horizontal="center" vertical="top" wrapText="1"/>
      <protection/>
    </xf>
    <xf numFmtId="164" fontId="0" fillId="0" borderId="16" xfId="0" applyNumberFormat="1" applyFont="1" applyFill="1" applyBorder="1" applyAlignment="1" applyProtection="1">
      <alignment horizontal="center" vertical="top" wrapText="1"/>
      <protection/>
    </xf>
    <xf numFmtId="0" fontId="0" fillId="0" borderId="17" xfId="0" applyFont="1" applyFill="1" applyBorder="1" applyAlignment="1" applyProtection="1">
      <alignment horizontal="center" vertical="top" wrapText="1"/>
      <protection/>
    </xf>
    <xf numFmtId="0" fontId="0" fillId="0" borderId="24" xfId="0" applyNumberFormat="1" applyFont="1" applyFill="1" applyBorder="1" applyAlignment="1" applyProtection="1">
      <alignment/>
      <protection/>
    </xf>
    <xf numFmtId="165" fontId="0" fillId="0" borderId="24" xfId="0" applyNumberFormat="1" applyFont="1" applyFill="1" applyBorder="1" applyAlignment="1" applyProtection="1" quotePrefix="1">
      <alignment horizontal="right"/>
      <protection locked="0"/>
    </xf>
    <xf numFmtId="165" fontId="0" fillId="33" borderId="45" xfId="0" applyNumberFormat="1" applyFont="1" applyFill="1" applyBorder="1" applyAlignment="1" applyProtection="1">
      <alignment horizontal="right"/>
      <protection/>
    </xf>
    <xf numFmtId="0" fontId="0" fillId="0" borderId="43" xfId="0" applyFont="1" applyFill="1" applyBorder="1" applyAlignment="1" applyProtection="1">
      <alignment horizontal="center" vertical="top" wrapText="1"/>
      <protection/>
    </xf>
    <xf numFmtId="0" fontId="0" fillId="0" borderId="36" xfId="0" applyFont="1" applyFill="1" applyBorder="1" applyAlignment="1" applyProtection="1">
      <alignment horizontal="center" vertical="top" wrapText="1"/>
      <protection/>
    </xf>
    <xf numFmtId="0" fontId="0" fillId="0" borderId="51" xfId="0" applyFont="1" applyFill="1" applyBorder="1" applyAlignment="1" applyProtection="1">
      <alignment horizontal="left"/>
      <protection/>
    </xf>
    <xf numFmtId="0" fontId="0" fillId="0" borderId="31" xfId="0" applyFont="1" applyFill="1" applyBorder="1" applyAlignment="1" applyProtection="1">
      <alignment horizontal="center"/>
      <protection/>
    </xf>
    <xf numFmtId="0" fontId="0" fillId="33" borderId="11" xfId="0" applyFont="1" applyFill="1" applyBorder="1" applyAlignment="1" applyProtection="1">
      <alignment horizontal="left"/>
      <protection/>
    </xf>
    <xf numFmtId="0" fontId="15" fillId="0" borderId="0" xfId="0" applyFont="1" applyAlignment="1">
      <alignment/>
    </xf>
    <xf numFmtId="0" fontId="0" fillId="0" borderId="0" xfId="0" applyFont="1" applyAlignment="1">
      <alignment/>
    </xf>
    <xf numFmtId="0" fontId="16" fillId="0" borderId="0" xfId="0" applyFont="1" applyAlignment="1">
      <alignment/>
    </xf>
    <xf numFmtId="0" fontId="0" fillId="36" borderId="0" xfId="0" applyFont="1" applyFill="1" applyAlignment="1">
      <alignment/>
    </xf>
    <xf numFmtId="0" fontId="4" fillId="0" borderId="0" xfId="47" applyAlignment="1" applyProtection="1">
      <alignment/>
      <protection/>
    </xf>
    <xf numFmtId="0" fontId="0" fillId="0" borderId="36" xfId="0" applyFont="1" applyFill="1" applyBorder="1" applyAlignment="1" applyProtection="1">
      <alignment horizontal="center" vertical="top" wrapText="1"/>
      <protection/>
    </xf>
    <xf numFmtId="0" fontId="0" fillId="0" borderId="52" xfId="0" applyFont="1" applyFill="1" applyBorder="1" applyAlignment="1" applyProtection="1">
      <alignment horizontal="center"/>
      <protection/>
    </xf>
    <xf numFmtId="0" fontId="0" fillId="0" borderId="73" xfId="0" applyFont="1" applyFill="1" applyBorder="1" applyAlignment="1" applyProtection="1">
      <alignment horizontal="center"/>
      <protection/>
    </xf>
    <xf numFmtId="0" fontId="0" fillId="0" borderId="74" xfId="0" applyFont="1" applyFill="1" applyBorder="1" applyAlignment="1" applyProtection="1">
      <alignment horizontal="center"/>
      <protection/>
    </xf>
    <xf numFmtId="165" fontId="0" fillId="0" borderId="66" xfId="0" applyNumberFormat="1" applyFont="1" applyFill="1" applyBorder="1" applyAlignment="1" applyProtection="1">
      <alignment horizontal="right"/>
      <protection locked="0"/>
    </xf>
    <xf numFmtId="165" fontId="0" fillId="0" borderId="15" xfId="0" applyNumberFormat="1" applyFont="1" applyFill="1" applyBorder="1" applyAlignment="1" applyProtection="1">
      <alignment horizontal="right"/>
      <protection locked="0"/>
    </xf>
    <xf numFmtId="165" fontId="0" fillId="0" borderId="32" xfId="0" applyNumberFormat="1" applyFont="1" applyFill="1" applyBorder="1" applyAlignment="1" applyProtection="1">
      <alignment horizontal="right"/>
      <protection locked="0"/>
    </xf>
    <xf numFmtId="165" fontId="0" fillId="0" borderId="33" xfId="0" applyNumberFormat="1" applyFont="1" applyFill="1" applyBorder="1" applyAlignment="1" applyProtection="1">
      <alignment horizontal="right"/>
      <protection locked="0"/>
    </xf>
    <xf numFmtId="0" fontId="19" fillId="0" borderId="0" xfId="0" applyFont="1" applyAlignment="1">
      <alignment/>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3" fillId="0" borderId="0" xfId="0" applyFont="1" applyAlignment="1" applyProtection="1">
      <alignment/>
      <protection/>
    </xf>
    <xf numFmtId="0" fontId="0" fillId="0" borderId="0" xfId="0" applyNumberFormat="1" applyFont="1" applyFill="1" applyBorder="1" applyAlignment="1" applyProtection="1">
      <alignment/>
      <protection/>
    </xf>
    <xf numFmtId="0" fontId="0" fillId="0" borderId="23" xfId="0" applyFont="1" applyFill="1" applyBorder="1" applyAlignment="1" applyProtection="1">
      <alignment horizontal="left"/>
      <protection/>
    </xf>
    <xf numFmtId="0" fontId="0" fillId="0" borderId="47" xfId="0" applyFont="1" applyFill="1" applyBorder="1" applyAlignment="1" applyProtection="1">
      <alignment horizontal="center" vertical="top" wrapText="1"/>
      <protection/>
    </xf>
    <xf numFmtId="0" fontId="0" fillId="0" borderId="17" xfId="0" applyFont="1" applyFill="1" applyBorder="1" applyAlignment="1" applyProtection="1" quotePrefix="1">
      <alignment horizontal="center" vertical="top" wrapText="1"/>
      <protection/>
    </xf>
    <xf numFmtId="165" fontId="0" fillId="0" borderId="18" xfId="0" applyNumberFormat="1" applyFont="1" applyFill="1" applyBorder="1" applyAlignment="1" applyProtection="1" quotePrefix="1">
      <alignment horizontal="right"/>
      <protection locked="0"/>
    </xf>
    <xf numFmtId="165" fontId="0" fillId="33" borderId="48" xfId="0" applyNumberFormat="1" applyFont="1" applyFill="1" applyBorder="1" applyAlignment="1" applyProtection="1" quotePrefix="1">
      <alignment horizontal="right"/>
      <protection locked="0"/>
    </xf>
    <xf numFmtId="0" fontId="0" fillId="0" borderId="49" xfId="0" applyFont="1" applyFill="1" applyBorder="1" applyAlignment="1" applyProtection="1">
      <alignment horizontal="center"/>
      <protection/>
    </xf>
    <xf numFmtId="0" fontId="0" fillId="0" borderId="49" xfId="0" applyFont="1" applyFill="1" applyBorder="1" applyAlignment="1" applyProtection="1">
      <alignment horizontal="center" vertical="top" wrapText="1"/>
      <protection/>
    </xf>
    <xf numFmtId="0" fontId="0" fillId="0" borderId="49" xfId="0" applyFont="1" applyFill="1" applyBorder="1" applyAlignment="1" applyProtection="1">
      <alignment horizontal="center" vertical="top" wrapText="1"/>
      <protection/>
    </xf>
    <xf numFmtId="0" fontId="0" fillId="0" borderId="49" xfId="0" applyFont="1" applyFill="1" applyBorder="1" applyAlignment="1" applyProtection="1" quotePrefix="1">
      <alignment horizontal="center" vertical="top" wrapText="1"/>
      <protection/>
    </xf>
    <xf numFmtId="165" fontId="0" fillId="0" borderId="49" xfId="0" applyNumberFormat="1" applyFont="1" applyFill="1" applyBorder="1" applyAlignment="1" applyProtection="1" quotePrefix="1">
      <alignment horizontal="right"/>
      <protection locked="0"/>
    </xf>
    <xf numFmtId="165" fontId="0" fillId="0" borderId="49" xfId="0" applyNumberFormat="1" applyFont="1" applyFill="1" applyBorder="1" applyAlignment="1" applyProtection="1">
      <alignment horizontal="right"/>
      <protection/>
    </xf>
    <xf numFmtId="0" fontId="0" fillId="0" borderId="62"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3" xfId="0" applyNumberFormat="1" applyFont="1" applyFill="1" applyBorder="1" applyAlignment="1" applyProtection="1">
      <alignment/>
      <protection/>
    </xf>
    <xf numFmtId="165" fontId="0" fillId="0" borderId="12" xfId="0" applyNumberFormat="1" applyFont="1" applyFill="1" applyBorder="1" applyAlignment="1" applyProtection="1" quotePrefix="1">
      <alignment horizontal="right"/>
      <protection locked="0"/>
    </xf>
    <xf numFmtId="0" fontId="20" fillId="0" borderId="0" xfId="0" applyFont="1" applyAlignment="1">
      <alignment/>
    </xf>
    <xf numFmtId="0" fontId="3" fillId="0" borderId="0" xfId="0" applyFont="1" applyFill="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xf>
    <xf numFmtId="0" fontId="0" fillId="0" borderId="0" xfId="0" applyFont="1" applyAlignment="1">
      <alignment horizontal="left"/>
    </xf>
    <xf numFmtId="165" fontId="0" fillId="0" borderId="0" xfId="0" applyNumberFormat="1" applyFill="1" applyAlignment="1">
      <alignment/>
    </xf>
    <xf numFmtId="0" fontId="5" fillId="0" borderId="0" xfId="0" applyFont="1" applyAlignment="1" applyProtection="1">
      <alignment horizontal="left" wrapText="1"/>
      <protection/>
    </xf>
    <xf numFmtId="0" fontId="8" fillId="35" borderId="75" xfId="0" applyFont="1" applyFill="1" applyBorder="1" applyAlignment="1" applyProtection="1">
      <alignment horizontal="left"/>
      <protection locked="0"/>
    </xf>
    <xf numFmtId="0" fontId="8" fillId="35" borderId="76" xfId="0" applyFont="1" applyFill="1" applyBorder="1" applyAlignment="1" applyProtection="1">
      <alignment horizontal="left"/>
      <protection locked="0"/>
    </xf>
    <xf numFmtId="0" fontId="8" fillId="39" borderId="75" xfId="0" applyFont="1" applyFill="1" applyBorder="1" applyAlignment="1" applyProtection="1">
      <alignment horizontal="center"/>
      <protection locked="0"/>
    </xf>
    <xf numFmtId="0" fontId="8" fillId="39" borderId="76" xfId="0" applyFont="1" applyFill="1" applyBorder="1" applyAlignment="1" applyProtection="1">
      <alignment horizontal="center"/>
      <protection locked="0"/>
    </xf>
    <xf numFmtId="0" fontId="8" fillId="35" borderId="75" xfId="0" applyFont="1" applyFill="1" applyBorder="1" applyAlignment="1" applyProtection="1">
      <alignment horizontal="center"/>
      <protection locked="0"/>
    </xf>
    <xf numFmtId="0" fontId="8" fillId="35" borderId="76" xfId="0" applyFont="1" applyFill="1" applyBorder="1" applyAlignment="1" applyProtection="1">
      <alignment horizontal="center"/>
      <protection locked="0"/>
    </xf>
    <xf numFmtId="0" fontId="0" fillId="0" borderId="0" xfId="0" applyFont="1" applyAlignment="1" applyProtection="1">
      <alignment horizontal="center"/>
      <protection/>
    </xf>
    <xf numFmtId="0" fontId="2" fillId="0" borderId="0" xfId="0" applyFont="1" applyAlignment="1" applyProtection="1">
      <alignment horizontal="left"/>
      <protection/>
    </xf>
    <xf numFmtId="0" fontId="0" fillId="0" borderId="53" xfId="0" applyFont="1" applyBorder="1" applyAlignment="1" applyProtection="1">
      <alignment horizontal="center"/>
      <protection/>
    </xf>
    <xf numFmtId="0" fontId="0" fillId="0" borderId="55" xfId="0" applyFont="1" applyBorder="1" applyAlignment="1" applyProtection="1">
      <alignment horizontal="center"/>
      <protection/>
    </xf>
    <xf numFmtId="0" fontId="0" fillId="0" borderId="56" xfId="0" applyFont="1" applyBorder="1" applyAlignment="1" applyProtection="1">
      <alignment horizontal="center"/>
      <protection/>
    </xf>
    <xf numFmtId="0" fontId="0" fillId="0" borderId="54" xfId="0" applyFont="1" applyBorder="1" applyAlignment="1" applyProtection="1">
      <alignment horizontal="center"/>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28575</xdr:rowOff>
    </xdr:from>
    <xdr:to>
      <xdr:col>9</xdr:col>
      <xdr:colOff>0</xdr:colOff>
      <xdr:row>4</xdr:row>
      <xdr:rowOff>38100</xdr:rowOff>
    </xdr:to>
    <xdr:pic>
      <xdr:nvPicPr>
        <xdr:cNvPr id="1" name="Picture 10"/>
        <xdr:cNvPicPr preferRelativeResize="1">
          <a:picLocks noChangeAspect="1"/>
        </xdr:cNvPicPr>
      </xdr:nvPicPr>
      <xdr:blipFill>
        <a:blip r:embed="rId1"/>
        <a:stretch>
          <a:fillRect/>
        </a:stretch>
      </xdr:blipFill>
      <xdr:spPr>
        <a:xfrm>
          <a:off x="5810250" y="190500"/>
          <a:ext cx="762000" cy="523875"/>
        </a:xfrm>
        <a:prstGeom prst="rect">
          <a:avLst/>
        </a:prstGeom>
        <a:noFill/>
        <a:ln w="9525" cmpd="sng">
          <a:noFill/>
        </a:ln>
      </xdr:spPr>
    </xdr:pic>
    <xdr:clientData/>
  </xdr:twoCellAnchor>
  <xdr:twoCellAnchor editAs="oneCell">
    <xdr:from>
      <xdr:col>0</xdr:col>
      <xdr:colOff>28575</xdr:colOff>
      <xdr:row>1</xdr:row>
      <xdr:rowOff>9525</xdr:rowOff>
    </xdr:from>
    <xdr:to>
      <xdr:col>1</xdr:col>
      <xdr:colOff>76200</xdr:colOff>
      <xdr:row>4</xdr:row>
      <xdr:rowOff>9525</xdr:rowOff>
    </xdr:to>
    <xdr:pic>
      <xdr:nvPicPr>
        <xdr:cNvPr id="2" name="Picture 11"/>
        <xdr:cNvPicPr preferRelativeResize="1">
          <a:picLocks noChangeAspect="1"/>
        </xdr:cNvPicPr>
      </xdr:nvPicPr>
      <xdr:blipFill>
        <a:blip r:embed="rId2"/>
        <a:stretch>
          <a:fillRect/>
        </a:stretch>
      </xdr:blipFill>
      <xdr:spPr>
        <a:xfrm>
          <a:off x="28575" y="171450"/>
          <a:ext cx="762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1</xdr:col>
      <xdr:colOff>5715000</xdr:colOff>
      <xdr:row>62</xdr:row>
      <xdr:rowOff>57150</xdr:rowOff>
    </xdr:to>
    <xdr:sp>
      <xdr:nvSpPr>
        <xdr:cNvPr id="1" name="Text Box -1023"/>
        <xdr:cNvSpPr txBox="1">
          <a:spLocks noChangeArrowheads="1"/>
        </xdr:cNvSpPr>
      </xdr:nvSpPr>
      <xdr:spPr>
        <a:xfrm>
          <a:off x="247650" y="457200"/>
          <a:ext cx="5715000" cy="96012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This file contains a new version of the Swiss input output table 2001 (called energy IOT in the following). In this new IOT the energy and transport industries have been significantly disaggregated. Furthermore the data quality of inputs and outputs of these industries has been improved. The methodological approach and data sources used in the development of the energy IOT is documented in the report mentioned below. The report contains a summary for users of the energy IOT. We strongly recommend to read this summary before using the energy IOT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contains three tables, a supply table, a use table and a symmetric IO table.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supply table</a:t>
          </a:r>
          <a:r>
            <a:rPr lang="en-US" cap="none" sz="1000" b="0" i="0" u="none" baseline="0">
              <a:solidFill>
                <a:srgbClr val="000000"/>
              </a:solidFill>
              <a:latin typeface="Arial"/>
              <a:ea typeface="Arial"/>
              <a:cs typeface="Arial"/>
            </a:rPr>
            <a:t> the production of commodities by industry is recorded in basic prices. Unlike the ESA convention, it does not include a transition to purchasers' prices, but only records the net commodity taxes and the imports by commodity (in cif-prices).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use table</a:t>
          </a:r>
          <a:r>
            <a:rPr lang="en-US" cap="none" sz="1000" b="0" i="0" u="none" baseline="0">
              <a:solidFill>
                <a:srgbClr val="000000"/>
              </a:solidFill>
              <a:latin typeface="Arial"/>
              <a:ea typeface="Arial"/>
              <a:cs typeface="Arial"/>
            </a:rPr>
            <a:t> - again in contrast to ESA - the use of commodities is recorded in basic prices including net commodity taxes (or purchasers' prices less trade and transport margins). Thus trade and transport margins are not part of the price. Trade and transport margins as inputs are recorded in the rows of the related trade and transport sectors. Exports are given in fob-prices.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symmetric input-output table</a:t>
          </a:r>
          <a:r>
            <a:rPr lang="en-US" cap="none" sz="1000" b="0" i="0" u="none" baseline="0">
              <a:solidFill>
                <a:srgbClr val="000000"/>
              </a:solidFill>
              <a:latin typeface="Arial"/>
              <a:ea typeface="Arial"/>
              <a:cs typeface="Arial"/>
            </a:rPr>
            <a:t> (SIOT) the transactions are recorded in basic prices. Imports are given in cif-prices and exports in fob-prices.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Intermediate consumption and final demand generally include </a:t>
          </a:r>
          <a:r>
            <a:rPr lang="en-US" cap="none" sz="1000" b="1" i="0" u="none" baseline="0">
              <a:solidFill>
                <a:srgbClr val="000000"/>
              </a:solidFill>
              <a:latin typeface="Arial"/>
              <a:ea typeface="Arial"/>
              <a:cs typeface="Arial"/>
            </a:rPr>
            <a:t>domestic and imported commodities</a:t>
          </a:r>
          <a:r>
            <a:rPr lang="en-US" cap="none" sz="1000" b="0" i="0" u="none" baseline="0">
              <a:solidFill>
                <a:srgbClr val="000000"/>
              </a:solidFill>
              <a:latin typeface="Arial"/>
              <a:ea typeface="Arial"/>
              <a:cs typeface="Arial"/>
            </a:rPr>
            <a:t>. In the SIOT imports by commodity are then recorded below output, so that column sums and row sums equal total commodity supply.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the IOT, </a:t>
          </a:r>
          <a:r>
            <a:rPr lang="en-US" cap="none" sz="1000" b="1" i="0" u="none" baseline="0">
              <a:solidFill>
                <a:srgbClr val="000000"/>
              </a:solidFill>
              <a:latin typeface="Arial"/>
              <a:ea typeface="Arial"/>
              <a:cs typeface="Arial"/>
            </a:rPr>
            <a:t>further data </a:t>
          </a:r>
          <a:r>
            <a:rPr lang="en-US" cap="none" sz="1000" b="0" i="0" u="none" baseline="0">
              <a:solidFill>
                <a:srgbClr val="000000"/>
              </a:solidFill>
              <a:latin typeface="Arial"/>
              <a:ea typeface="Arial"/>
              <a:cs typeface="Arial"/>
            </a:rPr>
            <a:t>is included on energy prices, vat on the use of goods and taxes on the use of 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Project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was set up in a </a:t>
          </a:r>
          <a:r>
            <a:rPr lang="en-US" cap="none" sz="1000" b="1" i="0" u="none" baseline="0">
              <a:solidFill>
                <a:srgbClr val="000000"/>
              </a:solidFill>
              <a:latin typeface="Arial"/>
              <a:ea typeface="Arial"/>
              <a:cs typeface="Arial"/>
            </a:rPr>
            <a:t>project </a:t>
          </a:r>
          <a:r>
            <a:rPr lang="en-US" cap="none" sz="1000" b="0" i="0" u="none" baseline="0">
              <a:solidFill>
                <a:srgbClr val="000000"/>
              </a:solidFill>
              <a:latin typeface="Arial"/>
              <a:ea typeface="Arial"/>
              <a:cs typeface="Arial"/>
            </a:rPr>
            <a:t>financed by the Swiss Federal Office of Energy. It integrates data from the recent Swiss NAMEA energy that were made available by the Swiss Federal Office of Statistics.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is the result of a collaboration by Rütter+Partner, INFRAS and Modelworks.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Project report</a:t>
          </a:r>
          <a:r>
            <a:rPr lang="en-US" cap="none" sz="1000" b="0" i="0" u="none" baseline="0">
              <a:solidFill>
                <a:srgbClr val="000000"/>
              </a:solidFill>
              <a:latin typeface="Arial"/>
              <a:ea typeface="Arial"/>
              <a:cs typeface="Arial"/>
            </a:rPr>
            <a:t>: : Nathani, C., Sutter, D., van Nieuwkoop, R., Kraner, S., Peter, M., Zandonella, R. (2013): Energiebezogene Differenzierung der Schweizerischen Input-Output-Tabelle 2008. Schlussbericht an das Bundesamt für Energie. Bern.
</a:t>
          </a:r>
          <a:r>
            <a:rPr lang="en-US" cap="none" sz="1000" b="0" i="0" u="none" baseline="0">
              <a:solidFill>
                <a:srgbClr val="000000"/>
              </a:solidFill>
              <a:latin typeface="Arial"/>
              <a:ea typeface="Arial"/>
              <a:cs typeface="Arial"/>
            </a:rPr>
            <a:t>Download: http://www.ewg-bfe.ch/data (www.ewg-bfe.ch -&gt; Projects -&gt;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Contact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Carsten Nathani
</a:t>
          </a:r>
          <a:r>
            <a:rPr lang="en-US" cap="none" sz="1000" b="0" i="0" u="none" baseline="0">
              <a:solidFill>
                <a:srgbClr val="000000"/>
              </a:solidFill>
              <a:latin typeface="Arial"/>
              <a:ea typeface="Arial"/>
              <a:cs typeface="Arial"/>
            </a:rPr>
            <a:t>Rütter+Partner 
</a:t>
          </a:r>
          <a:r>
            <a:rPr lang="en-US" cap="none" sz="1000" b="0" i="0" u="none" baseline="0">
              <a:solidFill>
                <a:srgbClr val="000000"/>
              </a:solidFill>
              <a:latin typeface="Arial"/>
              <a:ea typeface="Arial"/>
              <a:cs typeface="Arial"/>
            </a:rPr>
            <a:t>Sozioökonomische Forschung + Beratung
</a:t>
          </a:r>
          <a:r>
            <a:rPr lang="en-US" cap="none" sz="1000" b="0" i="0" u="none" baseline="0">
              <a:solidFill>
                <a:srgbClr val="000000"/>
              </a:solidFill>
              <a:latin typeface="Arial"/>
              <a:ea typeface="Arial"/>
              <a:cs typeface="Arial"/>
            </a:rPr>
            <a:t>Weingartenstrasse 5
</a:t>
          </a:r>
          <a:r>
            <a:rPr lang="en-US" cap="none" sz="1000" b="0" i="0" u="none" baseline="0">
              <a:solidFill>
                <a:srgbClr val="000000"/>
              </a:solidFill>
              <a:latin typeface="Arial"/>
              <a:ea typeface="Arial"/>
              <a:cs typeface="Arial"/>
            </a:rPr>
            <a:t>8803 Rüschlikon
</a:t>
          </a:r>
          <a:r>
            <a:rPr lang="en-US" cap="none" sz="1000" b="0" i="0" u="none" baseline="0">
              <a:solidFill>
                <a:srgbClr val="000000"/>
              </a:solidFill>
              <a:latin typeface="Arial"/>
              <a:ea typeface="Arial"/>
              <a:cs typeface="Arial"/>
            </a:rPr>
            <a:t>Email: carsten.nathani@ruetter.ch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1085850"/>
          <a:ext cx="2524125"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1104900"/>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990600" y="1104900"/>
          <a:ext cx="2524125"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I56"/>
  <sheetViews>
    <sheetView zoomScalePageLayoutView="0" workbookViewId="0" topLeftCell="A9">
      <selection activeCell="K14" sqref="K14"/>
    </sheetView>
  </sheetViews>
  <sheetFormatPr defaultColWidth="11.421875" defaultRowHeight="12.75"/>
  <cols>
    <col min="1" max="3" width="10.7109375" style="10" customWidth="1"/>
    <col min="4" max="4" width="12.140625" style="10" bestFit="1" customWidth="1"/>
    <col min="5" max="8" width="10.7109375" style="10" customWidth="1"/>
    <col min="9" max="16384" width="11.421875" style="10" customWidth="1"/>
  </cols>
  <sheetData>
    <row r="2" spans="3:5" ht="15">
      <c r="C2" s="249" t="s">
        <v>103</v>
      </c>
      <c r="D2" s="249"/>
      <c r="E2" s="249"/>
    </row>
    <row r="3" ht="12.75">
      <c r="C3" s="23" t="s">
        <v>254</v>
      </c>
    </row>
    <row r="4" ht="12.75">
      <c r="C4" s="23"/>
    </row>
    <row r="5" ht="12.75">
      <c r="C5" s="24" t="s">
        <v>124</v>
      </c>
    </row>
    <row r="6" ht="12.75">
      <c r="C6" s="25" t="s">
        <v>21</v>
      </c>
    </row>
    <row r="9" spans="1:2" ht="15.75">
      <c r="A9" s="26" t="s">
        <v>205</v>
      </c>
      <c r="B9" s="26"/>
    </row>
    <row r="10" spans="1:2" ht="15.75">
      <c r="A10" s="26"/>
      <c r="B10" s="26"/>
    </row>
    <row r="11" spans="1:2" ht="15.75">
      <c r="A11" s="26" t="s">
        <v>228</v>
      </c>
      <c r="B11" s="27"/>
    </row>
    <row r="12" spans="1:2" ht="15">
      <c r="A12" s="28" t="s">
        <v>229</v>
      </c>
      <c r="B12" s="27"/>
    </row>
    <row r="13" ht="15">
      <c r="A13" s="28" t="s">
        <v>236</v>
      </c>
    </row>
    <row r="14" ht="15.75" customHeight="1" thickBot="1">
      <c r="A14" s="26"/>
    </row>
    <row r="15" spans="1:4" ht="15.75" customHeight="1" thickBot="1">
      <c r="A15" s="26" t="s">
        <v>145</v>
      </c>
      <c r="C15" s="252" t="s">
        <v>7</v>
      </c>
      <c r="D15" s="253"/>
    </row>
    <row r="16" spans="1:6" ht="15.75" customHeight="1" thickBot="1">
      <c r="A16" s="26" t="s">
        <v>146</v>
      </c>
      <c r="C16" s="252" t="s">
        <v>238</v>
      </c>
      <c r="D16" s="253"/>
      <c r="E16" s="29" t="s">
        <v>0</v>
      </c>
      <c r="F16" s="27" t="s">
        <v>70</v>
      </c>
    </row>
    <row r="17" spans="1:6" ht="15.75" customHeight="1">
      <c r="A17" s="26"/>
      <c r="F17" s="27" t="s">
        <v>69</v>
      </c>
    </row>
    <row r="18" spans="1:6" ht="15.75" customHeight="1">
      <c r="A18" s="26"/>
      <c r="F18" s="27"/>
    </row>
    <row r="19" spans="1:6" ht="15.75" customHeight="1">
      <c r="A19" s="32" t="s">
        <v>282</v>
      </c>
      <c r="F19" s="27"/>
    </row>
    <row r="20" spans="1:6" ht="15.75" customHeight="1">
      <c r="A20" s="26"/>
      <c r="F20" s="27"/>
    </row>
    <row r="21" spans="1:6" ht="15.75" customHeight="1">
      <c r="A21" s="27" t="s">
        <v>120</v>
      </c>
      <c r="F21" s="27"/>
    </row>
    <row r="22" spans="1:2" ht="15.75" customHeight="1">
      <c r="A22" s="27" t="s">
        <v>195</v>
      </c>
      <c r="B22" s="26"/>
    </row>
    <row r="23" spans="1:2" ht="15.75" customHeight="1">
      <c r="A23" s="27" t="s">
        <v>262</v>
      </c>
      <c r="B23" s="26"/>
    </row>
    <row r="24" spans="1:2" ht="15.75" customHeight="1">
      <c r="A24" s="27"/>
      <c r="B24" s="26"/>
    </row>
    <row r="25" ht="15.75" customHeight="1" thickBot="1">
      <c r="A25" s="26"/>
    </row>
    <row r="26" spans="1:6" ht="15.75" customHeight="1" thickBot="1">
      <c r="A26" s="26" t="s">
        <v>93</v>
      </c>
      <c r="C26" s="254" t="s">
        <v>239</v>
      </c>
      <c r="D26" s="255"/>
      <c r="E26" s="10" t="s">
        <v>0</v>
      </c>
      <c r="F26" s="27" t="s">
        <v>279</v>
      </c>
    </row>
    <row r="27" spans="1:6" ht="15.75" customHeight="1" thickBot="1">
      <c r="A27" s="26">
        <f>IF(C26="COPYY","BASE YEAR","")</f>
      </c>
      <c r="C27" s="34"/>
      <c r="F27" s="27" t="s">
        <v>278</v>
      </c>
    </row>
    <row r="28" spans="1:6" ht="15.75" customHeight="1">
      <c r="A28" s="33">
        <f>IF(C26="COPYY","please indicate the base year in the format yy","")</f>
      </c>
      <c r="B28" s="26"/>
      <c r="F28" s="27" t="s">
        <v>71</v>
      </c>
    </row>
    <row r="29" ht="15.75" customHeight="1">
      <c r="A29" s="26"/>
    </row>
    <row r="30" spans="1:5" ht="15.75" customHeight="1" thickBot="1">
      <c r="A30" s="26"/>
      <c r="E30" s="10" t="s">
        <v>281</v>
      </c>
    </row>
    <row r="31" spans="1:6" ht="15.75" customHeight="1" thickBot="1">
      <c r="A31" s="26"/>
      <c r="C31" s="250" t="s">
        <v>225</v>
      </c>
      <c r="D31" s="251"/>
      <c r="E31" s="10" t="s">
        <v>0</v>
      </c>
      <c r="F31" s="27" t="s">
        <v>280</v>
      </c>
    </row>
    <row r="32" ht="15.75" customHeight="1">
      <c r="A32" s="26"/>
    </row>
    <row r="33" spans="1:9" ht="48">
      <c r="A33" s="27" t="s">
        <v>177</v>
      </c>
      <c r="B33" s="27"/>
      <c r="I33" s="30" t="s">
        <v>89</v>
      </c>
    </row>
    <row r="34" spans="1:9" ht="12.75">
      <c r="A34" s="27"/>
      <c r="B34" s="27"/>
      <c r="I34" s="31"/>
    </row>
    <row r="35" spans="1:9" ht="12.75">
      <c r="A35" s="10" t="s">
        <v>90</v>
      </c>
      <c r="I35" s="4" t="s">
        <v>3</v>
      </c>
    </row>
    <row r="36" spans="1:9" ht="12.75">
      <c r="A36" s="10" t="s">
        <v>91</v>
      </c>
      <c r="I36" s="4" t="s">
        <v>3</v>
      </c>
    </row>
    <row r="37" spans="1:9" ht="12.75">
      <c r="A37" s="10" t="s">
        <v>23</v>
      </c>
      <c r="I37" s="4" t="s">
        <v>5</v>
      </c>
    </row>
    <row r="38" spans="1:9" ht="12.75">
      <c r="A38" s="10" t="s">
        <v>1</v>
      </c>
      <c r="I38" s="4" t="s">
        <v>5</v>
      </c>
    </row>
    <row r="39" spans="1:9" ht="12.75">
      <c r="A39" s="10" t="s">
        <v>2</v>
      </c>
      <c r="I39" s="4" t="s">
        <v>5</v>
      </c>
    </row>
    <row r="41" spans="1:2" ht="12.75">
      <c r="A41" s="27" t="s">
        <v>102</v>
      </c>
      <c r="B41" s="27"/>
    </row>
    <row r="42" spans="1:2" ht="12.75">
      <c r="A42" s="27"/>
      <c r="B42" s="27"/>
    </row>
    <row r="43" spans="1:9" ht="12.75">
      <c r="A43" s="10" t="s">
        <v>60</v>
      </c>
      <c r="I43" s="4" t="s">
        <v>4</v>
      </c>
    </row>
    <row r="44" spans="1:9" ht="12.75">
      <c r="A44" s="10" t="s">
        <v>61</v>
      </c>
      <c r="I44" s="4" t="s">
        <v>4</v>
      </c>
    </row>
    <row r="45" spans="1:9" ht="12.75">
      <c r="A45" s="10" t="s">
        <v>62</v>
      </c>
      <c r="I45" s="4" t="s">
        <v>4</v>
      </c>
    </row>
    <row r="47" ht="12.75">
      <c r="A47" s="27" t="s">
        <v>6</v>
      </c>
    </row>
    <row r="48" ht="12.75">
      <c r="A48" s="27"/>
    </row>
    <row r="54" spans="1:3" ht="12.75" hidden="1">
      <c r="A54" s="10" t="s">
        <v>238</v>
      </c>
      <c r="B54" s="10" t="s">
        <v>239</v>
      </c>
      <c r="C54" s="10" t="s">
        <v>225</v>
      </c>
    </row>
    <row r="55" spans="1:3" ht="12.75" hidden="1">
      <c r="A55" s="10" t="s">
        <v>237</v>
      </c>
      <c r="B55" s="10" t="s">
        <v>240</v>
      </c>
      <c r="C55" s="10" t="s">
        <v>94</v>
      </c>
    </row>
    <row r="56" spans="2:3" ht="12.75" hidden="1">
      <c r="B56" s="10" t="s">
        <v>92</v>
      </c>
      <c r="C56" s="10" t="s">
        <v>95</v>
      </c>
    </row>
  </sheetData>
  <sheetProtection/>
  <mergeCells count="5">
    <mergeCell ref="C2:E2"/>
    <mergeCell ref="C31:D31"/>
    <mergeCell ref="C15:D15"/>
    <mergeCell ref="C16:D16"/>
    <mergeCell ref="C26:D26"/>
  </mergeCells>
  <dataValidations count="4">
    <dataValidation type="list" allowBlank="1" showInputMessage="1" showErrorMessage="1" sqref="C16">
      <formula1>$A$54:$A$55</formula1>
    </dataValidation>
    <dataValidation type="list" allowBlank="1" showInputMessage="1" showErrorMessage="1" sqref="C26">
      <formula1>$B$54:$B$56</formula1>
    </dataValidation>
    <dataValidation type="list" allowBlank="1" showInputMessage="1" showErrorMessage="1" sqref="C31:D31">
      <formula1>$C$54:$C$56</formula1>
    </dataValidation>
    <dataValidation type="whole" allowBlank="1" showInputMessage="1" showErrorMessage="1" sqref="C27">
      <formula1>50</formula1>
      <formula2>99</formula2>
    </dataValidation>
  </dataValidations>
  <printOptions/>
  <pageMargins left="0.7874015748031497" right="0.7874015748031497" top="0.5905511811023623" bottom="0.5905511811023623" header="0.3937007874015748" footer="0.3937007874015748"/>
  <pageSetup horizontalDpi="600" verticalDpi="600" orientation="portrait" paperSize="9" scale="80"/>
  <headerFooter>
    <oddHeader>&amp;L&amp;9Eurostat&amp;CInput-Output Framework of the European Union&amp;R&amp;P</oddHeader>
    <oddFooter>&amp;L&amp;D&amp;C&amp;F&amp;R&amp;A</oddFooter>
  </headerFooter>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1">
      <selection activeCell="A1" sqref="A1"/>
    </sheetView>
  </sheetViews>
  <sheetFormatPr defaultColWidth="11.421875" defaultRowHeight="12.75"/>
  <cols>
    <col min="1" max="1" width="4.421875" style="0" customWidth="1"/>
    <col min="2" max="2" width="15.421875" style="0" customWidth="1"/>
  </cols>
  <sheetData>
    <row r="2" spans="2:7" ht="18">
      <c r="B2" s="209" t="s">
        <v>420</v>
      </c>
      <c r="C2" s="210"/>
      <c r="D2" s="210"/>
      <c r="E2" s="210"/>
      <c r="F2" s="210"/>
      <c r="G2" s="210"/>
    </row>
    <row r="3" spans="2:7" ht="12.75">
      <c r="B3" s="244" t="s">
        <v>419</v>
      </c>
      <c r="C3" s="210"/>
      <c r="D3" s="210"/>
      <c r="E3" s="210"/>
      <c r="F3" s="210"/>
      <c r="G3" s="210"/>
    </row>
    <row r="4" spans="2:7" ht="12.75">
      <c r="B4" s="210"/>
      <c r="C4" s="210"/>
      <c r="D4" s="210"/>
      <c r="E4" s="210"/>
      <c r="F4" s="210"/>
      <c r="G4" s="210"/>
    </row>
    <row r="5" spans="2:7" ht="15.75">
      <c r="B5" s="211" t="s">
        <v>340</v>
      </c>
      <c r="C5" s="210"/>
      <c r="D5" s="210"/>
      <c r="E5" s="210"/>
      <c r="F5" s="210"/>
      <c r="G5" s="210"/>
    </row>
    <row r="6" spans="2:7" ht="12.75">
      <c r="B6" s="210"/>
      <c r="C6" s="210"/>
      <c r="D6" s="210"/>
      <c r="E6" s="210"/>
      <c r="F6" s="210"/>
      <c r="G6" s="210"/>
    </row>
    <row r="7" spans="2:7" ht="15" customHeight="1">
      <c r="B7" s="58" t="s">
        <v>341</v>
      </c>
      <c r="C7" s="58" t="s">
        <v>342</v>
      </c>
      <c r="D7" s="212"/>
      <c r="E7" s="212"/>
      <c r="F7" s="212"/>
      <c r="G7" s="212"/>
    </row>
    <row r="8" spans="2:3" ht="15" customHeight="1">
      <c r="B8" s="213" t="s">
        <v>343</v>
      </c>
      <c r="C8" t="s">
        <v>350</v>
      </c>
    </row>
    <row r="9" spans="2:3" ht="15" customHeight="1">
      <c r="B9" s="213" t="s">
        <v>344</v>
      </c>
      <c r="C9" t="s">
        <v>351</v>
      </c>
    </row>
    <row r="10" spans="2:3" ht="15" customHeight="1">
      <c r="B10" s="213" t="s">
        <v>345</v>
      </c>
      <c r="C10" t="s">
        <v>285</v>
      </c>
    </row>
    <row r="11" spans="2:3" ht="15" customHeight="1">
      <c r="B11" s="213" t="s">
        <v>346</v>
      </c>
      <c r="C11" t="s">
        <v>352</v>
      </c>
    </row>
    <row r="12" spans="2:3" ht="15" customHeight="1">
      <c r="B12" s="213" t="s">
        <v>347</v>
      </c>
      <c r="C12" t="s">
        <v>324</v>
      </c>
    </row>
    <row r="13" spans="2:3" ht="15" customHeight="1">
      <c r="B13" s="213" t="s">
        <v>348</v>
      </c>
      <c r="C13" t="s">
        <v>353</v>
      </c>
    </row>
    <row r="14" spans="2:3" ht="15" customHeight="1">
      <c r="B14" s="213" t="s">
        <v>349</v>
      </c>
      <c r="C14" t="s">
        <v>354</v>
      </c>
    </row>
    <row r="15" ht="15" customHeight="1"/>
    <row r="16" ht="15" customHeight="1"/>
    <row r="17" ht="15" customHeight="1"/>
    <row r="18" ht="15" customHeight="1"/>
    <row r="19" ht="15" customHeight="1">
      <c r="B19" s="222" t="s">
        <v>385</v>
      </c>
    </row>
    <row r="20" ht="15" customHeight="1"/>
    <row r="21" spans="2:3" ht="15" customHeight="1">
      <c r="B21" t="s">
        <v>386</v>
      </c>
      <c r="C21" t="s">
        <v>387</v>
      </c>
    </row>
    <row r="22" spans="2:3" ht="15" customHeight="1">
      <c r="B22" t="s">
        <v>388</v>
      </c>
      <c r="C22" t="s">
        <v>389</v>
      </c>
    </row>
    <row r="23" spans="2:3" ht="15" customHeight="1">
      <c r="B23" t="s">
        <v>390</v>
      </c>
      <c r="C23" t="s">
        <v>391</v>
      </c>
    </row>
    <row r="24" spans="2:3" ht="15" customHeight="1">
      <c r="B24" t="s">
        <v>392</v>
      </c>
      <c r="C24" t="s">
        <v>393</v>
      </c>
    </row>
    <row r="25" spans="2:3" ht="15" customHeight="1">
      <c r="B25" t="s">
        <v>394</v>
      </c>
      <c r="C25" t="s">
        <v>395</v>
      </c>
    </row>
    <row r="26" spans="2:3" ht="15" customHeight="1">
      <c r="B26" t="s">
        <v>253</v>
      </c>
      <c r="C26" t="s">
        <v>396</v>
      </c>
    </row>
  </sheetData>
  <sheetProtection/>
  <hyperlinks>
    <hyperlink ref="B8" location="readme!A1" display="readme"/>
    <hyperlink ref="B9" location="supply!A1" display="supply"/>
    <hyperlink ref="B10" location="use!A1" display="use"/>
    <hyperlink ref="B11" location="siot!A1" display="siot"/>
    <hyperlink ref="B12" location="energy_prices!A1" display="energy_prices"/>
    <hyperlink ref="B13" location="vat!A1" display="vat"/>
    <hyperlink ref="B14" location="energy_taxes!A1" display="energy_taxe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showGridLines="0" showZeros="0" zoomScale="125" zoomScaleNormal="125" zoomScaleSheetLayoutView="100" zoomScalePageLayoutView="150" workbookViewId="0" topLeftCell="A1">
      <selection activeCell="A1" sqref="A1"/>
    </sheetView>
  </sheetViews>
  <sheetFormatPr defaultColWidth="11.421875" defaultRowHeight="12.75"/>
  <cols>
    <col min="1" max="1" width="3.7109375" style="59" customWidth="1"/>
    <col min="2" max="2" width="85.7109375" style="59" customWidth="1"/>
    <col min="3" max="16384" width="11.421875" style="59" customWidth="1"/>
  </cols>
  <sheetData>
    <row r="2" ht="12.75">
      <c r="B2" s="58" t="s">
        <v>123</v>
      </c>
    </row>
    <row r="3" ht="11.25">
      <c r="B3" s="60"/>
    </row>
  </sheetData>
  <sheetProtection/>
  <printOptions/>
  <pageMargins left="0.7500000000000001" right="0.7500000000000001" top="0.98" bottom="0.98" header="0.51" footer="0.51"/>
  <pageSetup horizontalDpi="600" verticalDpi="600" orientation="portrait" paperSize="9"/>
  <headerFooter>
    <oddFooter>&amp;R&amp;P/&amp;N</oddFooter>
  </headerFooter>
  <drawing r:id="rId1"/>
</worksheet>
</file>

<file path=xl/worksheets/sheet4.xml><?xml version="1.0" encoding="utf-8"?>
<worksheet xmlns="http://schemas.openxmlformats.org/spreadsheetml/2006/main" xmlns:r="http://schemas.openxmlformats.org/officeDocument/2006/relationships">
  <dimension ref="A2:CE116"/>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161" t="s">
        <v>284</v>
      </c>
    </row>
    <row r="3" spans="1:75" s="37" customFormat="1" ht="12.75">
      <c r="A3" s="3"/>
      <c r="B3" s="3"/>
      <c r="C3" s="160" t="s">
        <v>273</v>
      </c>
      <c r="D3" s="3"/>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3" s="37" customFormat="1" ht="12.75">
      <c r="A4" s="5"/>
      <c r="B4" s="5"/>
      <c r="C4" s="5" t="s">
        <v>88</v>
      </c>
      <c r="D4" s="5" t="s">
        <v>207</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68"/>
      <c r="AP4" s="68"/>
      <c r="AQ4" s="68"/>
      <c r="AR4" s="68"/>
      <c r="AS4" s="68"/>
      <c r="AT4" s="68"/>
      <c r="AU4" s="68"/>
      <c r="AV4" s="68"/>
      <c r="AW4" s="68"/>
      <c r="AX4" s="68"/>
      <c r="AY4" s="68"/>
      <c r="AZ4" s="68"/>
      <c r="BA4" s="68"/>
      <c r="BB4" s="68"/>
      <c r="BC4" s="68"/>
      <c r="BD4" s="68"/>
      <c r="BE4" s="3"/>
      <c r="BF4" s="3"/>
      <c r="BG4" s="3"/>
      <c r="BH4" s="3"/>
      <c r="BI4" s="3"/>
      <c r="BJ4" s="3"/>
      <c r="BK4" s="3"/>
      <c r="BL4" s="68"/>
      <c r="BM4" s="68"/>
      <c r="BN4" s="68"/>
      <c r="BO4" s="68"/>
      <c r="BP4" s="68"/>
      <c r="BQ4" s="68"/>
      <c r="BR4" s="68"/>
      <c r="BS4" s="68"/>
      <c r="BT4" s="3"/>
      <c r="BU4" s="3"/>
      <c r="BV4" s="3"/>
      <c r="BW4" s="3"/>
      <c r="CA4" s="257"/>
      <c r="CB4" s="257"/>
      <c r="CC4" s="257"/>
      <c r="CD4" s="256"/>
      <c r="CE4" s="256"/>
    </row>
    <row r="5" spans="1:67" s="37" customFormat="1" ht="12.75">
      <c r="A5" s="35"/>
      <c r="B5" s="35"/>
      <c r="C5" s="6">
        <v>2001</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77" s="37" customFormat="1" ht="15" customHeight="1">
      <c r="A6" s="132" t="s">
        <v>207</v>
      </c>
      <c r="B6" s="133"/>
      <c r="C6" s="134"/>
      <c r="D6" s="159" t="s">
        <v>157</v>
      </c>
      <c r="E6" s="128"/>
      <c r="F6" s="128"/>
      <c r="G6" s="128"/>
      <c r="H6" s="128"/>
      <c r="I6" s="128"/>
      <c r="J6" s="128"/>
      <c r="K6" s="128"/>
      <c r="L6" s="128"/>
      <c r="M6" s="128"/>
      <c r="N6" s="128"/>
      <c r="O6" s="128"/>
      <c r="P6" s="128"/>
      <c r="Q6" s="128"/>
      <c r="R6" s="128"/>
      <c r="S6" s="129"/>
      <c r="T6" s="130" t="s">
        <v>157</v>
      </c>
      <c r="U6" s="128"/>
      <c r="V6" s="128"/>
      <c r="W6" s="128"/>
      <c r="X6" s="128"/>
      <c r="Y6" s="128"/>
      <c r="Z6" s="128"/>
      <c r="AA6" s="128"/>
      <c r="AB6" s="128"/>
      <c r="AC6" s="128"/>
      <c r="AD6" s="128"/>
      <c r="AE6" s="128"/>
      <c r="AF6" s="128"/>
      <c r="AG6" s="128"/>
      <c r="AH6" s="128"/>
      <c r="AI6" s="128"/>
      <c r="AJ6" s="128"/>
      <c r="AK6" s="128"/>
      <c r="AL6" s="129"/>
      <c r="AM6" s="128" t="s">
        <v>157</v>
      </c>
      <c r="AN6" s="128"/>
      <c r="AO6" s="128"/>
      <c r="AP6" s="128"/>
      <c r="AQ6" s="128"/>
      <c r="AR6" s="128"/>
      <c r="AS6" s="128"/>
      <c r="AT6" s="128"/>
      <c r="AU6" s="128"/>
      <c r="AV6" s="128"/>
      <c r="AW6" s="128"/>
      <c r="AX6" s="128"/>
      <c r="AY6" s="128"/>
      <c r="AZ6" s="128"/>
      <c r="BA6" s="128"/>
      <c r="BB6" s="128"/>
      <c r="BC6" s="128"/>
      <c r="BD6" s="128"/>
      <c r="BE6" s="128"/>
      <c r="BF6" s="128"/>
      <c r="BG6" s="128"/>
      <c r="BH6" s="129"/>
      <c r="BI6" s="128" t="s">
        <v>157</v>
      </c>
      <c r="BJ6" s="128"/>
      <c r="BK6" s="128"/>
      <c r="BL6" s="128"/>
      <c r="BM6" s="128"/>
      <c r="BN6" s="128"/>
      <c r="BO6" s="128"/>
      <c r="BP6" s="128"/>
      <c r="BQ6" s="128"/>
      <c r="BR6" s="135"/>
      <c r="BS6" s="97"/>
      <c r="BT6" s="135"/>
      <c r="BU6" s="126" t="s">
        <v>226</v>
      </c>
      <c r="BV6" s="127"/>
      <c r="BW6" s="135" t="s">
        <v>207</v>
      </c>
      <c r="BX6" s="136"/>
      <c r="BY6" s="136"/>
    </row>
    <row r="7" spans="1:77" s="10" customFormat="1" ht="169.5" customHeight="1">
      <c r="A7" s="20" t="s">
        <v>207</v>
      </c>
      <c r="B7" s="21" t="s">
        <v>207</v>
      </c>
      <c r="C7" s="19" t="s">
        <v>24</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45</v>
      </c>
      <c r="AR7" s="52" t="s">
        <v>46</v>
      </c>
      <c r="AS7" s="52" t="s">
        <v>104</v>
      </c>
      <c r="AT7" s="52" t="s">
        <v>8</v>
      </c>
      <c r="AU7" s="52" t="s">
        <v>9</v>
      </c>
      <c r="AV7" s="52" t="s">
        <v>10</v>
      </c>
      <c r="AW7" s="52" t="s">
        <v>11</v>
      </c>
      <c r="AX7" s="52" t="s">
        <v>12</v>
      </c>
      <c r="AY7" s="52" t="s">
        <v>13</v>
      </c>
      <c r="AZ7" s="52" t="s">
        <v>138</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383</v>
      </c>
      <c r="BN7" s="182" t="s">
        <v>384</v>
      </c>
      <c r="BO7" s="52" t="s">
        <v>54</v>
      </c>
      <c r="BP7" s="52" t="s">
        <v>164</v>
      </c>
      <c r="BQ7" s="56" t="s">
        <v>163</v>
      </c>
      <c r="BR7" s="15" t="s">
        <v>158</v>
      </c>
      <c r="BS7" s="91" t="s">
        <v>200</v>
      </c>
      <c r="BT7" s="15" t="s">
        <v>223</v>
      </c>
      <c r="BU7" s="14" t="s">
        <v>224</v>
      </c>
      <c r="BV7" s="13" t="s">
        <v>152</v>
      </c>
      <c r="BW7" s="15" t="s">
        <v>272</v>
      </c>
      <c r="BX7" s="12"/>
      <c r="BY7" s="12"/>
    </row>
    <row r="8" spans="1:77"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91"/>
      <c r="BT8" s="15"/>
      <c r="BU8" s="92"/>
      <c r="BV8" s="93"/>
      <c r="BW8" s="15"/>
      <c r="BX8" s="12"/>
      <c r="BY8" s="12"/>
    </row>
    <row r="9" spans="1:77" s="10" customFormat="1" ht="12.75" customHeight="1">
      <c r="A9" s="94"/>
      <c r="B9" s="89" t="s">
        <v>22</v>
      </c>
      <c r="C9" s="63" t="s">
        <v>203</v>
      </c>
      <c r="D9" s="139" t="s">
        <v>175</v>
      </c>
      <c r="E9" s="140" t="s">
        <v>96</v>
      </c>
      <c r="F9" s="140" t="s">
        <v>97</v>
      </c>
      <c r="G9" s="51" t="s">
        <v>148</v>
      </c>
      <c r="H9" s="51" t="s">
        <v>150</v>
      </c>
      <c r="I9" s="51">
        <v>17</v>
      </c>
      <c r="J9" s="51">
        <v>18</v>
      </c>
      <c r="K9" s="51">
        <v>19</v>
      </c>
      <c r="L9" s="51">
        <v>20</v>
      </c>
      <c r="M9" s="51">
        <v>21</v>
      </c>
      <c r="N9" s="51">
        <v>22</v>
      </c>
      <c r="O9" s="51" t="s">
        <v>173</v>
      </c>
      <c r="P9" s="51" t="s">
        <v>174</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139</v>
      </c>
      <c r="BK9" s="51">
        <v>80</v>
      </c>
      <c r="BL9" s="51">
        <v>85</v>
      </c>
      <c r="BM9" s="51" t="s">
        <v>55</v>
      </c>
      <c r="BN9" s="51" t="s">
        <v>56</v>
      </c>
      <c r="BO9" s="51" t="s">
        <v>57</v>
      </c>
      <c r="BP9" s="51" t="s">
        <v>182</v>
      </c>
      <c r="BQ9" s="87" t="s">
        <v>165</v>
      </c>
      <c r="BR9" s="95"/>
      <c r="BS9" s="17"/>
      <c r="BT9" s="36"/>
      <c r="BU9" s="16"/>
      <c r="BV9" s="38"/>
      <c r="BW9" s="18"/>
      <c r="BX9" s="12"/>
      <c r="BY9" s="12"/>
    </row>
    <row r="10" spans="1:77" ht="13.5" customHeight="1">
      <c r="A10" s="48">
        <v>1</v>
      </c>
      <c r="B10" s="141" t="s">
        <v>83</v>
      </c>
      <c r="C10" s="49" t="s">
        <v>356</v>
      </c>
      <c r="D10" s="98">
        <v>12573.808468966909</v>
      </c>
      <c r="E10" s="98">
        <v>0</v>
      </c>
      <c r="F10" s="98">
        <v>0</v>
      </c>
      <c r="G10" s="99">
        <v>0</v>
      </c>
      <c r="H10" s="99">
        <v>0</v>
      </c>
      <c r="I10" s="99">
        <v>0</v>
      </c>
      <c r="J10" s="99">
        <v>0</v>
      </c>
      <c r="K10" s="99">
        <v>0</v>
      </c>
      <c r="L10" s="99">
        <v>0</v>
      </c>
      <c r="M10" s="99">
        <v>0</v>
      </c>
      <c r="N10" s="99">
        <v>1.0804199790544138</v>
      </c>
      <c r="O10" s="99">
        <v>0</v>
      </c>
      <c r="P10" s="99">
        <v>0</v>
      </c>
      <c r="Q10" s="99">
        <v>0</v>
      </c>
      <c r="R10" s="99">
        <v>0</v>
      </c>
      <c r="S10" s="99">
        <v>0</v>
      </c>
      <c r="T10" s="99">
        <v>0</v>
      </c>
      <c r="U10" s="99">
        <v>3.8659594952517495</v>
      </c>
      <c r="V10" s="99">
        <v>0</v>
      </c>
      <c r="W10" s="99">
        <v>0</v>
      </c>
      <c r="X10" s="99">
        <v>0</v>
      </c>
      <c r="Y10" s="99">
        <v>0</v>
      </c>
      <c r="Z10" s="99">
        <v>0</v>
      </c>
      <c r="AA10" s="99">
        <v>0</v>
      </c>
      <c r="AB10" s="99">
        <v>0</v>
      </c>
      <c r="AC10" s="99">
        <v>0</v>
      </c>
      <c r="AD10" s="99">
        <v>0</v>
      </c>
      <c r="AE10" s="99">
        <v>0</v>
      </c>
      <c r="AF10" s="99">
        <v>0</v>
      </c>
      <c r="AG10" s="99">
        <v>0</v>
      </c>
      <c r="AH10" s="99">
        <v>0</v>
      </c>
      <c r="AI10" s="99">
        <v>0</v>
      </c>
      <c r="AJ10" s="99">
        <v>0</v>
      </c>
      <c r="AK10" s="99">
        <v>0</v>
      </c>
      <c r="AL10" s="99">
        <v>20.83470860893093</v>
      </c>
      <c r="AM10" s="99">
        <v>0</v>
      </c>
      <c r="AN10" s="99">
        <v>2.9537341950092992</v>
      </c>
      <c r="AO10" s="99">
        <v>3.4087708011494766</v>
      </c>
      <c r="AP10" s="99">
        <v>0</v>
      </c>
      <c r="AQ10" s="99">
        <v>0</v>
      </c>
      <c r="AR10" s="99">
        <v>0</v>
      </c>
      <c r="AS10" s="99">
        <v>0</v>
      </c>
      <c r="AT10" s="99">
        <v>0</v>
      </c>
      <c r="AU10" s="99">
        <v>0</v>
      </c>
      <c r="AV10" s="99">
        <v>0</v>
      </c>
      <c r="AW10" s="99">
        <v>0</v>
      </c>
      <c r="AX10" s="99">
        <v>0</v>
      </c>
      <c r="AY10" s="99">
        <v>0</v>
      </c>
      <c r="AZ10" s="99">
        <v>0</v>
      </c>
      <c r="BA10" s="99">
        <v>0</v>
      </c>
      <c r="BB10" s="99">
        <v>0</v>
      </c>
      <c r="BC10" s="99">
        <v>0</v>
      </c>
      <c r="BD10" s="99">
        <v>0</v>
      </c>
      <c r="BE10" s="99">
        <v>0.4600818377027</v>
      </c>
      <c r="BF10" s="99">
        <v>3.184620101552731</v>
      </c>
      <c r="BG10" s="99">
        <v>0</v>
      </c>
      <c r="BH10" s="99">
        <v>0</v>
      </c>
      <c r="BI10" s="99">
        <v>0</v>
      </c>
      <c r="BJ10" s="99">
        <v>172.94629125244484</v>
      </c>
      <c r="BK10" s="99">
        <v>4.237038161733127</v>
      </c>
      <c r="BL10" s="99">
        <v>10.396806877804375</v>
      </c>
      <c r="BM10" s="99">
        <v>0</v>
      </c>
      <c r="BN10" s="99">
        <v>0</v>
      </c>
      <c r="BO10" s="99">
        <v>15.811125805983087</v>
      </c>
      <c r="BP10" s="99">
        <v>18.84793423530334</v>
      </c>
      <c r="BQ10" s="100">
        <v>1.746367098107543</v>
      </c>
      <c r="BR10" s="101">
        <f>SUM(D10:BQ10)</f>
        <v>12833.582327416936</v>
      </c>
      <c r="BS10" s="102">
        <v>3010.9402274733443</v>
      </c>
      <c r="BT10" s="77">
        <f>SUM(BR10:BS10)</f>
        <v>15844.52255489028</v>
      </c>
      <c r="BU10" s="78"/>
      <c r="BV10" s="71">
        <v>219.38623598500362</v>
      </c>
      <c r="BW10" s="101">
        <f>SUM(BT10:BV10)</f>
        <v>16063.908790875284</v>
      </c>
      <c r="BX10" s="2"/>
      <c r="BY10" s="2"/>
    </row>
    <row r="11" spans="1:77" ht="13.5" customHeight="1">
      <c r="A11" s="142">
        <v>2</v>
      </c>
      <c r="B11" s="142" t="s">
        <v>84</v>
      </c>
      <c r="C11" s="40" t="s">
        <v>357</v>
      </c>
      <c r="D11" s="72">
        <v>0</v>
      </c>
      <c r="E11" s="72">
        <v>628.2868036019793</v>
      </c>
      <c r="F11" s="72">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0</v>
      </c>
      <c r="BF11" s="64">
        <v>0</v>
      </c>
      <c r="BG11" s="64">
        <v>0</v>
      </c>
      <c r="BH11" s="64">
        <v>0</v>
      </c>
      <c r="BI11" s="64">
        <v>0</v>
      </c>
      <c r="BJ11" s="64">
        <v>169.76239437247722</v>
      </c>
      <c r="BK11" s="64">
        <v>0</v>
      </c>
      <c r="BL11" s="64">
        <v>0</v>
      </c>
      <c r="BM11" s="64">
        <v>0</v>
      </c>
      <c r="BN11" s="64">
        <v>0</v>
      </c>
      <c r="BO11" s="64">
        <v>0</v>
      </c>
      <c r="BP11" s="64">
        <v>0</v>
      </c>
      <c r="BQ11" s="103">
        <v>0</v>
      </c>
      <c r="BR11" s="104">
        <f>SUM(D11:BQ11)</f>
        <v>798.0491979744565</v>
      </c>
      <c r="BS11" s="105">
        <v>98.229258</v>
      </c>
      <c r="BT11" s="106">
        <f>SUM(BR11:BS11)</f>
        <v>896.2784559744565</v>
      </c>
      <c r="BU11" s="107"/>
      <c r="BV11" s="105">
        <v>17.15212842000622</v>
      </c>
      <c r="BW11" s="104">
        <f>SUM(BT11:BV11)</f>
        <v>913.4305843944627</v>
      </c>
      <c r="BX11" s="2"/>
      <c r="BY11" s="2"/>
    </row>
    <row r="12" spans="1:77" ht="13.5" customHeight="1">
      <c r="A12" s="48">
        <v>3</v>
      </c>
      <c r="B12" s="143" t="s">
        <v>85</v>
      </c>
      <c r="C12" s="40" t="s">
        <v>358</v>
      </c>
      <c r="D12" s="72">
        <v>0</v>
      </c>
      <c r="E12" s="72">
        <v>0</v>
      </c>
      <c r="F12" s="72">
        <v>31.66449620751953</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0</v>
      </c>
      <c r="BJ12" s="64">
        <v>0</v>
      </c>
      <c r="BK12" s="64">
        <v>0</v>
      </c>
      <c r="BL12" s="64">
        <v>0</v>
      </c>
      <c r="BM12" s="64">
        <v>0</v>
      </c>
      <c r="BN12" s="64">
        <v>0</v>
      </c>
      <c r="BO12" s="64">
        <v>0</v>
      </c>
      <c r="BP12" s="64">
        <v>0</v>
      </c>
      <c r="BQ12" s="103">
        <v>0</v>
      </c>
      <c r="BR12" s="104">
        <f>SUM(D12:BQ12)</f>
        <v>31.66449620751953</v>
      </c>
      <c r="BS12" s="105">
        <v>136.385877</v>
      </c>
      <c r="BT12" s="106">
        <f>SUM(BR12:BS12)</f>
        <v>168.05037320751953</v>
      </c>
      <c r="BU12" s="107"/>
      <c r="BV12" s="105">
        <v>2.9088621367997387</v>
      </c>
      <c r="BW12" s="104">
        <f>SUM(BT12:BV12)</f>
        <v>170.95923534431927</v>
      </c>
      <c r="BX12" s="2"/>
      <c r="BY12" s="2"/>
    </row>
    <row r="13" spans="1:77" ht="13.5" customHeight="1">
      <c r="A13" s="142">
        <v>4</v>
      </c>
      <c r="B13" s="50" t="s">
        <v>148</v>
      </c>
      <c r="C13" s="40" t="s">
        <v>121</v>
      </c>
      <c r="D13" s="72">
        <v>0</v>
      </c>
      <c r="E13" s="72">
        <v>0</v>
      </c>
      <c r="F13" s="72">
        <v>0</v>
      </c>
      <c r="G13" s="64">
        <v>1635.4583431088554</v>
      </c>
      <c r="H13" s="64">
        <v>0</v>
      </c>
      <c r="I13" s="64">
        <v>0</v>
      </c>
      <c r="J13" s="64">
        <v>0</v>
      </c>
      <c r="K13" s="64">
        <v>0</v>
      </c>
      <c r="L13" s="64">
        <v>0</v>
      </c>
      <c r="M13" s="64">
        <v>0</v>
      </c>
      <c r="N13" s="64">
        <v>0</v>
      </c>
      <c r="O13" s="64">
        <v>0</v>
      </c>
      <c r="P13" s="64">
        <v>0</v>
      </c>
      <c r="Q13" s="64">
        <v>0</v>
      </c>
      <c r="R13" s="64">
        <v>0</v>
      </c>
      <c r="S13" s="64">
        <v>21.714029005205145</v>
      </c>
      <c r="T13" s="64">
        <v>0</v>
      </c>
      <c r="U13" s="64">
        <v>7.245201969579609</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39.58450025800216</v>
      </c>
      <c r="AM13" s="64">
        <v>0</v>
      </c>
      <c r="AN13" s="64">
        <v>6.318663245313684</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0</v>
      </c>
      <c r="BE13" s="64">
        <v>0</v>
      </c>
      <c r="BF13" s="64">
        <v>0</v>
      </c>
      <c r="BG13" s="64">
        <v>0</v>
      </c>
      <c r="BH13" s="64">
        <v>0</v>
      </c>
      <c r="BI13" s="64">
        <v>0</v>
      </c>
      <c r="BJ13" s="64">
        <v>10.122653599748313</v>
      </c>
      <c r="BK13" s="64">
        <v>0.8460276336572374</v>
      </c>
      <c r="BL13" s="64">
        <v>2.2092877212769944</v>
      </c>
      <c r="BM13" s="64">
        <v>0</v>
      </c>
      <c r="BN13" s="64">
        <v>0</v>
      </c>
      <c r="BO13" s="64">
        <v>1.5298376850026993</v>
      </c>
      <c r="BP13" s="64">
        <v>0</v>
      </c>
      <c r="BQ13" s="103">
        <v>0</v>
      </c>
      <c r="BR13" s="104">
        <f aca="true" t="shared" si="0" ref="BR13:BR75">SUM(D13:BQ13)</f>
        <v>1725.0285442266413</v>
      </c>
      <c r="BS13" s="105">
        <v>3647.290939</v>
      </c>
      <c r="BT13" s="106">
        <f aca="true" t="shared" si="1" ref="BT13:BT75">SUM(BR13:BS13)</f>
        <v>5372.319483226642</v>
      </c>
      <c r="BU13" s="107"/>
      <c r="BV13" s="105">
        <v>107.9661059486123</v>
      </c>
      <c r="BW13" s="104">
        <f aca="true" t="shared" si="2" ref="BW13:BW76">SUM(BT13:BV13)</f>
        <v>5480.285589175254</v>
      </c>
      <c r="BX13" s="2"/>
      <c r="BY13" s="2"/>
    </row>
    <row r="14" spans="1:77" ht="13.5" customHeight="1">
      <c r="A14" s="48">
        <v>5</v>
      </c>
      <c r="B14" s="50" t="s">
        <v>150</v>
      </c>
      <c r="C14" s="40" t="s">
        <v>258</v>
      </c>
      <c r="D14" s="72">
        <v>0</v>
      </c>
      <c r="E14" s="72">
        <v>0</v>
      </c>
      <c r="F14" s="72">
        <v>0</v>
      </c>
      <c r="G14" s="64">
        <v>0</v>
      </c>
      <c r="H14" s="64">
        <v>24640.490971457122</v>
      </c>
      <c r="I14" s="64">
        <v>0</v>
      </c>
      <c r="J14" s="64">
        <v>0</v>
      </c>
      <c r="K14" s="64">
        <v>0</v>
      </c>
      <c r="L14" s="64">
        <v>2.2213678247113533</v>
      </c>
      <c r="M14" s="64">
        <v>0</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4.0226410778410875</v>
      </c>
      <c r="AI14" s="64">
        <v>0</v>
      </c>
      <c r="AJ14" s="64">
        <v>0</v>
      </c>
      <c r="AK14" s="64">
        <v>0</v>
      </c>
      <c r="AL14" s="64">
        <v>0</v>
      </c>
      <c r="AM14" s="64">
        <v>0</v>
      </c>
      <c r="AN14" s="64">
        <v>918.3630663016486</v>
      </c>
      <c r="AO14" s="64">
        <v>7.7017582535090465</v>
      </c>
      <c r="AP14" s="64">
        <v>0</v>
      </c>
      <c r="AQ14" s="64">
        <v>0</v>
      </c>
      <c r="AR14" s="64">
        <v>0</v>
      </c>
      <c r="AS14" s="64">
        <v>0</v>
      </c>
      <c r="AT14" s="64">
        <v>0</v>
      </c>
      <c r="AU14" s="64">
        <v>0</v>
      </c>
      <c r="AV14" s="64">
        <v>0</v>
      </c>
      <c r="AW14" s="64">
        <v>0</v>
      </c>
      <c r="AX14" s="64">
        <v>0</v>
      </c>
      <c r="AY14" s="64">
        <v>0</v>
      </c>
      <c r="AZ14" s="64">
        <v>0</v>
      </c>
      <c r="BA14" s="64">
        <v>0</v>
      </c>
      <c r="BB14" s="64">
        <v>0</v>
      </c>
      <c r="BC14" s="64">
        <v>0</v>
      </c>
      <c r="BD14" s="64">
        <v>0</v>
      </c>
      <c r="BE14" s="64">
        <v>0</v>
      </c>
      <c r="BF14" s="64">
        <v>48.3257508379633</v>
      </c>
      <c r="BG14" s="64">
        <v>0</v>
      </c>
      <c r="BH14" s="64">
        <v>0</v>
      </c>
      <c r="BI14" s="64">
        <v>0</v>
      </c>
      <c r="BJ14" s="64">
        <v>5.947403449334435</v>
      </c>
      <c r="BK14" s="64">
        <v>0</v>
      </c>
      <c r="BL14" s="64">
        <v>0.9034772907981333</v>
      </c>
      <c r="BM14" s="64">
        <v>0</v>
      </c>
      <c r="BN14" s="64">
        <v>0</v>
      </c>
      <c r="BO14" s="64">
        <v>0</v>
      </c>
      <c r="BP14" s="64">
        <v>1.7745779826954013</v>
      </c>
      <c r="BQ14" s="103">
        <v>0</v>
      </c>
      <c r="BR14" s="104">
        <f t="shared" si="0"/>
        <v>25629.751014475623</v>
      </c>
      <c r="BS14" s="105">
        <v>7045.215612551755</v>
      </c>
      <c r="BT14" s="106">
        <f t="shared" si="1"/>
        <v>32674.966627027377</v>
      </c>
      <c r="BU14" s="107"/>
      <c r="BV14" s="105">
        <v>2772.0725150479557</v>
      </c>
      <c r="BW14" s="104">
        <f t="shared" si="2"/>
        <v>35447.03914207533</v>
      </c>
      <c r="BX14" s="2"/>
      <c r="BY14" s="2"/>
    </row>
    <row r="15" spans="1:77" ht="13.5" customHeight="1">
      <c r="A15" s="142">
        <v>6</v>
      </c>
      <c r="B15" s="50">
        <v>17</v>
      </c>
      <c r="C15" s="40" t="s">
        <v>208</v>
      </c>
      <c r="D15" s="72">
        <v>0</v>
      </c>
      <c r="E15" s="72">
        <v>0</v>
      </c>
      <c r="F15" s="72">
        <v>0</v>
      </c>
      <c r="G15" s="64">
        <v>0</v>
      </c>
      <c r="H15" s="64">
        <v>0</v>
      </c>
      <c r="I15" s="64">
        <v>2957.486762000998</v>
      </c>
      <c r="J15" s="64">
        <v>0</v>
      </c>
      <c r="K15" s="64">
        <v>0.5145552963771499</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v>0</v>
      </c>
      <c r="AF15" s="64">
        <v>0</v>
      </c>
      <c r="AG15" s="64">
        <v>0</v>
      </c>
      <c r="AH15" s="64">
        <v>0</v>
      </c>
      <c r="AI15" s="64">
        <v>0</v>
      </c>
      <c r="AJ15" s="64">
        <v>0</v>
      </c>
      <c r="AK15" s="64">
        <v>0</v>
      </c>
      <c r="AL15" s="64">
        <v>1.018324785706312</v>
      </c>
      <c r="AM15" s="64">
        <v>0</v>
      </c>
      <c r="AN15" s="64">
        <v>8.986115638796793</v>
      </c>
      <c r="AO15" s="64">
        <v>1.5087291629256654</v>
      </c>
      <c r="AP15" s="64">
        <v>0</v>
      </c>
      <c r="AQ15" s="64">
        <v>0</v>
      </c>
      <c r="AR15" s="64">
        <v>0</v>
      </c>
      <c r="AS15" s="64">
        <v>0</v>
      </c>
      <c r="AT15" s="64">
        <v>0</v>
      </c>
      <c r="AU15" s="64">
        <v>0</v>
      </c>
      <c r="AV15" s="64">
        <v>0</v>
      </c>
      <c r="AW15" s="64">
        <v>0</v>
      </c>
      <c r="AX15" s="64">
        <v>0</v>
      </c>
      <c r="AY15" s="64">
        <v>0</v>
      </c>
      <c r="AZ15" s="64">
        <v>0</v>
      </c>
      <c r="BA15" s="64">
        <v>0</v>
      </c>
      <c r="BB15" s="64">
        <v>0</v>
      </c>
      <c r="BC15" s="64">
        <v>0</v>
      </c>
      <c r="BD15" s="64">
        <v>0</v>
      </c>
      <c r="BE15" s="64">
        <v>0</v>
      </c>
      <c r="BF15" s="64">
        <v>0</v>
      </c>
      <c r="BG15" s="64">
        <v>0</v>
      </c>
      <c r="BH15" s="64">
        <v>0</v>
      </c>
      <c r="BI15" s="64">
        <v>0</v>
      </c>
      <c r="BJ15" s="64">
        <v>0</v>
      </c>
      <c r="BK15" s="64">
        <v>0.14223896860106655</v>
      </c>
      <c r="BL15" s="64">
        <v>0</v>
      </c>
      <c r="BM15" s="64">
        <v>0</v>
      </c>
      <c r="BN15" s="64">
        <v>0</v>
      </c>
      <c r="BO15" s="64">
        <v>0</v>
      </c>
      <c r="BP15" s="64">
        <v>0</v>
      </c>
      <c r="BQ15" s="103">
        <v>0</v>
      </c>
      <c r="BR15" s="104">
        <f t="shared" si="0"/>
        <v>2969.656725853405</v>
      </c>
      <c r="BS15" s="105">
        <v>3397.5339386486303</v>
      </c>
      <c r="BT15" s="106">
        <f t="shared" si="1"/>
        <v>6367.190664502035</v>
      </c>
      <c r="BU15" s="107"/>
      <c r="BV15" s="105">
        <v>134.25636289044664</v>
      </c>
      <c r="BW15" s="104">
        <f t="shared" si="2"/>
        <v>6501.447027392482</v>
      </c>
      <c r="BX15" s="2"/>
      <c r="BY15" s="2"/>
    </row>
    <row r="16" spans="1:77" ht="13.5" customHeight="1">
      <c r="A16" s="48">
        <v>7</v>
      </c>
      <c r="B16" s="50">
        <v>18</v>
      </c>
      <c r="C16" s="40" t="s">
        <v>122</v>
      </c>
      <c r="D16" s="72">
        <v>0</v>
      </c>
      <c r="E16" s="72">
        <v>0</v>
      </c>
      <c r="F16" s="72">
        <v>0</v>
      </c>
      <c r="G16" s="64">
        <v>0</v>
      </c>
      <c r="H16" s="64">
        <v>14.407678228225006</v>
      </c>
      <c r="I16" s="64">
        <v>0</v>
      </c>
      <c r="J16" s="64">
        <v>1488.3824497845947</v>
      </c>
      <c r="K16" s="64">
        <v>0</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13.206100940282525</v>
      </c>
      <c r="AO16" s="64">
        <v>0</v>
      </c>
      <c r="AP16" s="64">
        <v>0</v>
      </c>
      <c r="AQ16" s="64">
        <v>0</v>
      </c>
      <c r="AR16" s="64">
        <v>0</v>
      </c>
      <c r="AS16" s="64">
        <v>0</v>
      </c>
      <c r="AT16" s="64">
        <v>0</v>
      </c>
      <c r="AU16" s="64">
        <v>0</v>
      </c>
      <c r="AV16" s="64">
        <v>0</v>
      </c>
      <c r="AW16" s="64">
        <v>0</v>
      </c>
      <c r="AX16" s="64">
        <v>0</v>
      </c>
      <c r="AY16" s="64">
        <v>0</v>
      </c>
      <c r="AZ16" s="64">
        <v>0</v>
      </c>
      <c r="BA16" s="64">
        <v>0</v>
      </c>
      <c r="BB16" s="64">
        <v>0</v>
      </c>
      <c r="BC16" s="64">
        <v>0</v>
      </c>
      <c r="BD16" s="64">
        <v>0</v>
      </c>
      <c r="BE16" s="64">
        <v>0</v>
      </c>
      <c r="BF16" s="64">
        <v>0</v>
      </c>
      <c r="BG16" s="64">
        <v>0</v>
      </c>
      <c r="BH16" s="64">
        <v>0</v>
      </c>
      <c r="BI16" s="64">
        <v>0</v>
      </c>
      <c r="BJ16" s="64">
        <v>13.481554712364241</v>
      </c>
      <c r="BK16" s="64">
        <v>0</v>
      </c>
      <c r="BL16" s="64">
        <v>0.4816048124081549</v>
      </c>
      <c r="BM16" s="64">
        <v>0</v>
      </c>
      <c r="BN16" s="64">
        <v>0</v>
      </c>
      <c r="BO16" s="64">
        <v>0</v>
      </c>
      <c r="BP16" s="64">
        <v>0</v>
      </c>
      <c r="BQ16" s="103">
        <v>0</v>
      </c>
      <c r="BR16" s="104">
        <f t="shared" si="0"/>
        <v>1529.9593884778747</v>
      </c>
      <c r="BS16" s="105">
        <v>5008.69068429328</v>
      </c>
      <c r="BT16" s="106">
        <f t="shared" si="1"/>
        <v>6538.6500727711555</v>
      </c>
      <c r="BU16" s="107"/>
      <c r="BV16" s="105">
        <v>487.83536493312715</v>
      </c>
      <c r="BW16" s="104">
        <f t="shared" si="2"/>
        <v>7026.485437704283</v>
      </c>
      <c r="BX16" s="2"/>
      <c r="BY16" s="2"/>
    </row>
    <row r="17" spans="1:77" ht="13.5" customHeight="1">
      <c r="A17" s="142">
        <v>8</v>
      </c>
      <c r="B17" s="50">
        <v>19</v>
      </c>
      <c r="C17" s="40" t="s">
        <v>68</v>
      </c>
      <c r="D17" s="72">
        <v>0</v>
      </c>
      <c r="E17" s="72">
        <v>0</v>
      </c>
      <c r="F17" s="72">
        <v>0</v>
      </c>
      <c r="G17" s="64">
        <v>0</v>
      </c>
      <c r="H17" s="64">
        <v>0</v>
      </c>
      <c r="I17" s="64">
        <v>0</v>
      </c>
      <c r="J17" s="64">
        <v>0</v>
      </c>
      <c r="K17" s="64">
        <v>364.9242599837729</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v>
      </c>
      <c r="AM17" s="64">
        <v>0</v>
      </c>
      <c r="AN17" s="64">
        <v>23.00296996604606</v>
      </c>
      <c r="AO17" s="64">
        <v>0</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v>
      </c>
      <c r="BJ17" s="64">
        <v>0</v>
      </c>
      <c r="BK17" s="64">
        <v>0</v>
      </c>
      <c r="BL17" s="64">
        <v>0</v>
      </c>
      <c r="BM17" s="64">
        <v>0</v>
      </c>
      <c r="BN17" s="64">
        <v>0</v>
      </c>
      <c r="BO17" s="64">
        <v>0</v>
      </c>
      <c r="BP17" s="64">
        <v>0</v>
      </c>
      <c r="BQ17" s="103">
        <v>0</v>
      </c>
      <c r="BR17" s="104">
        <f t="shared" si="0"/>
        <v>387.927229949819</v>
      </c>
      <c r="BS17" s="105">
        <v>2242.023467600286</v>
      </c>
      <c r="BT17" s="106">
        <f t="shared" si="1"/>
        <v>2629.950697550105</v>
      </c>
      <c r="BU17" s="107"/>
      <c r="BV17" s="105">
        <v>127.97346585569</v>
      </c>
      <c r="BW17" s="104">
        <f t="shared" si="2"/>
        <v>2757.924163405795</v>
      </c>
      <c r="BX17" s="2"/>
      <c r="BY17" s="2"/>
    </row>
    <row r="18" spans="1:77" ht="13.5" customHeight="1">
      <c r="A18" s="48">
        <v>9</v>
      </c>
      <c r="B18" s="50">
        <v>20</v>
      </c>
      <c r="C18" s="40" t="s">
        <v>246</v>
      </c>
      <c r="D18" s="72">
        <v>0</v>
      </c>
      <c r="E18" s="72">
        <v>0</v>
      </c>
      <c r="F18" s="72">
        <v>0</v>
      </c>
      <c r="G18" s="64">
        <v>0</v>
      </c>
      <c r="H18" s="64">
        <v>0.42903381729240064</v>
      </c>
      <c r="I18" s="64">
        <v>0</v>
      </c>
      <c r="J18" s="64">
        <v>0</v>
      </c>
      <c r="K18" s="64">
        <v>0</v>
      </c>
      <c r="L18" s="64">
        <v>5787.604001244956</v>
      </c>
      <c r="M18" s="64">
        <v>0</v>
      </c>
      <c r="N18" s="64">
        <v>0</v>
      </c>
      <c r="O18" s="64">
        <v>0</v>
      </c>
      <c r="P18" s="64">
        <v>0</v>
      </c>
      <c r="Q18" s="64">
        <v>0</v>
      </c>
      <c r="R18" s="64">
        <v>0</v>
      </c>
      <c r="S18" s="64">
        <v>0</v>
      </c>
      <c r="T18" s="64">
        <v>0</v>
      </c>
      <c r="U18" s="64">
        <v>7.933359114250781</v>
      </c>
      <c r="V18" s="64">
        <v>0</v>
      </c>
      <c r="W18" s="64">
        <v>0</v>
      </c>
      <c r="X18" s="64">
        <v>0</v>
      </c>
      <c r="Y18" s="64">
        <v>0</v>
      </c>
      <c r="Z18" s="64">
        <v>0</v>
      </c>
      <c r="AA18" s="64">
        <v>0</v>
      </c>
      <c r="AB18" s="64">
        <v>3.7615552623038204</v>
      </c>
      <c r="AC18" s="64">
        <v>0</v>
      </c>
      <c r="AD18" s="64">
        <v>0</v>
      </c>
      <c r="AE18" s="64">
        <v>0</v>
      </c>
      <c r="AF18" s="64">
        <v>0</v>
      </c>
      <c r="AG18" s="64">
        <v>0</v>
      </c>
      <c r="AH18" s="64">
        <v>0</v>
      </c>
      <c r="AI18" s="64">
        <v>0</v>
      </c>
      <c r="AJ18" s="64">
        <v>0</v>
      </c>
      <c r="AK18" s="64">
        <v>0</v>
      </c>
      <c r="AL18" s="64">
        <v>35.78750605929178</v>
      </c>
      <c r="AM18" s="64">
        <v>0</v>
      </c>
      <c r="AN18" s="64">
        <v>11.017827438170228</v>
      </c>
      <c r="AO18" s="64">
        <v>0.6578478059261476</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0.5892018344061486</v>
      </c>
      <c r="BG18" s="64">
        <v>0</v>
      </c>
      <c r="BH18" s="64">
        <v>0</v>
      </c>
      <c r="BI18" s="64">
        <v>0</v>
      </c>
      <c r="BJ18" s="64">
        <v>6.5490617484903355</v>
      </c>
      <c r="BK18" s="64">
        <v>1.3607488432758124</v>
      </c>
      <c r="BL18" s="64">
        <v>2.837964302838987</v>
      </c>
      <c r="BM18" s="64">
        <v>0</v>
      </c>
      <c r="BN18" s="64">
        <v>0</v>
      </c>
      <c r="BO18" s="64">
        <v>0.1610394852052994</v>
      </c>
      <c r="BP18" s="64">
        <v>0.49011474365582475</v>
      </c>
      <c r="BQ18" s="103">
        <v>0</v>
      </c>
      <c r="BR18" s="104">
        <f t="shared" si="0"/>
        <v>5859.179261700063</v>
      </c>
      <c r="BS18" s="105">
        <v>1534.246259064339</v>
      </c>
      <c r="BT18" s="106">
        <f t="shared" si="1"/>
        <v>7393.425520764402</v>
      </c>
      <c r="BU18" s="107"/>
      <c r="BV18" s="105">
        <v>36.34026564228177</v>
      </c>
      <c r="BW18" s="104">
        <f t="shared" si="2"/>
        <v>7429.765786406683</v>
      </c>
      <c r="BX18" s="2"/>
      <c r="BY18" s="2"/>
    </row>
    <row r="19" spans="1:77" ht="13.5" customHeight="1">
      <c r="A19" s="142">
        <v>10</v>
      </c>
      <c r="B19" s="50">
        <v>21</v>
      </c>
      <c r="C19" s="40" t="s">
        <v>155</v>
      </c>
      <c r="D19" s="72">
        <v>0</v>
      </c>
      <c r="E19" s="72">
        <v>0</v>
      </c>
      <c r="F19" s="72">
        <v>0</v>
      </c>
      <c r="G19" s="64">
        <v>0</v>
      </c>
      <c r="H19" s="64">
        <v>0</v>
      </c>
      <c r="I19" s="64">
        <v>0</v>
      </c>
      <c r="J19" s="64">
        <v>0</v>
      </c>
      <c r="K19" s="64">
        <v>0</v>
      </c>
      <c r="L19" s="64">
        <v>1.5972527328209845</v>
      </c>
      <c r="M19" s="64">
        <v>4677.885266416187</v>
      </c>
      <c r="N19" s="64">
        <v>0</v>
      </c>
      <c r="O19" s="64">
        <v>0</v>
      </c>
      <c r="P19" s="64">
        <v>0</v>
      </c>
      <c r="Q19" s="64">
        <v>0</v>
      </c>
      <c r="R19" s="64">
        <v>0</v>
      </c>
      <c r="S19" s="64">
        <v>0</v>
      </c>
      <c r="T19" s="64">
        <v>0</v>
      </c>
      <c r="U19" s="64">
        <v>0</v>
      </c>
      <c r="V19" s="64">
        <v>0</v>
      </c>
      <c r="W19" s="64">
        <v>0</v>
      </c>
      <c r="X19" s="64">
        <v>0</v>
      </c>
      <c r="Y19" s="64">
        <v>0</v>
      </c>
      <c r="Z19" s="64">
        <v>0</v>
      </c>
      <c r="AA19" s="64">
        <v>0</v>
      </c>
      <c r="AB19" s="64">
        <v>0</v>
      </c>
      <c r="AC19" s="64">
        <v>0</v>
      </c>
      <c r="AD19" s="64">
        <v>0</v>
      </c>
      <c r="AE19" s="64">
        <v>0</v>
      </c>
      <c r="AF19" s="64">
        <v>0</v>
      </c>
      <c r="AG19" s="64">
        <v>0</v>
      </c>
      <c r="AH19" s="64">
        <v>0</v>
      </c>
      <c r="AI19" s="64">
        <v>0</v>
      </c>
      <c r="AJ19" s="64">
        <v>0</v>
      </c>
      <c r="AK19" s="64">
        <v>0</v>
      </c>
      <c r="AL19" s="64">
        <v>0</v>
      </c>
      <c r="AM19" s="64">
        <v>0</v>
      </c>
      <c r="AN19" s="64">
        <v>1.697746676934647</v>
      </c>
      <c r="AO19" s="64">
        <v>0</v>
      </c>
      <c r="AP19" s="64">
        <v>0</v>
      </c>
      <c r="AQ19" s="64">
        <v>0</v>
      </c>
      <c r="AR19" s="64">
        <v>0</v>
      </c>
      <c r="AS19" s="64">
        <v>0</v>
      </c>
      <c r="AT19" s="64">
        <v>0</v>
      </c>
      <c r="AU19" s="64">
        <v>0</v>
      </c>
      <c r="AV19" s="64">
        <v>0</v>
      </c>
      <c r="AW19" s="64">
        <v>0</v>
      </c>
      <c r="AX19" s="64">
        <v>0</v>
      </c>
      <c r="AY19" s="64">
        <v>0</v>
      </c>
      <c r="AZ19" s="64">
        <v>0</v>
      </c>
      <c r="BA19" s="64">
        <v>0</v>
      </c>
      <c r="BB19" s="64">
        <v>0</v>
      </c>
      <c r="BC19" s="64">
        <v>0</v>
      </c>
      <c r="BD19" s="64">
        <v>0</v>
      </c>
      <c r="BE19" s="64">
        <v>0</v>
      </c>
      <c r="BF19" s="64">
        <v>0</v>
      </c>
      <c r="BG19" s="64">
        <v>0</v>
      </c>
      <c r="BH19" s="64">
        <v>0</v>
      </c>
      <c r="BI19" s="64">
        <v>0</v>
      </c>
      <c r="BJ19" s="64">
        <v>0</v>
      </c>
      <c r="BK19" s="64">
        <v>0</v>
      </c>
      <c r="BL19" s="64">
        <v>0</v>
      </c>
      <c r="BM19" s="64">
        <v>0</v>
      </c>
      <c r="BN19" s="64">
        <v>0</v>
      </c>
      <c r="BO19" s="64">
        <v>0</v>
      </c>
      <c r="BP19" s="64">
        <v>0</v>
      </c>
      <c r="BQ19" s="103">
        <v>0</v>
      </c>
      <c r="BR19" s="104">
        <f t="shared" si="0"/>
        <v>4681.180265825943</v>
      </c>
      <c r="BS19" s="105">
        <v>3229.0657122889966</v>
      </c>
      <c r="BT19" s="106">
        <f t="shared" si="1"/>
        <v>7910.245978114939</v>
      </c>
      <c r="BU19" s="107"/>
      <c r="BV19" s="105">
        <v>69.59027797608569</v>
      </c>
      <c r="BW19" s="104">
        <f t="shared" si="2"/>
        <v>7979.836256091025</v>
      </c>
      <c r="BX19" s="2"/>
      <c r="BY19" s="2"/>
    </row>
    <row r="20" spans="1:77" ht="13.5" customHeight="1">
      <c r="A20" s="48">
        <v>11</v>
      </c>
      <c r="B20" s="50">
        <v>22</v>
      </c>
      <c r="C20" s="40" t="s">
        <v>241</v>
      </c>
      <c r="D20" s="72">
        <v>0</v>
      </c>
      <c r="E20" s="72">
        <v>0</v>
      </c>
      <c r="F20" s="72">
        <v>0</v>
      </c>
      <c r="G20" s="64">
        <v>0</v>
      </c>
      <c r="H20" s="64">
        <v>0</v>
      </c>
      <c r="I20" s="64">
        <v>0</v>
      </c>
      <c r="J20" s="64">
        <v>0</v>
      </c>
      <c r="K20" s="64">
        <v>0</v>
      </c>
      <c r="L20" s="64">
        <v>0</v>
      </c>
      <c r="M20" s="64">
        <v>0</v>
      </c>
      <c r="N20" s="64">
        <v>11334.263780019539</v>
      </c>
      <c r="O20" s="64">
        <v>0</v>
      </c>
      <c r="P20" s="64">
        <v>0</v>
      </c>
      <c r="Q20" s="64">
        <v>0</v>
      </c>
      <c r="R20" s="64">
        <v>0</v>
      </c>
      <c r="S20" s="64">
        <v>0</v>
      </c>
      <c r="T20" s="64">
        <v>0</v>
      </c>
      <c r="U20" s="64">
        <v>0.23834959898869473</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0</v>
      </c>
      <c r="AM20" s="64">
        <v>0</v>
      </c>
      <c r="AN20" s="64">
        <v>44.770526410080485</v>
      </c>
      <c r="AO20" s="64">
        <v>0.4826343511952078</v>
      </c>
      <c r="AP20" s="64">
        <v>0</v>
      </c>
      <c r="AQ20" s="64">
        <v>0</v>
      </c>
      <c r="AR20" s="64">
        <v>0</v>
      </c>
      <c r="AS20" s="64">
        <v>0</v>
      </c>
      <c r="AT20" s="64">
        <v>0</v>
      </c>
      <c r="AU20" s="64">
        <v>0</v>
      </c>
      <c r="AV20" s="64">
        <v>0</v>
      </c>
      <c r="AW20" s="64">
        <v>0</v>
      </c>
      <c r="AX20" s="64">
        <v>0</v>
      </c>
      <c r="AY20" s="64">
        <v>0</v>
      </c>
      <c r="AZ20" s="64">
        <v>0</v>
      </c>
      <c r="BA20" s="64">
        <v>0</v>
      </c>
      <c r="BB20" s="64">
        <v>0</v>
      </c>
      <c r="BC20" s="64">
        <v>0</v>
      </c>
      <c r="BD20" s="64">
        <v>0</v>
      </c>
      <c r="BE20" s="64">
        <v>0</v>
      </c>
      <c r="BF20" s="64">
        <v>7.793766125221239</v>
      </c>
      <c r="BG20" s="64">
        <v>0</v>
      </c>
      <c r="BH20" s="64">
        <v>0</v>
      </c>
      <c r="BI20" s="64">
        <v>0</v>
      </c>
      <c r="BJ20" s="64">
        <v>0.9811628746513752</v>
      </c>
      <c r="BK20" s="64">
        <v>3.1823386633613793</v>
      </c>
      <c r="BL20" s="64">
        <v>11.040744979357497</v>
      </c>
      <c r="BM20" s="64">
        <v>0</v>
      </c>
      <c r="BN20" s="64">
        <v>0</v>
      </c>
      <c r="BO20" s="64">
        <v>0</v>
      </c>
      <c r="BP20" s="64">
        <v>24.2273613566348</v>
      </c>
      <c r="BQ20" s="103">
        <v>0.24180102014042157</v>
      </c>
      <c r="BR20" s="104">
        <f t="shared" si="0"/>
        <v>11427.22246539917</v>
      </c>
      <c r="BS20" s="105">
        <v>2354.133916630821</v>
      </c>
      <c r="BT20" s="106">
        <f t="shared" si="1"/>
        <v>13781.356382029991</v>
      </c>
      <c r="BU20" s="107"/>
      <c r="BV20" s="105">
        <v>158.18490584040634</v>
      </c>
      <c r="BW20" s="104">
        <f t="shared" si="2"/>
        <v>13939.541287870397</v>
      </c>
      <c r="BX20" s="2"/>
      <c r="BY20" s="2"/>
    </row>
    <row r="21" spans="1:77" ht="13.5" customHeight="1">
      <c r="A21" s="142">
        <v>12</v>
      </c>
      <c r="B21" s="50" t="s">
        <v>86</v>
      </c>
      <c r="C21" s="40" t="s">
        <v>359</v>
      </c>
      <c r="D21" s="72">
        <v>0</v>
      </c>
      <c r="E21" s="72">
        <v>0</v>
      </c>
      <c r="F21" s="72">
        <v>0</v>
      </c>
      <c r="G21" s="64">
        <v>0</v>
      </c>
      <c r="H21" s="64">
        <v>0</v>
      </c>
      <c r="I21" s="64">
        <v>0</v>
      </c>
      <c r="J21" s="64">
        <v>0</v>
      </c>
      <c r="K21" s="64">
        <v>0</v>
      </c>
      <c r="L21" s="64">
        <v>0</v>
      </c>
      <c r="M21" s="64">
        <v>0</v>
      </c>
      <c r="N21" s="64">
        <v>0</v>
      </c>
      <c r="O21" s="64">
        <v>2274.699619142637</v>
      </c>
      <c r="P21" s="64">
        <v>0</v>
      </c>
      <c r="Q21" s="64">
        <v>56.59628512070506</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0</v>
      </c>
      <c r="AJ21" s="64">
        <v>0</v>
      </c>
      <c r="AK21" s="64">
        <v>0</v>
      </c>
      <c r="AL21" s="64">
        <v>0</v>
      </c>
      <c r="AM21" s="64">
        <v>0</v>
      </c>
      <c r="AN21" s="64">
        <v>0</v>
      </c>
      <c r="AO21" s="64">
        <v>0</v>
      </c>
      <c r="AP21" s="64">
        <v>0</v>
      </c>
      <c r="AQ21" s="64">
        <v>0</v>
      </c>
      <c r="AR21" s="64">
        <v>0</v>
      </c>
      <c r="AS21" s="64">
        <v>0</v>
      </c>
      <c r="AT21" s="64">
        <v>0</v>
      </c>
      <c r="AU21" s="64">
        <v>0</v>
      </c>
      <c r="AV21" s="64">
        <v>0</v>
      </c>
      <c r="AW21" s="64">
        <v>0</v>
      </c>
      <c r="AX21" s="64">
        <v>0</v>
      </c>
      <c r="AY21" s="64">
        <v>0</v>
      </c>
      <c r="AZ21" s="64">
        <v>0</v>
      </c>
      <c r="BA21" s="64">
        <v>0</v>
      </c>
      <c r="BB21" s="64">
        <v>0</v>
      </c>
      <c r="BC21" s="64">
        <v>0</v>
      </c>
      <c r="BD21" s="64">
        <v>0</v>
      </c>
      <c r="BE21" s="64">
        <v>0</v>
      </c>
      <c r="BF21" s="64">
        <v>0</v>
      </c>
      <c r="BG21" s="64">
        <v>0</v>
      </c>
      <c r="BH21" s="64">
        <v>0</v>
      </c>
      <c r="BI21" s="64">
        <v>0</v>
      </c>
      <c r="BJ21" s="64">
        <v>0</v>
      </c>
      <c r="BK21" s="64">
        <v>0</v>
      </c>
      <c r="BL21" s="64">
        <v>0</v>
      </c>
      <c r="BM21" s="64">
        <v>0</v>
      </c>
      <c r="BN21" s="64">
        <v>0</v>
      </c>
      <c r="BO21" s="64">
        <v>0</v>
      </c>
      <c r="BP21" s="64">
        <v>0</v>
      </c>
      <c r="BQ21" s="103">
        <v>0</v>
      </c>
      <c r="BR21" s="104">
        <f t="shared" si="0"/>
        <v>2331.295904263342</v>
      </c>
      <c r="BS21" s="105">
        <v>4605.882160145188</v>
      </c>
      <c r="BT21" s="106">
        <f t="shared" si="1"/>
        <v>6937.17806440853</v>
      </c>
      <c r="BU21" s="107"/>
      <c r="BV21" s="105">
        <v>5443.292948329119</v>
      </c>
      <c r="BW21" s="104">
        <f t="shared" si="2"/>
        <v>12380.47101273765</v>
      </c>
      <c r="BX21" s="2"/>
      <c r="BY21" s="2"/>
    </row>
    <row r="22" spans="1:77"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0</v>
      </c>
      <c r="BS22" s="105">
        <v>101</v>
      </c>
      <c r="BT22" s="106">
        <f t="shared" si="1"/>
        <v>101</v>
      </c>
      <c r="BU22" s="107"/>
      <c r="BV22" s="105">
        <v>0</v>
      </c>
      <c r="BW22" s="104">
        <f t="shared" si="2"/>
        <v>101</v>
      </c>
      <c r="BX22" s="2"/>
      <c r="BY22" s="2"/>
    </row>
    <row r="23" spans="1:77" ht="13.5" customHeight="1">
      <c r="A23" s="142">
        <v>14</v>
      </c>
      <c r="B23" s="50">
        <v>24</v>
      </c>
      <c r="C23" s="40" t="s">
        <v>360</v>
      </c>
      <c r="D23" s="72">
        <v>0</v>
      </c>
      <c r="E23" s="72">
        <v>0</v>
      </c>
      <c r="F23" s="72">
        <v>0</v>
      </c>
      <c r="G23" s="64">
        <v>0</v>
      </c>
      <c r="H23" s="64">
        <v>0</v>
      </c>
      <c r="I23" s="64">
        <v>0</v>
      </c>
      <c r="J23" s="64">
        <v>0</v>
      </c>
      <c r="K23" s="64">
        <v>0</v>
      </c>
      <c r="L23" s="64">
        <v>0</v>
      </c>
      <c r="M23" s="64">
        <v>0</v>
      </c>
      <c r="N23" s="64">
        <v>0</v>
      </c>
      <c r="O23" s="64">
        <v>0</v>
      </c>
      <c r="P23" s="64">
        <v>0</v>
      </c>
      <c r="Q23" s="64">
        <v>41251.159856043436</v>
      </c>
      <c r="R23" s="64">
        <v>0</v>
      </c>
      <c r="S23" s="64">
        <v>0</v>
      </c>
      <c r="T23" s="64">
        <v>0</v>
      </c>
      <c r="U23" s="64">
        <v>0</v>
      </c>
      <c r="V23" s="64">
        <v>0</v>
      </c>
      <c r="W23" s="64">
        <v>0</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0</v>
      </c>
      <c r="AN23" s="64">
        <v>233.5977977752419</v>
      </c>
      <c r="AO23" s="64">
        <v>0</v>
      </c>
      <c r="AP23" s="64">
        <v>0</v>
      </c>
      <c r="AQ23" s="64">
        <v>0</v>
      </c>
      <c r="AR23" s="64">
        <v>0</v>
      </c>
      <c r="AS23" s="64">
        <v>0</v>
      </c>
      <c r="AT23" s="64">
        <v>0</v>
      </c>
      <c r="AU23" s="64">
        <v>0</v>
      </c>
      <c r="AV23" s="64">
        <v>0</v>
      </c>
      <c r="AW23" s="64">
        <v>0</v>
      </c>
      <c r="AX23" s="64">
        <v>0</v>
      </c>
      <c r="AY23" s="64">
        <v>0</v>
      </c>
      <c r="AZ23" s="64">
        <v>0</v>
      </c>
      <c r="BA23" s="64">
        <v>0</v>
      </c>
      <c r="BB23" s="64">
        <v>0</v>
      </c>
      <c r="BC23" s="64">
        <v>0</v>
      </c>
      <c r="BD23" s="64">
        <v>0</v>
      </c>
      <c r="BE23" s="64">
        <v>0</v>
      </c>
      <c r="BF23" s="64">
        <v>0</v>
      </c>
      <c r="BG23" s="64">
        <v>0</v>
      </c>
      <c r="BH23" s="64">
        <v>0</v>
      </c>
      <c r="BI23" s="64">
        <v>0</v>
      </c>
      <c r="BJ23" s="64">
        <v>0</v>
      </c>
      <c r="BK23" s="64">
        <v>0</v>
      </c>
      <c r="BL23" s="64">
        <v>0</v>
      </c>
      <c r="BM23" s="64">
        <v>0</v>
      </c>
      <c r="BN23" s="64">
        <v>0</v>
      </c>
      <c r="BO23" s="64">
        <v>0</v>
      </c>
      <c r="BP23" s="64">
        <v>0</v>
      </c>
      <c r="BQ23" s="103">
        <v>0</v>
      </c>
      <c r="BR23" s="104">
        <f t="shared" si="0"/>
        <v>41484.75765381868</v>
      </c>
      <c r="BS23" s="105">
        <v>29394.708977499515</v>
      </c>
      <c r="BT23" s="106">
        <f t="shared" si="1"/>
        <v>70879.4666313182</v>
      </c>
      <c r="BU23" s="107"/>
      <c r="BV23" s="105">
        <v>277.097246295321</v>
      </c>
      <c r="BW23" s="104">
        <f t="shared" si="2"/>
        <v>71156.56387761352</v>
      </c>
      <c r="BX23" s="2"/>
      <c r="BY23" s="2"/>
    </row>
    <row r="24" spans="1:77" ht="13.5" customHeight="1">
      <c r="A24" s="48">
        <v>15</v>
      </c>
      <c r="B24" s="50">
        <v>25</v>
      </c>
      <c r="C24" s="40" t="s">
        <v>242</v>
      </c>
      <c r="D24" s="72">
        <v>0</v>
      </c>
      <c r="E24" s="72">
        <v>0</v>
      </c>
      <c r="F24" s="72">
        <v>0</v>
      </c>
      <c r="G24" s="64">
        <v>0</v>
      </c>
      <c r="H24" s="64">
        <v>0</v>
      </c>
      <c r="I24" s="64">
        <v>0</v>
      </c>
      <c r="J24" s="64">
        <v>0</v>
      </c>
      <c r="K24" s="64">
        <v>0</v>
      </c>
      <c r="L24" s="64">
        <v>47.66901083413903</v>
      </c>
      <c r="M24" s="64">
        <v>0</v>
      </c>
      <c r="N24" s="64">
        <v>0</v>
      </c>
      <c r="O24" s="64">
        <v>0</v>
      </c>
      <c r="P24" s="64">
        <v>0</v>
      </c>
      <c r="Q24" s="64">
        <v>37.169083190525456</v>
      </c>
      <c r="R24" s="64">
        <v>6758.349223745367</v>
      </c>
      <c r="S24" s="64">
        <v>0</v>
      </c>
      <c r="T24" s="64">
        <v>0</v>
      </c>
      <c r="U24" s="64">
        <v>12.2482731037659</v>
      </c>
      <c r="V24" s="64">
        <v>11.785722036769705</v>
      </c>
      <c r="W24" s="64">
        <v>0</v>
      </c>
      <c r="X24" s="64">
        <v>23.576282844099474</v>
      </c>
      <c r="Y24" s="64">
        <v>0</v>
      </c>
      <c r="Z24" s="64">
        <v>0</v>
      </c>
      <c r="AA24" s="64">
        <v>0</v>
      </c>
      <c r="AB24" s="64">
        <v>0</v>
      </c>
      <c r="AC24" s="64">
        <v>0</v>
      </c>
      <c r="AD24" s="64">
        <v>0</v>
      </c>
      <c r="AE24" s="64">
        <v>0</v>
      </c>
      <c r="AF24" s="64">
        <v>0</v>
      </c>
      <c r="AG24" s="64">
        <v>0</v>
      </c>
      <c r="AH24" s="64">
        <v>0</v>
      </c>
      <c r="AI24" s="64">
        <v>0</v>
      </c>
      <c r="AJ24" s="64">
        <v>0</v>
      </c>
      <c r="AK24" s="64">
        <v>0</v>
      </c>
      <c r="AL24" s="64">
        <v>2.6368011282231514</v>
      </c>
      <c r="AM24" s="64">
        <v>5.446664223231417</v>
      </c>
      <c r="AN24" s="64">
        <v>16.85929880099314</v>
      </c>
      <c r="AO24" s="64">
        <v>0</v>
      </c>
      <c r="AP24" s="64">
        <v>0</v>
      </c>
      <c r="AQ24" s="64">
        <v>0</v>
      </c>
      <c r="AR24" s="64">
        <v>0</v>
      </c>
      <c r="AS24" s="64">
        <v>0</v>
      </c>
      <c r="AT24" s="64">
        <v>0</v>
      </c>
      <c r="AU24" s="64">
        <v>0</v>
      </c>
      <c r="AV24" s="64">
        <v>0</v>
      </c>
      <c r="AW24" s="64">
        <v>0</v>
      </c>
      <c r="AX24" s="64">
        <v>0</v>
      </c>
      <c r="AY24" s="64">
        <v>0</v>
      </c>
      <c r="AZ24" s="64">
        <v>0</v>
      </c>
      <c r="BA24" s="64">
        <v>0</v>
      </c>
      <c r="BB24" s="64">
        <v>0</v>
      </c>
      <c r="BC24" s="64">
        <v>0</v>
      </c>
      <c r="BD24" s="64">
        <v>0</v>
      </c>
      <c r="BE24" s="64">
        <v>0</v>
      </c>
      <c r="BF24" s="64">
        <v>1.0274322455052447</v>
      </c>
      <c r="BG24" s="64">
        <v>0</v>
      </c>
      <c r="BH24" s="64">
        <v>0</v>
      </c>
      <c r="BI24" s="64">
        <v>0</v>
      </c>
      <c r="BJ24" s="64">
        <v>0</v>
      </c>
      <c r="BK24" s="64">
        <v>0</v>
      </c>
      <c r="BL24" s="64">
        <v>35.16704546912173</v>
      </c>
      <c r="BM24" s="64">
        <v>0</v>
      </c>
      <c r="BN24" s="64">
        <v>0</v>
      </c>
      <c r="BO24" s="64">
        <v>0</v>
      </c>
      <c r="BP24" s="64">
        <v>0</v>
      </c>
      <c r="BQ24" s="103">
        <v>0</v>
      </c>
      <c r="BR24" s="104">
        <f t="shared" si="0"/>
        <v>6951.934837621741</v>
      </c>
      <c r="BS24" s="105">
        <v>3869.2540883691086</v>
      </c>
      <c r="BT24" s="106">
        <f t="shared" si="1"/>
        <v>10821.18892599085</v>
      </c>
      <c r="BU24" s="107"/>
      <c r="BV24" s="105">
        <v>67.1463330703263</v>
      </c>
      <c r="BW24" s="104">
        <f t="shared" si="2"/>
        <v>10888.335259061176</v>
      </c>
      <c r="BX24" s="2"/>
      <c r="BY24" s="2"/>
    </row>
    <row r="25" spans="1:77" ht="13.5" customHeight="1">
      <c r="A25" s="142">
        <v>16</v>
      </c>
      <c r="B25" s="50">
        <v>26</v>
      </c>
      <c r="C25" s="40" t="s">
        <v>198</v>
      </c>
      <c r="D25" s="72">
        <v>0</v>
      </c>
      <c r="E25" s="72">
        <v>0</v>
      </c>
      <c r="F25" s="72">
        <v>0</v>
      </c>
      <c r="G25" s="64">
        <v>2.6740455559081093</v>
      </c>
      <c r="H25" s="64">
        <v>0</v>
      </c>
      <c r="I25" s="64">
        <v>0.9096254336837646</v>
      </c>
      <c r="J25" s="64">
        <v>0</v>
      </c>
      <c r="K25" s="64">
        <v>0</v>
      </c>
      <c r="L25" s="64">
        <v>1.199052493307226</v>
      </c>
      <c r="M25" s="64">
        <v>0</v>
      </c>
      <c r="N25" s="64">
        <v>0</v>
      </c>
      <c r="O25" s="64">
        <v>0</v>
      </c>
      <c r="P25" s="64">
        <v>0</v>
      </c>
      <c r="Q25" s="64">
        <v>0</v>
      </c>
      <c r="R25" s="64">
        <v>0</v>
      </c>
      <c r="S25" s="64">
        <v>4629.70004903015</v>
      </c>
      <c r="T25" s="64">
        <v>0</v>
      </c>
      <c r="U25" s="64">
        <v>0</v>
      </c>
      <c r="V25" s="64">
        <v>0</v>
      </c>
      <c r="W25" s="64">
        <v>0</v>
      </c>
      <c r="X25" s="64">
        <v>0</v>
      </c>
      <c r="Y25" s="64">
        <v>0</v>
      </c>
      <c r="Z25" s="64">
        <v>0</v>
      </c>
      <c r="AA25" s="64">
        <v>0</v>
      </c>
      <c r="AB25" s="64">
        <v>0</v>
      </c>
      <c r="AC25" s="64">
        <v>0</v>
      </c>
      <c r="AD25" s="64">
        <v>0</v>
      </c>
      <c r="AE25" s="64">
        <v>0</v>
      </c>
      <c r="AF25" s="64">
        <v>0</v>
      </c>
      <c r="AG25" s="64">
        <v>0</v>
      </c>
      <c r="AH25" s="64">
        <v>0</v>
      </c>
      <c r="AI25" s="64">
        <v>0</v>
      </c>
      <c r="AJ25" s="64">
        <v>0</v>
      </c>
      <c r="AK25" s="64">
        <v>0</v>
      </c>
      <c r="AL25" s="64">
        <v>16.37450963708729</v>
      </c>
      <c r="AM25" s="64">
        <v>0</v>
      </c>
      <c r="AN25" s="64">
        <v>22.151347516364464</v>
      </c>
      <c r="AO25" s="64">
        <v>0</v>
      </c>
      <c r="AP25" s="64">
        <v>0</v>
      </c>
      <c r="AQ25" s="64">
        <v>0</v>
      </c>
      <c r="AR25" s="64">
        <v>0</v>
      </c>
      <c r="AS25" s="64">
        <v>0</v>
      </c>
      <c r="AT25" s="64">
        <v>0</v>
      </c>
      <c r="AU25" s="64">
        <v>0</v>
      </c>
      <c r="AV25" s="64">
        <v>0</v>
      </c>
      <c r="AW25" s="64">
        <v>0</v>
      </c>
      <c r="AX25" s="64">
        <v>0</v>
      </c>
      <c r="AY25" s="64">
        <v>0</v>
      </c>
      <c r="AZ25" s="64">
        <v>0</v>
      </c>
      <c r="BA25" s="64">
        <v>0</v>
      </c>
      <c r="BB25" s="64">
        <v>0</v>
      </c>
      <c r="BC25" s="64">
        <v>0</v>
      </c>
      <c r="BD25" s="64">
        <v>0</v>
      </c>
      <c r="BE25" s="64">
        <v>0</v>
      </c>
      <c r="BF25" s="64">
        <v>0</v>
      </c>
      <c r="BG25" s="64">
        <v>0</v>
      </c>
      <c r="BH25" s="64">
        <v>0</v>
      </c>
      <c r="BI25" s="64">
        <v>0</v>
      </c>
      <c r="BJ25" s="64">
        <v>0</v>
      </c>
      <c r="BK25" s="64">
        <v>0</v>
      </c>
      <c r="BL25" s="64">
        <v>0</v>
      </c>
      <c r="BM25" s="64">
        <v>0</v>
      </c>
      <c r="BN25" s="64">
        <v>0</v>
      </c>
      <c r="BO25" s="64">
        <v>0</v>
      </c>
      <c r="BP25" s="64">
        <v>1.4255541044705884</v>
      </c>
      <c r="BQ25" s="103">
        <v>0</v>
      </c>
      <c r="BR25" s="104">
        <f t="shared" si="0"/>
        <v>4674.434183770972</v>
      </c>
      <c r="BS25" s="105">
        <v>2330.545346860576</v>
      </c>
      <c r="BT25" s="106">
        <f t="shared" si="1"/>
        <v>7004.979530631548</v>
      </c>
      <c r="BU25" s="107"/>
      <c r="BV25" s="105">
        <v>33.05939397359307</v>
      </c>
      <c r="BW25" s="104">
        <f t="shared" si="2"/>
        <v>7038.038924605141</v>
      </c>
      <c r="BX25" s="2"/>
      <c r="BY25" s="2"/>
    </row>
    <row r="26" spans="1:77" ht="13.5" customHeight="1">
      <c r="A26" s="48">
        <v>17</v>
      </c>
      <c r="B26" s="50">
        <v>27</v>
      </c>
      <c r="C26" s="40" t="s">
        <v>243</v>
      </c>
      <c r="D26" s="72">
        <v>0</v>
      </c>
      <c r="E26" s="72">
        <v>0</v>
      </c>
      <c r="F26" s="72">
        <v>0</v>
      </c>
      <c r="G26" s="64">
        <v>0</v>
      </c>
      <c r="H26" s="64">
        <v>0</v>
      </c>
      <c r="I26" s="64">
        <v>0</v>
      </c>
      <c r="J26" s="64">
        <v>0</v>
      </c>
      <c r="K26" s="64">
        <v>0</v>
      </c>
      <c r="L26" s="64">
        <v>0</v>
      </c>
      <c r="M26" s="64">
        <v>0</v>
      </c>
      <c r="N26" s="64">
        <v>0</v>
      </c>
      <c r="O26" s="64">
        <v>0</v>
      </c>
      <c r="P26" s="64">
        <v>0</v>
      </c>
      <c r="Q26" s="64">
        <v>5.80701835167703</v>
      </c>
      <c r="R26" s="64">
        <v>0</v>
      </c>
      <c r="S26" s="64">
        <v>0</v>
      </c>
      <c r="T26" s="64">
        <v>4746.365876363469</v>
      </c>
      <c r="U26" s="64">
        <v>0</v>
      </c>
      <c r="V26" s="64">
        <v>32.14795848462778</v>
      </c>
      <c r="W26" s="64">
        <v>0</v>
      </c>
      <c r="X26" s="64">
        <v>0</v>
      </c>
      <c r="Y26" s="64">
        <v>3.4496046143793544</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c r="BD26" s="64">
        <v>0</v>
      </c>
      <c r="BE26" s="64">
        <v>0</v>
      </c>
      <c r="BF26" s="64">
        <v>0</v>
      </c>
      <c r="BG26" s="64">
        <v>0</v>
      </c>
      <c r="BH26" s="64">
        <v>0</v>
      </c>
      <c r="BI26" s="64">
        <v>0</v>
      </c>
      <c r="BJ26" s="64">
        <v>0</v>
      </c>
      <c r="BK26" s="64">
        <v>0</v>
      </c>
      <c r="BL26" s="64">
        <v>0</v>
      </c>
      <c r="BM26" s="64">
        <v>0</v>
      </c>
      <c r="BN26" s="64">
        <v>0</v>
      </c>
      <c r="BO26" s="64">
        <v>0</v>
      </c>
      <c r="BP26" s="64">
        <v>0</v>
      </c>
      <c r="BQ26" s="103">
        <v>0</v>
      </c>
      <c r="BR26" s="104">
        <f t="shared" si="0"/>
        <v>4787.770457814154</v>
      </c>
      <c r="BS26" s="105">
        <v>13690.842188819675</v>
      </c>
      <c r="BT26" s="106">
        <f t="shared" si="1"/>
        <v>18478.61264663383</v>
      </c>
      <c r="BU26" s="107"/>
      <c r="BV26" s="105">
        <v>192.58624068266596</v>
      </c>
      <c r="BW26" s="104">
        <f t="shared" si="2"/>
        <v>18671.198887316496</v>
      </c>
      <c r="BX26" s="2"/>
      <c r="BY26" s="2"/>
    </row>
    <row r="27" spans="1:77" ht="13.5" customHeight="1">
      <c r="A27" s="142">
        <v>18</v>
      </c>
      <c r="B27" s="50">
        <v>28</v>
      </c>
      <c r="C27" s="40" t="s">
        <v>244</v>
      </c>
      <c r="D27" s="72">
        <v>0.4867834777091237</v>
      </c>
      <c r="E27" s="72">
        <v>0</v>
      </c>
      <c r="F27" s="72">
        <v>0</v>
      </c>
      <c r="G27" s="64">
        <v>0.20467204383194107</v>
      </c>
      <c r="H27" s="64">
        <v>0</v>
      </c>
      <c r="I27" s="64">
        <v>0</v>
      </c>
      <c r="J27" s="64">
        <v>0</v>
      </c>
      <c r="K27" s="64">
        <v>0</v>
      </c>
      <c r="L27" s="64">
        <v>0.5476721966762252</v>
      </c>
      <c r="M27" s="64">
        <v>0</v>
      </c>
      <c r="N27" s="64">
        <v>0</v>
      </c>
      <c r="O27" s="64">
        <v>0</v>
      </c>
      <c r="P27" s="64">
        <v>0</v>
      </c>
      <c r="Q27" s="64">
        <v>0</v>
      </c>
      <c r="R27" s="64">
        <v>56.63098240102393</v>
      </c>
      <c r="S27" s="64">
        <v>1.540771329152044</v>
      </c>
      <c r="T27" s="64">
        <v>2.544033411078262</v>
      </c>
      <c r="U27" s="64">
        <v>17009.62559767362</v>
      </c>
      <c r="V27" s="64">
        <v>17.5527253446196</v>
      </c>
      <c r="W27" s="64">
        <v>4.7293704146809095</v>
      </c>
      <c r="X27" s="64">
        <v>0</v>
      </c>
      <c r="Y27" s="64">
        <v>0.628447957023287</v>
      </c>
      <c r="Z27" s="64">
        <v>0</v>
      </c>
      <c r="AA27" s="64">
        <v>0</v>
      </c>
      <c r="AB27" s="64">
        <v>20.707718966679394</v>
      </c>
      <c r="AC27" s="64">
        <v>0</v>
      </c>
      <c r="AD27" s="64">
        <v>0</v>
      </c>
      <c r="AE27" s="64">
        <v>0</v>
      </c>
      <c r="AF27" s="64">
        <v>0</v>
      </c>
      <c r="AG27" s="64">
        <v>0</v>
      </c>
      <c r="AH27" s="64">
        <v>5.954579615200927</v>
      </c>
      <c r="AI27" s="64">
        <v>0</v>
      </c>
      <c r="AJ27" s="64">
        <v>0</v>
      </c>
      <c r="AK27" s="64">
        <v>0</v>
      </c>
      <c r="AL27" s="64">
        <v>20.50429424334833</v>
      </c>
      <c r="AM27" s="64">
        <v>0</v>
      </c>
      <c r="AN27" s="64">
        <v>30.984195508337443</v>
      </c>
      <c r="AO27" s="64">
        <v>0.5546905242128197</v>
      </c>
      <c r="AP27" s="64">
        <v>0</v>
      </c>
      <c r="AQ27" s="64">
        <v>0</v>
      </c>
      <c r="AR27" s="64">
        <v>0</v>
      </c>
      <c r="AS27" s="64">
        <v>0</v>
      </c>
      <c r="AT27" s="64">
        <v>0</v>
      </c>
      <c r="AU27" s="64">
        <v>0</v>
      </c>
      <c r="AV27" s="64">
        <v>0</v>
      </c>
      <c r="AW27" s="64">
        <v>0</v>
      </c>
      <c r="AX27" s="64">
        <v>0</v>
      </c>
      <c r="AY27" s="64">
        <v>0</v>
      </c>
      <c r="AZ27" s="64">
        <v>0</v>
      </c>
      <c r="BA27" s="64">
        <v>0</v>
      </c>
      <c r="BB27" s="64">
        <v>0</v>
      </c>
      <c r="BC27" s="64">
        <v>0</v>
      </c>
      <c r="BD27" s="64">
        <v>0</v>
      </c>
      <c r="BE27" s="64">
        <v>0</v>
      </c>
      <c r="BF27" s="64">
        <v>2.159159326775896</v>
      </c>
      <c r="BG27" s="64">
        <v>0</v>
      </c>
      <c r="BH27" s="64">
        <v>0</v>
      </c>
      <c r="BI27" s="64">
        <v>0</v>
      </c>
      <c r="BJ27" s="64">
        <v>1.8336806587159373</v>
      </c>
      <c r="BK27" s="64">
        <v>18.66438048119931</v>
      </c>
      <c r="BL27" s="64">
        <v>20.743972092383547</v>
      </c>
      <c r="BM27" s="64">
        <v>0</v>
      </c>
      <c r="BN27" s="64">
        <v>0</v>
      </c>
      <c r="BO27" s="64">
        <v>0</v>
      </c>
      <c r="BP27" s="64">
        <v>0</v>
      </c>
      <c r="BQ27" s="103">
        <v>0</v>
      </c>
      <c r="BR27" s="104">
        <f t="shared" si="0"/>
        <v>17216.597727666267</v>
      </c>
      <c r="BS27" s="105">
        <v>3878.0317892844805</v>
      </c>
      <c r="BT27" s="106">
        <f t="shared" si="1"/>
        <v>21094.629516950747</v>
      </c>
      <c r="BU27" s="107"/>
      <c r="BV27" s="105">
        <v>60.751503321275365</v>
      </c>
      <c r="BW27" s="104">
        <f t="shared" si="2"/>
        <v>21155.381020272023</v>
      </c>
      <c r="BX27" s="2"/>
      <c r="BY27" s="2"/>
    </row>
    <row r="28" spans="1:77" ht="13.5" customHeight="1">
      <c r="A28" s="48">
        <v>19</v>
      </c>
      <c r="B28" s="50">
        <v>29</v>
      </c>
      <c r="C28" s="40" t="s">
        <v>245</v>
      </c>
      <c r="D28" s="72">
        <v>0</v>
      </c>
      <c r="E28" s="72">
        <v>0</v>
      </c>
      <c r="F28" s="72">
        <v>0</v>
      </c>
      <c r="G28" s="64">
        <v>3.229644641365971</v>
      </c>
      <c r="H28" s="64">
        <v>0</v>
      </c>
      <c r="I28" s="64">
        <v>0</v>
      </c>
      <c r="J28" s="64">
        <v>0</v>
      </c>
      <c r="K28" s="64">
        <v>0</v>
      </c>
      <c r="L28" s="64">
        <v>0</v>
      </c>
      <c r="M28" s="64">
        <v>0</v>
      </c>
      <c r="N28" s="64">
        <v>0</v>
      </c>
      <c r="O28" s="64">
        <v>0</v>
      </c>
      <c r="P28" s="64">
        <v>0</v>
      </c>
      <c r="Q28" s="64">
        <v>60.593198245908084</v>
      </c>
      <c r="R28" s="64">
        <v>9.919929895304735</v>
      </c>
      <c r="S28" s="64">
        <v>0</v>
      </c>
      <c r="T28" s="64">
        <v>111.11460645446336</v>
      </c>
      <c r="U28" s="64">
        <v>8.633507081708327</v>
      </c>
      <c r="V28" s="64">
        <v>31169.159197257137</v>
      </c>
      <c r="W28" s="64">
        <v>7.368698473172009</v>
      </c>
      <c r="X28" s="64">
        <v>0</v>
      </c>
      <c r="Y28" s="64">
        <v>50.00676107548772</v>
      </c>
      <c r="Z28" s="64">
        <v>0</v>
      </c>
      <c r="AA28" s="64">
        <v>0</v>
      </c>
      <c r="AB28" s="64">
        <v>1.8052800791190289</v>
      </c>
      <c r="AC28" s="64">
        <v>0</v>
      </c>
      <c r="AD28" s="64">
        <v>0</v>
      </c>
      <c r="AE28" s="64">
        <v>0</v>
      </c>
      <c r="AF28" s="64">
        <v>0</v>
      </c>
      <c r="AG28" s="64">
        <v>0</v>
      </c>
      <c r="AH28" s="64">
        <v>0</v>
      </c>
      <c r="AI28" s="64">
        <v>0</v>
      </c>
      <c r="AJ28" s="64">
        <v>0</v>
      </c>
      <c r="AK28" s="64">
        <v>0</v>
      </c>
      <c r="AL28" s="64">
        <v>51.078243162678106</v>
      </c>
      <c r="AM28" s="64">
        <v>0</v>
      </c>
      <c r="AN28" s="64">
        <v>79.11950502229757</v>
      </c>
      <c r="AO28" s="64">
        <v>0</v>
      </c>
      <c r="AP28" s="64">
        <v>0</v>
      </c>
      <c r="AQ28" s="64">
        <v>0</v>
      </c>
      <c r="AR28" s="64">
        <v>0</v>
      </c>
      <c r="AS28" s="64">
        <v>0</v>
      </c>
      <c r="AT28" s="64">
        <v>0</v>
      </c>
      <c r="AU28" s="64">
        <v>0</v>
      </c>
      <c r="AV28" s="64">
        <v>0</v>
      </c>
      <c r="AW28" s="64">
        <v>0</v>
      </c>
      <c r="AX28" s="64">
        <v>0</v>
      </c>
      <c r="AY28" s="64">
        <v>0</v>
      </c>
      <c r="AZ28" s="64">
        <v>0</v>
      </c>
      <c r="BA28" s="64">
        <v>0</v>
      </c>
      <c r="BB28" s="64">
        <v>0</v>
      </c>
      <c r="BC28" s="64">
        <v>0</v>
      </c>
      <c r="BD28" s="64">
        <v>0</v>
      </c>
      <c r="BE28" s="64">
        <v>0</v>
      </c>
      <c r="BF28" s="64">
        <v>20.589590465972325</v>
      </c>
      <c r="BG28" s="64">
        <v>0</v>
      </c>
      <c r="BH28" s="64">
        <v>0</v>
      </c>
      <c r="BI28" s="64">
        <v>0</v>
      </c>
      <c r="BJ28" s="64">
        <v>0</v>
      </c>
      <c r="BK28" s="64">
        <v>0</v>
      </c>
      <c r="BL28" s="64">
        <v>58.80966966275541</v>
      </c>
      <c r="BM28" s="64">
        <v>0</v>
      </c>
      <c r="BN28" s="64">
        <v>0</v>
      </c>
      <c r="BO28" s="64">
        <v>0</v>
      </c>
      <c r="BP28" s="64">
        <v>0</v>
      </c>
      <c r="BQ28" s="103">
        <v>0</v>
      </c>
      <c r="BR28" s="104">
        <f t="shared" si="0"/>
        <v>31631.427831517372</v>
      </c>
      <c r="BS28" s="105">
        <v>12663.569914142547</v>
      </c>
      <c r="BT28" s="106">
        <f t="shared" si="1"/>
        <v>44294.997745659915</v>
      </c>
      <c r="BU28" s="107"/>
      <c r="BV28" s="105">
        <v>122.57412939901486</v>
      </c>
      <c r="BW28" s="104">
        <f t="shared" si="2"/>
        <v>44417.57187505893</v>
      </c>
      <c r="BX28" s="2"/>
      <c r="BY28" s="2"/>
    </row>
    <row r="29" spans="1:77" ht="13.5" customHeight="1">
      <c r="A29" s="142">
        <v>20</v>
      </c>
      <c r="B29" s="50" t="s">
        <v>201</v>
      </c>
      <c r="C29" s="40" t="s">
        <v>127</v>
      </c>
      <c r="D29" s="72">
        <v>0</v>
      </c>
      <c r="E29" s="72">
        <v>0</v>
      </c>
      <c r="F29" s="72">
        <v>0</v>
      </c>
      <c r="G29" s="64">
        <v>0</v>
      </c>
      <c r="H29" s="64">
        <v>0</v>
      </c>
      <c r="I29" s="64">
        <v>0</v>
      </c>
      <c r="J29" s="64">
        <v>0</v>
      </c>
      <c r="K29" s="64">
        <v>0</v>
      </c>
      <c r="L29" s="64">
        <v>0</v>
      </c>
      <c r="M29" s="64">
        <v>0</v>
      </c>
      <c r="N29" s="64">
        <v>0</v>
      </c>
      <c r="O29" s="64">
        <v>0</v>
      </c>
      <c r="P29" s="64">
        <v>0</v>
      </c>
      <c r="Q29" s="64">
        <v>0</v>
      </c>
      <c r="R29" s="64">
        <v>0</v>
      </c>
      <c r="S29" s="64">
        <v>24.77276919182231</v>
      </c>
      <c r="T29" s="64">
        <v>0</v>
      </c>
      <c r="U29" s="64">
        <v>0</v>
      </c>
      <c r="V29" s="64">
        <v>1.5369378075222722</v>
      </c>
      <c r="W29" s="64">
        <v>16893.889859997762</v>
      </c>
      <c r="X29" s="64">
        <v>243.18292178760876</v>
      </c>
      <c r="Y29" s="64">
        <v>237.01292829136594</v>
      </c>
      <c r="Z29" s="64">
        <v>0</v>
      </c>
      <c r="AA29" s="64">
        <v>0</v>
      </c>
      <c r="AB29" s="64">
        <v>0</v>
      </c>
      <c r="AC29" s="64">
        <v>0</v>
      </c>
      <c r="AD29" s="64">
        <v>0</v>
      </c>
      <c r="AE29" s="64">
        <v>0</v>
      </c>
      <c r="AF29" s="64">
        <v>0</v>
      </c>
      <c r="AG29" s="64">
        <v>0</v>
      </c>
      <c r="AH29" s="64">
        <v>0</v>
      </c>
      <c r="AI29" s="64">
        <v>0</v>
      </c>
      <c r="AJ29" s="64">
        <v>0</v>
      </c>
      <c r="AK29" s="64">
        <v>0</v>
      </c>
      <c r="AL29" s="64">
        <v>9.97317942103307</v>
      </c>
      <c r="AM29" s="64">
        <v>0</v>
      </c>
      <c r="AN29" s="64">
        <v>27.359988971584052</v>
      </c>
      <c r="AO29" s="64">
        <v>0</v>
      </c>
      <c r="AP29" s="64">
        <v>0</v>
      </c>
      <c r="AQ29" s="64">
        <v>0</v>
      </c>
      <c r="AR29" s="64">
        <v>0</v>
      </c>
      <c r="AS29" s="64">
        <v>0</v>
      </c>
      <c r="AT29" s="64">
        <v>0</v>
      </c>
      <c r="AU29" s="64">
        <v>0</v>
      </c>
      <c r="AV29" s="64">
        <v>0</v>
      </c>
      <c r="AW29" s="64">
        <v>0</v>
      </c>
      <c r="AX29" s="64">
        <v>0</v>
      </c>
      <c r="AY29" s="64">
        <v>0</v>
      </c>
      <c r="AZ29" s="64">
        <v>0</v>
      </c>
      <c r="BA29" s="64">
        <v>0</v>
      </c>
      <c r="BB29" s="64">
        <v>0</v>
      </c>
      <c r="BC29" s="64">
        <v>0</v>
      </c>
      <c r="BD29" s="64">
        <v>0</v>
      </c>
      <c r="BE29" s="64">
        <v>0</v>
      </c>
      <c r="BF29" s="64">
        <v>0</v>
      </c>
      <c r="BG29" s="64">
        <v>0</v>
      </c>
      <c r="BH29" s="64">
        <v>0</v>
      </c>
      <c r="BI29" s="64">
        <v>0</v>
      </c>
      <c r="BJ29" s="64">
        <v>0</v>
      </c>
      <c r="BK29" s="64">
        <v>0</v>
      </c>
      <c r="BL29" s="64">
        <v>25.4010130483587</v>
      </c>
      <c r="BM29" s="64">
        <v>0</v>
      </c>
      <c r="BN29" s="64">
        <v>0</v>
      </c>
      <c r="BO29" s="64">
        <v>0</v>
      </c>
      <c r="BP29" s="64">
        <v>0</v>
      </c>
      <c r="BQ29" s="103">
        <v>0</v>
      </c>
      <c r="BR29" s="104">
        <f t="shared" si="0"/>
        <v>17463.12959851706</v>
      </c>
      <c r="BS29" s="105">
        <v>12717.467415772055</v>
      </c>
      <c r="BT29" s="106">
        <f t="shared" si="1"/>
        <v>30180.597014289113</v>
      </c>
      <c r="BU29" s="107"/>
      <c r="BV29" s="105">
        <v>393.5620222902664</v>
      </c>
      <c r="BW29" s="104">
        <f t="shared" si="2"/>
        <v>30574.159036579378</v>
      </c>
      <c r="BX29" s="2"/>
      <c r="BY29" s="2"/>
    </row>
    <row r="30" spans="1:77" ht="13.5" customHeight="1">
      <c r="A30" s="48">
        <v>21</v>
      </c>
      <c r="B30" s="50">
        <v>32</v>
      </c>
      <c r="C30" s="40" t="s">
        <v>276</v>
      </c>
      <c r="D30" s="72">
        <v>0</v>
      </c>
      <c r="E30" s="72">
        <v>0</v>
      </c>
      <c r="F30" s="72">
        <v>0</v>
      </c>
      <c r="G30" s="64">
        <v>0</v>
      </c>
      <c r="H30" s="64">
        <v>0</v>
      </c>
      <c r="I30" s="64">
        <v>5.110843736256974</v>
      </c>
      <c r="J30" s="64">
        <v>0</v>
      </c>
      <c r="K30" s="64">
        <v>0</v>
      </c>
      <c r="L30" s="64">
        <v>0</v>
      </c>
      <c r="M30" s="64">
        <v>0</v>
      </c>
      <c r="N30" s="64">
        <v>0</v>
      </c>
      <c r="O30" s="64">
        <v>0</v>
      </c>
      <c r="P30" s="64">
        <v>0</v>
      </c>
      <c r="Q30" s="64">
        <v>0</v>
      </c>
      <c r="R30" s="64">
        <v>0</v>
      </c>
      <c r="S30" s="64">
        <v>0</v>
      </c>
      <c r="T30" s="64">
        <v>0</v>
      </c>
      <c r="U30" s="64">
        <v>4.284831838727117</v>
      </c>
      <c r="V30" s="64">
        <v>0</v>
      </c>
      <c r="W30" s="64">
        <v>6.745474097784495</v>
      </c>
      <c r="X30" s="64">
        <v>5375.309596321919</v>
      </c>
      <c r="Y30" s="64">
        <v>0.8078696377457057</v>
      </c>
      <c r="Z30" s="64">
        <v>0</v>
      </c>
      <c r="AA30" s="64">
        <v>0</v>
      </c>
      <c r="AB30" s="64">
        <v>0</v>
      </c>
      <c r="AC30" s="64">
        <v>0</v>
      </c>
      <c r="AD30" s="64">
        <v>0</v>
      </c>
      <c r="AE30" s="64">
        <v>0</v>
      </c>
      <c r="AF30" s="64">
        <v>0</v>
      </c>
      <c r="AG30" s="64">
        <v>0</v>
      </c>
      <c r="AH30" s="64">
        <v>1.7920290316778997</v>
      </c>
      <c r="AI30" s="64">
        <v>0</v>
      </c>
      <c r="AJ30" s="64">
        <v>0</v>
      </c>
      <c r="AK30" s="64">
        <v>0</v>
      </c>
      <c r="AL30" s="64">
        <v>0</v>
      </c>
      <c r="AM30" s="64">
        <v>0</v>
      </c>
      <c r="AN30" s="64">
        <v>0.7966890178608945</v>
      </c>
      <c r="AO30" s="64">
        <v>0</v>
      </c>
      <c r="AP30" s="64">
        <v>0</v>
      </c>
      <c r="AQ30" s="64">
        <v>0</v>
      </c>
      <c r="AR30" s="64">
        <v>0</v>
      </c>
      <c r="AS30" s="64">
        <v>0</v>
      </c>
      <c r="AT30" s="64">
        <v>0</v>
      </c>
      <c r="AU30" s="64">
        <v>0</v>
      </c>
      <c r="AV30" s="64">
        <v>0</v>
      </c>
      <c r="AW30" s="64">
        <v>0</v>
      </c>
      <c r="AX30" s="64">
        <v>0</v>
      </c>
      <c r="AY30" s="64">
        <v>0</v>
      </c>
      <c r="AZ30" s="64">
        <v>0</v>
      </c>
      <c r="BA30" s="64">
        <v>0</v>
      </c>
      <c r="BB30" s="64">
        <v>0</v>
      </c>
      <c r="BC30" s="64">
        <v>0</v>
      </c>
      <c r="BD30" s="64">
        <v>0</v>
      </c>
      <c r="BE30" s="64">
        <v>0</v>
      </c>
      <c r="BF30" s="64">
        <v>0</v>
      </c>
      <c r="BG30" s="64">
        <v>0</v>
      </c>
      <c r="BH30" s="64">
        <v>0</v>
      </c>
      <c r="BI30" s="64">
        <v>0</v>
      </c>
      <c r="BJ30" s="64">
        <v>6.47655779512052</v>
      </c>
      <c r="BK30" s="64">
        <v>0</v>
      </c>
      <c r="BL30" s="64">
        <v>0</v>
      </c>
      <c r="BM30" s="64">
        <v>0</v>
      </c>
      <c r="BN30" s="64">
        <v>0</v>
      </c>
      <c r="BO30" s="64">
        <v>0</v>
      </c>
      <c r="BP30" s="64">
        <v>0</v>
      </c>
      <c r="BQ30" s="103">
        <v>0</v>
      </c>
      <c r="BR30" s="104">
        <f t="shared" si="0"/>
        <v>5401.323891477093</v>
      </c>
      <c r="BS30" s="105">
        <v>5608.5881866493</v>
      </c>
      <c r="BT30" s="106">
        <f t="shared" si="1"/>
        <v>11009.912078126392</v>
      </c>
      <c r="BU30" s="107"/>
      <c r="BV30" s="105">
        <v>67.40804354823818</v>
      </c>
      <c r="BW30" s="104">
        <f t="shared" si="2"/>
        <v>11077.32012167463</v>
      </c>
      <c r="BX30" s="2"/>
      <c r="BY30" s="2"/>
    </row>
    <row r="31" spans="1:77" ht="13.5" customHeight="1">
      <c r="A31" s="142">
        <v>22</v>
      </c>
      <c r="B31" s="50">
        <v>33</v>
      </c>
      <c r="C31" s="40" t="s">
        <v>277</v>
      </c>
      <c r="D31" s="72">
        <v>0</v>
      </c>
      <c r="E31" s="72">
        <v>0</v>
      </c>
      <c r="F31" s="72">
        <v>0</v>
      </c>
      <c r="G31" s="64">
        <v>0</v>
      </c>
      <c r="H31" s="64">
        <v>0</v>
      </c>
      <c r="I31" s="64">
        <v>0</v>
      </c>
      <c r="J31" s="64">
        <v>0</v>
      </c>
      <c r="K31" s="64">
        <v>0</v>
      </c>
      <c r="L31" s="64">
        <v>0</v>
      </c>
      <c r="M31" s="64">
        <v>0</v>
      </c>
      <c r="N31" s="64">
        <v>0</v>
      </c>
      <c r="O31" s="64">
        <v>0</v>
      </c>
      <c r="P31" s="64">
        <v>0</v>
      </c>
      <c r="Q31" s="64">
        <v>73.23038523773684</v>
      </c>
      <c r="R31" s="64">
        <v>0</v>
      </c>
      <c r="S31" s="64">
        <v>1.023812904740713</v>
      </c>
      <c r="T31" s="64">
        <v>0</v>
      </c>
      <c r="U31" s="64">
        <v>0</v>
      </c>
      <c r="V31" s="64">
        <v>99.9814732783578</v>
      </c>
      <c r="W31" s="64">
        <v>13.552368240249804</v>
      </c>
      <c r="X31" s="64">
        <v>0</v>
      </c>
      <c r="Y31" s="64">
        <v>24625.060198605188</v>
      </c>
      <c r="Z31" s="64">
        <v>0</v>
      </c>
      <c r="AA31" s="64">
        <v>0</v>
      </c>
      <c r="AB31" s="64">
        <v>0</v>
      </c>
      <c r="AC31" s="64">
        <v>0</v>
      </c>
      <c r="AD31" s="64">
        <v>0</v>
      </c>
      <c r="AE31" s="64">
        <v>0</v>
      </c>
      <c r="AF31" s="64">
        <v>0</v>
      </c>
      <c r="AG31" s="64">
        <v>0</v>
      </c>
      <c r="AH31" s="64">
        <v>0</v>
      </c>
      <c r="AI31" s="64">
        <v>0</v>
      </c>
      <c r="AJ31" s="64">
        <v>0</v>
      </c>
      <c r="AK31" s="64">
        <v>0</v>
      </c>
      <c r="AL31" s="64">
        <v>0</v>
      </c>
      <c r="AM31" s="64">
        <v>0</v>
      </c>
      <c r="AN31" s="64">
        <v>85.79863388382377</v>
      </c>
      <c r="AO31" s="64">
        <v>0</v>
      </c>
      <c r="AP31" s="64">
        <v>0</v>
      </c>
      <c r="AQ31" s="64">
        <v>0</v>
      </c>
      <c r="AR31" s="64">
        <v>0</v>
      </c>
      <c r="AS31" s="64">
        <v>0</v>
      </c>
      <c r="AT31" s="64">
        <v>0</v>
      </c>
      <c r="AU31" s="64">
        <v>0</v>
      </c>
      <c r="AV31" s="64">
        <v>0</v>
      </c>
      <c r="AW31" s="64">
        <v>0</v>
      </c>
      <c r="AX31" s="64">
        <v>0</v>
      </c>
      <c r="AY31" s="64">
        <v>0</v>
      </c>
      <c r="AZ31" s="64">
        <v>0</v>
      </c>
      <c r="BA31" s="64">
        <v>0</v>
      </c>
      <c r="BB31" s="64">
        <v>0</v>
      </c>
      <c r="BC31" s="64">
        <v>0</v>
      </c>
      <c r="BD31" s="64">
        <v>0</v>
      </c>
      <c r="BE31" s="64">
        <v>0</v>
      </c>
      <c r="BF31" s="64">
        <v>7.707554403542367</v>
      </c>
      <c r="BG31" s="64">
        <v>0.33882804134290323</v>
      </c>
      <c r="BH31" s="64">
        <v>17.04183466455919</v>
      </c>
      <c r="BI31" s="64">
        <v>0</v>
      </c>
      <c r="BJ31" s="64">
        <v>0</v>
      </c>
      <c r="BK31" s="64">
        <v>0</v>
      </c>
      <c r="BL31" s="64">
        <v>45.56385990416672</v>
      </c>
      <c r="BM31" s="64">
        <v>0</v>
      </c>
      <c r="BN31" s="64">
        <v>0</v>
      </c>
      <c r="BO31" s="64">
        <v>0</v>
      </c>
      <c r="BP31" s="64">
        <v>0.7819368011470283</v>
      </c>
      <c r="BQ31" s="103">
        <v>0</v>
      </c>
      <c r="BR31" s="104">
        <f t="shared" si="0"/>
        <v>24970.080885964857</v>
      </c>
      <c r="BS31" s="105">
        <v>6319.531512897679</v>
      </c>
      <c r="BT31" s="106">
        <f t="shared" si="1"/>
        <v>31289.612398862537</v>
      </c>
      <c r="BU31" s="107"/>
      <c r="BV31" s="105">
        <v>514.3007779445473</v>
      </c>
      <c r="BW31" s="104">
        <f t="shared" si="2"/>
        <v>31803.913176807084</v>
      </c>
      <c r="BX31" s="2"/>
      <c r="BY31" s="2"/>
    </row>
    <row r="32" spans="1:77" ht="13.5" customHeight="1">
      <c r="A32" s="48">
        <v>23</v>
      </c>
      <c r="B32" s="50">
        <v>34</v>
      </c>
      <c r="C32" s="40" t="s">
        <v>105</v>
      </c>
      <c r="D32" s="72">
        <v>0</v>
      </c>
      <c r="E32" s="72">
        <v>0</v>
      </c>
      <c r="F32" s="72">
        <v>0</v>
      </c>
      <c r="G32" s="64">
        <v>3.496425419979962</v>
      </c>
      <c r="H32" s="64">
        <v>0</v>
      </c>
      <c r="I32" s="64">
        <v>0</v>
      </c>
      <c r="J32" s="64">
        <v>0</v>
      </c>
      <c r="K32" s="64">
        <v>0</v>
      </c>
      <c r="L32" s="64">
        <v>0</v>
      </c>
      <c r="M32" s="64">
        <v>0</v>
      </c>
      <c r="N32" s="64">
        <v>0</v>
      </c>
      <c r="O32" s="64">
        <v>0</v>
      </c>
      <c r="P32" s="64">
        <v>0</v>
      </c>
      <c r="Q32" s="64">
        <v>52.783209393154216</v>
      </c>
      <c r="R32" s="64">
        <v>0</v>
      </c>
      <c r="S32" s="64">
        <v>0</v>
      </c>
      <c r="T32" s="64">
        <v>0</v>
      </c>
      <c r="U32" s="64">
        <v>0</v>
      </c>
      <c r="V32" s="64">
        <v>0</v>
      </c>
      <c r="W32" s="64">
        <v>0</v>
      </c>
      <c r="X32" s="64">
        <v>0</v>
      </c>
      <c r="Y32" s="64">
        <v>0</v>
      </c>
      <c r="Z32" s="64">
        <v>1448.6885161381233</v>
      </c>
      <c r="AA32" s="64">
        <v>0</v>
      </c>
      <c r="AB32" s="64">
        <v>0</v>
      </c>
      <c r="AC32" s="64">
        <v>0</v>
      </c>
      <c r="AD32" s="64">
        <v>0</v>
      </c>
      <c r="AE32" s="64">
        <v>0</v>
      </c>
      <c r="AF32" s="64">
        <v>0</v>
      </c>
      <c r="AG32" s="64">
        <v>0</v>
      </c>
      <c r="AH32" s="64">
        <v>0</v>
      </c>
      <c r="AI32" s="64">
        <v>0</v>
      </c>
      <c r="AJ32" s="64">
        <v>0</v>
      </c>
      <c r="AK32" s="64">
        <v>0</v>
      </c>
      <c r="AL32" s="64">
        <v>0</v>
      </c>
      <c r="AM32" s="64">
        <v>0</v>
      </c>
      <c r="AN32" s="64">
        <v>0</v>
      </c>
      <c r="AO32" s="64">
        <v>0</v>
      </c>
      <c r="AP32" s="64">
        <v>0</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0</v>
      </c>
      <c r="BG32" s="64">
        <v>0</v>
      </c>
      <c r="BH32" s="64">
        <v>0</v>
      </c>
      <c r="BI32" s="64">
        <v>0</v>
      </c>
      <c r="BJ32" s="64">
        <v>0</v>
      </c>
      <c r="BK32" s="64">
        <v>0</v>
      </c>
      <c r="BL32" s="64">
        <v>0</v>
      </c>
      <c r="BM32" s="64">
        <v>0</v>
      </c>
      <c r="BN32" s="64">
        <v>0</v>
      </c>
      <c r="BO32" s="64">
        <v>0</v>
      </c>
      <c r="BP32" s="64">
        <v>0</v>
      </c>
      <c r="BQ32" s="103">
        <v>0</v>
      </c>
      <c r="BR32" s="104">
        <f t="shared" si="0"/>
        <v>1504.9681509512575</v>
      </c>
      <c r="BS32" s="105">
        <v>11783.549125834184</v>
      </c>
      <c r="BT32" s="106">
        <f t="shared" si="1"/>
        <v>13288.517276785442</v>
      </c>
      <c r="BU32" s="107"/>
      <c r="BV32" s="105">
        <v>913.7099181017429</v>
      </c>
      <c r="BW32" s="104">
        <f t="shared" si="2"/>
        <v>14202.227194887186</v>
      </c>
      <c r="BX32" s="2"/>
      <c r="BY32" s="2"/>
    </row>
    <row r="33" spans="1:77" ht="13.5" customHeight="1">
      <c r="A33" s="142">
        <v>24</v>
      </c>
      <c r="B33" s="50">
        <v>35</v>
      </c>
      <c r="C33" s="40" t="s">
        <v>106</v>
      </c>
      <c r="D33" s="72">
        <v>0</v>
      </c>
      <c r="E33" s="72">
        <v>0</v>
      </c>
      <c r="F33" s="72">
        <v>0</v>
      </c>
      <c r="G33" s="64">
        <v>0</v>
      </c>
      <c r="H33" s="64">
        <v>22.433492549228987</v>
      </c>
      <c r="I33" s="64">
        <v>1.2283551999979467</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3640.66269649869</v>
      </c>
      <c r="AB33" s="64">
        <v>0</v>
      </c>
      <c r="AC33" s="64">
        <v>0</v>
      </c>
      <c r="AD33" s="64">
        <v>0</v>
      </c>
      <c r="AE33" s="64">
        <v>0</v>
      </c>
      <c r="AF33" s="64">
        <v>0</v>
      </c>
      <c r="AG33" s="64">
        <v>0</v>
      </c>
      <c r="AH33" s="64">
        <v>0</v>
      </c>
      <c r="AI33" s="64">
        <v>0</v>
      </c>
      <c r="AJ33" s="64">
        <v>0</v>
      </c>
      <c r="AK33" s="64">
        <v>0</v>
      </c>
      <c r="AL33" s="64">
        <v>10.057809401768292</v>
      </c>
      <c r="AM33" s="64">
        <v>0</v>
      </c>
      <c r="AN33" s="64">
        <v>1.4734071724163846</v>
      </c>
      <c r="AO33" s="64">
        <v>6.229870234411684</v>
      </c>
      <c r="AP33" s="64">
        <v>50.80322436295625</v>
      </c>
      <c r="AQ33" s="64">
        <v>15.240683264078141</v>
      </c>
      <c r="AR33" s="64">
        <v>43.57799427977844</v>
      </c>
      <c r="AS33" s="64">
        <v>43.73875563617022</v>
      </c>
      <c r="AT33" s="64">
        <v>10.269441356019524</v>
      </c>
      <c r="AU33" s="64">
        <v>67.3693076140249</v>
      </c>
      <c r="AV33" s="64">
        <v>2.596573170972557</v>
      </c>
      <c r="AW33" s="64">
        <v>0</v>
      </c>
      <c r="AX33" s="64">
        <v>0</v>
      </c>
      <c r="AY33" s="64">
        <v>0.0032273012013116394</v>
      </c>
      <c r="AZ33" s="64">
        <v>0.19919712287435035</v>
      </c>
      <c r="BA33" s="64">
        <v>1.571152281154338</v>
      </c>
      <c r="BB33" s="64">
        <v>0</v>
      </c>
      <c r="BC33" s="64">
        <v>0</v>
      </c>
      <c r="BD33" s="64">
        <v>0</v>
      </c>
      <c r="BE33" s="64">
        <v>0</v>
      </c>
      <c r="BF33" s="64">
        <v>108.1462836763996</v>
      </c>
      <c r="BG33" s="64">
        <v>0</v>
      </c>
      <c r="BH33" s="64">
        <v>0</v>
      </c>
      <c r="BI33" s="64">
        <v>0</v>
      </c>
      <c r="BJ33" s="64">
        <v>0</v>
      </c>
      <c r="BK33" s="64">
        <v>0</v>
      </c>
      <c r="BL33" s="64">
        <v>0</v>
      </c>
      <c r="BM33" s="64">
        <v>0</v>
      </c>
      <c r="BN33" s="64">
        <v>0</v>
      </c>
      <c r="BO33" s="64">
        <v>0</v>
      </c>
      <c r="BP33" s="64">
        <v>0</v>
      </c>
      <c r="BQ33" s="103">
        <v>0</v>
      </c>
      <c r="BR33" s="104">
        <f t="shared" si="0"/>
        <v>4025.6014711221424</v>
      </c>
      <c r="BS33" s="105">
        <v>3207.477188591485</v>
      </c>
      <c r="BT33" s="106">
        <f t="shared" si="1"/>
        <v>7233.0786597136275</v>
      </c>
      <c r="BU33" s="107"/>
      <c r="BV33" s="105">
        <v>112.35899399137516</v>
      </c>
      <c r="BW33" s="104">
        <f t="shared" si="2"/>
        <v>7345.437653705003</v>
      </c>
      <c r="BX33" s="2"/>
      <c r="BY33" s="2"/>
    </row>
    <row r="34" spans="1:77" ht="13.5" customHeight="1">
      <c r="A34" s="48">
        <v>25</v>
      </c>
      <c r="B34" s="50">
        <v>36</v>
      </c>
      <c r="C34" s="40" t="s">
        <v>107</v>
      </c>
      <c r="D34" s="72">
        <v>0</v>
      </c>
      <c r="E34" s="72">
        <v>0</v>
      </c>
      <c r="F34" s="72">
        <v>0</v>
      </c>
      <c r="G34" s="64">
        <v>0</v>
      </c>
      <c r="H34" s="64">
        <v>0</v>
      </c>
      <c r="I34" s="64">
        <v>0</v>
      </c>
      <c r="J34" s="64">
        <v>0</v>
      </c>
      <c r="K34" s="64">
        <v>0</v>
      </c>
      <c r="L34" s="64">
        <v>0</v>
      </c>
      <c r="M34" s="64">
        <v>0</v>
      </c>
      <c r="N34" s="64">
        <v>0</v>
      </c>
      <c r="O34" s="64">
        <v>0</v>
      </c>
      <c r="P34" s="64">
        <v>0</v>
      </c>
      <c r="Q34" s="64">
        <v>0.8068227116190267</v>
      </c>
      <c r="R34" s="64">
        <v>0</v>
      </c>
      <c r="S34" s="64">
        <v>0</v>
      </c>
      <c r="T34" s="64">
        <v>57.48713383345462</v>
      </c>
      <c r="U34" s="64">
        <v>0</v>
      </c>
      <c r="V34" s="64">
        <v>0</v>
      </c>
      <c r="W34" s="64">
        <v>0</v>
      </c>
      <c r="X34" s="64">
        <v>0.5731880454194234</v>
      </c>
      <c r="Y34" s="64">
        <v>1.3371998041559021</v>
      </c>
      <c r="Z34" s="64">
        <v>0</v>
      </c>
      <c r="AA34" s="64">
        <v>1.4970442473312902</v>
      </c>
      <c r="AB34" s="64">
        <v>5640.350331469837</v>
      </c>
      <c r="AC34" s="64">
        <v>0</v>
      </c>
      <c r="AD34" s="64">
        <v>0</v>
      </c>
      <c r="AE34" s="64">
        <v>0</v>
      </c>
      <c r="AF34" s="64">
        <v>0</v>
      </c>
      <c r="AG34" s="64">
        <v>0</v>
      </c>
      <c r="AH34" s="64">
        <v>0</v>
      </c>
      <c r="AI34" s="64">
        <v>0</v>
      </c>
      <c r="AJ34" s="64">
        <v>0</v>
      </c>
      <c r="AK34" s="64">
        <v>0</v>
      </c>
      <c r="AL34" s="64">
        <v>0.21736433223786686</v>
      </c>
      <c r="AM34" s="64">
        <v>0</v>
      </c>
      <c r="AN34" s="64">
        <v>47.76156814699702</v>
      </c>
      <c r="AO34" s="64">
        <v>0</v>
      </c>
      <c r="AP34" s="64">
        <v>0</v>
      </c>
      <c r="AQ34" s="64">
        <v>0</v>
      </c>
      <c r="AR34" s="64">
        <v>0</v>
      </c>
      <c r="AS34" s="64">
        <v>0</v>
      </c>
      <c r="AT34" s="64">
        <v>0</v>
      </c>
      <c r="AU34" s="64">
        <v>0</v>
      </c>
      <c r="AV34" s="64">
        <v>0</v>
      </c>
      <c r="AW34" s="64">
        <v>0</v>
      </c>
      <c r="AX34" s="64">
        <v>0</v>
      </c>
      <c r="AY34" s="64">
        <v>0</v>
      </c>
      <c r="AZ34" s="64">
        <v>0</v>
      </c>
      <c r="BA34" s="64">
        <v>0</v>
      </c>
      <c r="BB34" s="64">
        <v>0</v>
      </c>
      <c r="BC34" s="64">
        <v>0</v>
      </c>
      <c r="BD34" s="64">
        <v>0</v>
      </c>
      <c r="BE34" s="64">
        <v>0</v>
      </c>
      <c r="BF34" s="64">
        <v>1.947497046376828</v>
      </c>
      <c r="BG34" s="64">
        <v>0</v>
      </c>
      <c r="BH34" s="64">
        <v>0</v>
      </c>
      <c r="BI34" s="64">
        <v>0</v>
      </c>
      <c r="BJ34" s="64">
        <v>16.65267506160003</v>
      </c>
      <c r="BK34" s="64">
        <v>0</v>
      </c>
      <c r="BL34" s="64">
        <v>13.77165345523933</v>
      </c>
      <c r="BM34" s="64">
        <v>0</v>
      </c>
      <c r="BN34" s="64">
        <v>0</v>
      </c>
      <c r="BO34" s="64">
        <v>0</v>
      </c>
      <c r="BP34" s="64">
        <v>3.5665119707334276</v>
      </c>
      <c r="BQ34" s="103">
        <v>0</v>
      </c>
      <c r="BR34" s="104">
        <f t="shared" si="0"/>
        <v>5785.968990125002</v>
      </c>
      <c r="BS34" s="105">
        <v>8322.396776342812</v>
      </c>
      <c r="BT34" s="106">
        <f t="shared" si="1"/>
        <v>14108.365766467814</v>
      </c>
      <c r="BU34" s="107"/>
      <c r="BV34" s="105">
        <v>397.4224536727274</v>
      </c>
      <c r="BW34" s="104">
        <f t="shared" si="2"/>
        <v>14505.788220140541</v>
      </c>
      <c r="BX34" s="2"/>
      <c r="BY34" s="2"/>
    </row>
    <row r="35" spans="1:77" ht="13.5" customHeight="1">
      <c r="A35" s="142">
        <v>26</v>
      </c>
      <c r="B35" s="50">
        <v>37</v>
      </c>
      <c r="C35" s="40" t="s">
        <v>251</v>
      </c>
      <c r="D35" s="72">
        <v>0</v>
      </c>
      <c r="E35" s="72">
        <v>0</v>
      </c>
      <c r="F35" s="72">
        <v>0</v>
      </c>
      <c r="G35" s="64">
        <v>7.574992630996708</v>
      </c>
      <c r="H35" s="64">
        <v>0</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1185.1328494769741</v>
      </c>
      <c r="AD35" s="64">
        <v>0</v>
      </c>
      <c r="AE35" s="64">
        <v>0</v>
      </c>
      <c r="AF35" s="64">
        <v>0</v>
      </c>
      <c r="AG35" s="64">
        <v>0</v>
      </c>
      <c r="AH35" s="64">
        <v>0</v>
      </c>
      <c r="AI35" s="64">
        <v>0</v>
      </c>
      <c r="AJ35" s="64">
        <v>0</v>
      </c>
      <c r="AK35" s="64">
        <v>0</v>
      </c>
      <c r="AL35" s="64">
        <v>0.3303515288065256</v>
      </c>
      <c r="AM35" s="64">
        <v>0</v>
      </c>
      <c r="AN35" s="64">
        <v>2.7980833156038623</v>
      </c>
      <c r="AO35" s="64">
        <v>0</v>
      </c>
      <c r="AP35" s="64">
        <v>0</v>
      </c>
      <c r="AQ35" s="64">
        <v>0</v>
      </c>
      <c r="AR35" s="64">
        <v>0</v>
      </c>
      <c r="AS35" s="64">
        <v>0</v>
      </c>
      <c r="AT35" s="64">
        <v>0</v>
      </c>
      <c r="AU35" s="64">
        <v>0</v>
      </c>
      <c r="AV35" s="64">
        <v>0</v>
      </c>
      <c r="AW35" s="64">
        <v>0</v>
      </c>
      <c r="AX35" s="64">
        <v>0</v>
      </c>
      <c r="AY35" s="64">
        <v>0</v>
      </c>
      <c r="AZ35" s="64">
        <v>0</v>
      </c>
      <c r="BA35" s="64">
        <v>0</v>
      </c>
      <c r="BB35" s="64">
        <v>0</v>
      </c>
      <c r="BC35" s="64">
        <v>0</v>
      </c>
      <c r="BD35" s="64">
        <v>0</v>
      </c>
      <c r="BE35" s="64">
        <v>0</v>
      </c>
      <c r="BF35" s="64">
        <v>0</v>
      </c>
      <c r="BG35" s="64">
        <v>0</v>
      </c>
      <c r="BH35" s="64">
        <v>0</v>
      </c>
      <c r="BI35" s="64">
        <v>0</v>
      </c>
      <c r="BJ35" s="64">
        <v>2.3495662099043884</v>
      </c>
      <c r="BK35" s="64">
        <v>21.681978682134833</v>
      </c>
      <c r="BL35" s="64">
        <v>0</v>
      </c>
      <c r="BM35" s="64">
        <v>0</v>
      </c>
      <c r="BN35" s="64">
        <v>0</v>
      </c>
      <c r="BO35" s="64">
        <v>2.9885004290360424</v>
      </c>
      <c r="BP35" s="64">
        <v>0</v>
      </c>
      <c r="BQ35" s="103">
        <v>0</v>
      </c>
      <c r="BR35" s="104">
        <f t="shared" si="0"/>
        <v>1222.8563222734565</v>
      </c>
      <c r="BS35" s="105">
        <v>0</v>
      </c>
      <c r="BT35" s="106">
        <f t="shared" si="1"/>
        <v>1222.8563222734565</v>
      </c>
      <c r="BU35" s="107"/>
      <c r="BV35" s="105">
        <v>0</v>
      </c>
      <c r="BW35" s="104">
        <f t="shared" si="2"/>
        <v>1222.8563222734565</v>
      </c>
      <c r="BX35" s="2"/>
      <c r="BY35" s="2"/>
    </row>
    <row r="36" spans="1:77" ht="13.5" customHeight="1">
      <c r="A36" s="48">
        <v>27</v>
      </c>
      <c r="B36" s="50" t="s">
        <v>30</v>
      </c>
      <c r="C36" s="40" t="s">
        <v>361</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864.6193607778836</v>
      </c>
      <c r="AE36" s="64">
        <v>0</v>
      </c>
      <c r="AF36" s="64">
        <v>0</v>
      </c>
      <c r="AG36" s="64">
        <v>0</v>
      </c>
      <c r="AH36" s="64">
        <v>0</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103">
        <v>0</v>
      </c>
      <c r="BR36" s="104">
        <f t="shared" si="0"/>
        <v>864.6193607778836</v>
      </c>
      <c r="BS36" s="105">
        <v>0</v>
      </c>
      <c r="BT36" s="106">
        <f t="shared" si="1"/>
        <v>864.6193607778836</v>
      </c>
      <c r="BU36" s="107"/>
      <c r="BV36" s="105">
        <v>0.17667562446111268</v>
      </c>
      <c r="BW36" s="104">
        <f t="shared" si="2"/>
        <v>864.7960364023447</v>
      </c>
      <c r="BX36" s="2"/>
      <c r="BY36" s="2"/>
    </row>
    <row r="37" spans="1:77" ht="13.5" customHeight="1">
      <c r="A37" s="142">
        <v>28</v>
      </c>
      <c r="B37" s="50" t="s">
        <v>32</v>
      </c>
      <c r="C37" s="40" t="s">
        <v>362</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1348.3324446984545</v>
      </c>
      <c r="AF37" s="64">
        <v>0</v>
      </c>
      <c r="AG37" s="64">
        <v>0</v>
      </c>
      <c r="AH37" s="64">
        <v>0</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103">
        <v>0</v>
      </c>
      <c r="BR37" s="104">
        <f t="shared" si="0"/>
        <v>1348.3324446984545</v>
      </c>
      <c r="BS37" s="105">
        <v>0</v>
      </c>
      <c r="BT37" s="106">
        <f t="shared" si="1"/>
        <v>1348.3324446984545</v>
      </c>
      <c r="BU37" s="107"/>
      <c r="BV37" s="105">
        <v>0.27551716680731936</v>
      </c>
      <c r="BW37" s="104">
        <f t="shared" si="2"/>
        <v>1348.6079618652618</v>
      </c>
      <c r="BX37" s="2"/>
      <c r="BY37" s="2"/>
    </row>
    <row r="38" spans="1:77" ht="13.5" customHeight="1">
      <c r="A38" s="48">
        <v>29</v>
      </c>
      <c r="B38" s="50" t="s">
        <v>34</v>
      </c>
      <c r="C38" s="201" t="s">
        <v>404</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1255.2129428721175</v>
      </c>
      <c r="AG38" s="64">
        <v>0</v>
      </c>
      <c r="AH38" s="64">
        <v>0</v>
      </c>
      <c r="AI38" s="64">
        <v>0</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103">
        <v>0</v>
      </c>
      <c r="BR38" s="104">
        <f t="shared" si="0"/>
        <v>1255.2129428721175</v>
      </c>
      <c r="BS38" s="105">
        <v>0</v>
      </c>
      <c r="BT38" s="106">
        <f t="shared" si="1"/>
        <v>1255.2129428721175</v>
      </c>
      <c r="BU38" s="107"/>
      <c r="BV38" s="105">
        <v>0.2670326511013399</v>
      </c>
      <c r="BW38" s="104">
        <f t="shared" si="2"/>
        <v>1255.4799755232189</v>
      </c>
      <c r="BX38" s="2"/>
      <c r="BY38" s="2"/>
    </row>
    <row r="39" spans="1:77" ht="13.5" customHeight="1">
      <c r="A39" s="142">
        <v>30</v>
      </c>
      <c r="B39" s="50" t="s">
        <v>36</v>
      </c>
      <c r="C39" s="40" t="s">
        <v>363</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17.688427065651034</v>
      </c>
      <c r="AH39" s="64">
        <v>0</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103">
        <v>0</v>
      </c>
      <c r="BR39" s="104">
        <f t="shared" si="0"/>
        <v>17.688427065651034</v>
      </c>
      <c r="BS39" s="105">
        <v>0</v>
      </c>
      <c r="BT39" s="106">
        <f t="shared" si="1"/>
        <v>17.688427065651034</v>
      </c>
      <c r="BU39" s="107"/>
      <c r="BV39" s="105">
        <v>0.0036144389535148983</v>
      </c>
      <c r="BW39" s="104">
        <f t="shared" si="2"/>
        <v>17.69204150460455</v>
      </c>
      <c r="BX39" s="2"/>
      <c r="BY39" s="2"/>
    </row>
    <row r="40" spans="1:77" ht="13.5" customHeight="1">
      <c r="A40" s="48">
        <v>31</v>
      </c>
      <c r="B40" s="50" t="s">
        <v>38</v>
      </c>
      <c r="C40" s="40" t="s">
        <v>364</v>
      </c>
      <c r="D40" s="72">
        <v>0</v>
      </c>
      <c r="E40" s="72">
        <v>0</v>
      </c>
      <c r="F40" s="72">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17534.830324439794</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118.89856866287852</v>
      </c>
      <c r="BK40" s="64">
        <v>0</v>
      </c>
      <c r="BL40" s="64">
        <v>0</v>
      </c>
      <c r="BM40" s="64">
        <v>0</v>
      </c>
      <c r="BN40" s="64">
        <v>0</v>
      </c>
      <c r="BO40" s="64">
        <v>0</v>
      </c>
      <c r="BP40" s="64">
        <v>0</v>
      </c>
      <c r="BQ40" s="103">
        <v>0</v>
      </c>
      <c r="BR40" s="104">
        <f t="shared" si="0"/>
        <v>17653.728893102674</v>
      </c>
      <c r="BS40" s="105">
        <v>2040.6939750683946</v>
      </c>
      <c r="BT40" s="106">
        <f t="shared" si="1"/>
        <v>19694.42286817107</v>
      </c>
      <c r="BU40" s="107"/>
      <c r="BV40" s="105">
        <v>164.1908541536747</v>
      </c>
      <c r="BW40" s="104">
        <f t="shared" si="2"/>
        <v>19858.613722324746</v>
      </c>
      <c r="BX40" s="2"/>
      <c r="BY40" s="2"/>
    </row>
    <row r="41" spans="1:77" ht="13.5" customHeight="1">
      <c r="A41" s="142">
        <v>32</v>
      </c>
      <c r="B41" s="50" t="s">
        <v>40</v>
      </c>
      <c r="C41" s="40" t="s">
        <v>365</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256.9741179412689</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10.683874623786824</v>
      </c>
      <c r="BK41" s="64">
        <v>0</v>
      </c>
      <c r="BL41" s="64">
        <v>0</v>
      </c>
      <c r="BM41" s="64">
        <v>0</v>
      </c>
      <c r="BN41" s="64">
        <v>0</v>
      </c>
      <c r="BO41" s="64">
        <v>0</v>
      </c>
      <c r="BP41" s="64">
        <v>0</v>
      </c>
      <c r="BQ41" s="103">
        <v>0</v>
      </c>
      <c r="BR41" s="104">
        <f t="shared" si="0"/>
        <v>267.65799256505574</v>
      </c>
      <c r="BS41" s="105">
        <v>0</v>
      </c>
      <c r="BT41" s="106">
        <f t="shared" si="1"/>
        <v>267.65799256505574</v>
      </c>
      <c r="BU41" s="107"/>
      <c r="BV41" s="105">
        <v>7.052775265691266</v>
      </c>
      <c r="BW41" s="104">
        <f t="shared" si="2"/>
        <v>274.710767830747</v>
      </c>
      <c r="BX41" s="2"/>
      <c r="BY41" s="2"/>
    </row>
    <row r="42" spans="1:77" ht="13.5" customHeight="1">
      <c r="A42" s="48">
        <v>33</v>
      </c>
      <c r="B42" s="50" t="s">
        <v>42</v>
      </c>
      <c r="C42" s="40" t="s">
        <v>366</v>
      </c>
      <c r="D42" s="72">
        <v>0</v>
      </c>
      <c r="E42" s="72">
        <v>0</v>
      </c>
      <c r="F42" s="72">
        <v>0</v>
      </c>
      <c r="G42" s="64">
        <v>0</v>
      </c>
      <c r="H42" s="64">
        <v>0</v>
      </c>
      <c r="I42" s="64">
        <v>0</v>
      </c>
      <c r="J42" s="64">
        <v>0</v>
      </c>
      <c r="K42" s="64">
        <v>0</v>
      </c>
      <c r="L42" s="64">
        <v>0</v>
      </c>
      <c r="M42" s="64">
        <v>0</v>
      </c>
      <c r="N42" s="64">
        <v>0</v>
      </c>
      <c r="O42" s="64">
        <v>0</v>
      </c>
      <c r="P42" s="64">
        <v>0</v>
      </c>
      <c r="Q42" s="64">
        <v>0</v>
      </c>
      <c r="R42" s="64">
        <v>0</v>
      </c>
      <c r="S42" s="64">
        <v>0</v>
      </c>
      <c r="T42" s="64">
        <v>0</v>
      </c>
      <c r="U42" s="64">
        <v>0</v>
      </c>
      <c r="V42" s="64">
        <v>0</v>
      </c>
      <c r="W42" s="64">
        <v>0</v>
      </c>
      <c r="X42" s="64">
        <v>0</v>
      </c>
      <c r="Y42" s="64">
        <v>0</v>
      </c>
      <c r="Z42" s="64">
        <v>0</v>
      </c>
      <c r="AA42" s="64">
        <v>0</v>
      </c>
      <c r="AB42" s="64">
        <v>0</v>
      </c>
      <c r="AC42" s="64">
        <v>0</v>
      </c>
      <c r="AD42" s="64">
        <v>0</v>
      </c>
      <c r="AE42" s="64">
        <v>0</v>
      </c>
      <c r="AF42" s="64">
        <v>0</v>
      </c>
      <c r="AG42" s="64">
        <v>0</v>
      </c>
      <c r="AH42" s="64">
        <v>0</v>
      </c>
      <c r="AI42" s="64">
        <v>0</v>
      </c>
      <c r="AJ42" s="64">
        <v>2386.542748065078</v>
      </c>
      <c r="AK42" s="64">
        <v>0</v>
      </c>
      <c r="AL42" s="64">
        <v>0</v>
      </c>
      <c r="AM42" s="64">
        <v>0</v>
      </c>
      <c r="AN42" s="64">
        <v>0</v>
      </c>
      <c r="AO42" s="64">
        <v>0</v>
      </c>
      <c r="AP42" s="64">
        <v>0</v>
      </c>
      <c r="AQ42" s="64">
        <v>0</v>
      </c>
      <c r="AR42" s="64">
        <v>0</v>
      </c>
      <c r="AS42" s="64">
        <v>0</v>
      </c>
      <c r="AT42" s="64">
        <v>0</v>
      </c>
      <c r="AU42" s="64">
        <v>0</v>
      </c>
      <c r="AV42" s="64">
        <v>0</v>
      </c>
      <c r="AW42" s="64">
        <v>0</v>
      </c>
      <c r="AX42" s="64">
        <v>0</v>
      </c>
      <c r="AY42" s="64">
        <v>0</v>
      </c>
      <c r="AZ42" s="64">
        <v>0</v>
      </c>
      <c r="BA42" s="64">
        <v>0</v>
      </c>
      <c r="BB42" s="64">
        <v>0</v>
      </c>
      <c r="BC42" s="64">
        <v>0</v>
      </c>
      <c r="BD42" s="64">
        <v>0</v>
      </c>
      <c r="BE42" s="64">
        <v>0</v>
      </c>
      <c r="BF42" s="64">
        <v>0</v>
      </c>
      <c r="BG42" s="64">
        <v>0</v>
      </c>
      <c r="BH42" s="64">
        <v>0</v>
      </c>
      <c r="BI42" s="64">
        <v>0</v>
      </c>
      <c r="BJ42" s="64">
        <v>9.72284128326331</v>
      </c>
      <c r="BK42" s="64">
        <v>0</v>
      </c>
      <c r="BL42" s="64">
        <v>0</v>
      </c>
      <c r="BM42" s="64">
        <v>0</v>
      </c>
      <c r="BN42" s="64">
        <v>0</v>
      </c>
      <c r="BO42" s="64">
        <v>0</v>
      </c>
      <c r="BP42" s="64">
        <v>0</v>
      </c>
      <c r="BQ42" s="103">
        <v>0</v>
      </c>
      <c r="BR42" s="104">
        <f t="shared" si="0"/>
        <v>2396.265589348341</v>
      </c>
      <c r="BS42" s="105">
        <v>877.703282</v>
      </c>
      <c r="BT42" s="106">
        <f t="shared" si="1"/>
        <v>3273.968871348341</v>
      </c>
      <c r="BU42" s="107"/>
      <c r="BV42" s="105">
        <v>78.01802803091783</v>
      </c>
      <c r="BW42" s="104">
        <f t="shared" si="2"/>
        <v>3351.986899379259</v>
      </c>
      <c r="BX42" s="2"/>
      <c r="BY42" s="2"/>
    </row>
    <row r="43" spans="1:77" ht="13.5" customHeight="1">
      <c r="A43" s="142">
        <v>34</v>
      </c>
      <c r="B43" s="50">
        <v>41</v>
      </c>
      <c r="C43" s="40" t="s">
        <v>367</v>
      </c>
      <c r="D43" s="72">
        <v>0</v>
      </c>
      <c r="E43" s="72">
        <v>0</v>
      </c>
      <c r="F43" s="72">
        <v>0</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64">
        <v>0</v>
      </c>
      <c r="X43" s="64">
        <v>0</v>
      </c>
      <c r="Y43" s="64">
        <v>0</v>
      </c>
      <c r="Z43" s="64">
        <v>0</v>
      </c>
      <c r="AA43" s="64">
        <v>0</v>
      </c>
      <c r="AB43" s="64">
        <v>0</v>
      </c>
      <c r="AC43" s="64">
        <v>0</v>
      </c>
      <c r="AD43" s="64">
        <v>0</v>
      </c>
      <c r="AE43" s="64">
        <v>0</v>
      </c>
      <c r="AF43" s="64">
        <v>0</v>
      </c>
      <c r="AG43" s="64">
        <v>0</v>
      </c>
      <c r="AH43" s="64">
        <v>0</v>
      </c>
      <c r="AI43" s="64">
        <v>0</v>
      </c>
      <c r="AJ43" s="64">
        <v>0</v>
      </c>
      <c r="AK43" s="64">
        <v>1063.5096140155224</v>
      </c>
      <c r="AL43" s="64">
        <v>1.8559938807781613</v>
      </c>
      <c r="AM43" s="64">
        <v>0</v>
      </c>
      <c r="AN43" s="64">
        <v>0</v>
      </c>
      <c r="AO43" s="64">
        <v>0</v>
      </c>
      <c r="AP43" s="64">
        <v>0</v>
      </c>
      <c r="AQ43" s="64">
        <v>0</v>
      </c>
      <c r="AR43" s="64">
        <v>0</v>
      </c>
      <c r="AS43" s="64">
        <v>0</v>
      </c>
      <c r="AT43" s="64">
        <v>0</v>
      </c>
      <c r="AU43" s="64">
        <v>0</v>
      </c>
      <c r="AV43" s="64">
        <v>0</v>
      </c>
      <c r="AW43" s="64">
        <v>0</v>
      </c>
      <c r="AX43" s="64">
        <v>0</v>
      </c>
      <c r="AY43" s="64">
        <v>0</v>
      </c>
      <c r="AZ43" s="64">
        <v>0</v>
      </c>
      <c r="BA43" s="64">
        <v>0</v>
      </c>
      <c r="BB43" s="64">
        <v>0</v>
      </c>
      <c r="BC43" s="64">
        <v>0</v>
      </c>
      <c r="BD43" s="64">
        <v>0</v>
      </c>
      <c r="BE43" s="64">
        <v>0</v>
      </c>
      <c r="BF43" s="64">
        <v>0</v>
      </c>
      <c r="BG43" s="64">
        <v>0</v>
      </c>
      <c r="BH43" s="64">
        <v>0</v>
      </c>
      <c r="BI43" s="64">
        <v>0</v>
      </c>
      <c r="BJ43" s="64">
        <v>248.5533877644486</v>
      </c>
      <c r="BK43" s="64">
        <v>34.78163386515758</v>
      </c>
      <c r="BL43" s="64">
        <v>7.183159455707321</v>
      </c>
      <c r="BM43" s="64">
        <v>0</v>
      </c>
      <c r="BN43" s="64">
        <v>0</v>
      </c>
      <c r="BO43" s="64">
        <v>30.629998220028696</v>
      </c>
      <c r="BP43" s="64">
        <v>0.6761502382715816</v>
      </c>
      <c r="BQ43" s="103">
        <v>0</v>
      </c>
      <c r="BR43" s="104">
        <f t="shared" si="0"/>
        <v>1387.1899374399143</v>
      </c>
      <c r="BS43" s="105">
        <v>0</v>
      </c>
      <c r="BT43" s="106">
        <f t="shared" si="1"/>
        <v>1387.1899374399143</v>
      </c>
      <c r="BU43" s="107"/>
      <c r="BV43" s="105">
        <v>17.959416933904365</v>
      </c>
      <c r="BW43" s="104">
        <f t="shared" si="2"/>
        <v>1405.1493543738186</v>
      </c>
      <c r="BX43" s="2"/>
      <c r="BY43" s="2"/>
    </row>
    <row r="44" spans="1:77" ht="13.5" customHeight="1">
      <c r="A44" s="48">
        <v>35</v>
      </c>
      <c r="B44" s="50">
        <v>45</v>
      </c>
      <c r="C44" s="40" t="s">
        <v>108</v>
      </c>
      <c r="D44" s="72">
        <v>0</v>
      </c>
      <c r="E44" s="72">
        <v>0</v>
      </c>
      <c r="F44" s="72">
        <v>0</v>
      </c>
      <c r="G44" s="64">
        <v>0.1625315394619518</v>
      </c>
      <c r="H44" s="64">
        <v>0</v>
      </c>
      <c r="I44" s="64">
        <v>0</v>
      </c>
      <c r="J44" s="64">
        <v>0</v>
      </c>
      <c r="K44" s="64">
        <v>0</v>
      </c>
      <c r="L44" s="64">
        <v>7.028710741937651</v>
      </c>
      <c r="M44" s="64">
        <v>0</v>
      </c>
      <c r="N44" s="64">
        <v>0</v>
      </c>
      <c r="O44" s="64">
        <v>0</v>
      </c>
      <c r="P44" s="64">
        <v>0</v>
      </c>
      <c r="Q44" s="64">
        <v>0.597184909976075</v>
      </c>
      <c r="R44" s="64">
        <v>0.7691398336716653</v>
      </c>
      <c r="S44" s="64">
        <v>5.348837473991108</v>
      </c>
      <c r="T44" s="64">
        <v>0</v>
      </c>
      <c r="U44" s="64">
        <v>31.93133566959665</v>
      </c>
      <c r="V44" s="64">
        <v>3.4344168796270127</v>
      </c>
      <c r="W44" s="64">
        <v>65.26233175877144</v>
      </c>
      <c r="X44" s="64">
        <v>0</v>
      </c>
      <c r="Y44" s="64">
        <v>57.22641225626521</v>
      </c>
      <c r="Z44" s="64">
        <v>0</v>
      </c>
      <c r="AA44" s="64">
        <v>0</v>
      </c>
      <c r="AB44" s="64">
        <v>2.548888557707497</v>
      </c>
      <c r="AC44" s="64">
        <v>0</v>
      </c>
      <c r="AD44" s="64">
        <v>0</v>
      </c>
      <c r="AE44" s="64">
        <v>0</v>
      </c>
      <c r="AF44" s="64">
        <v>0</v>
      </c>
      <c r="AG44" s="64">
        <v>0</v>
      </c>
      <c r="AH44" s="64">
        <v>122.68337120991123</v>
      </c>
      <c r="AI44" s="64">
        <v>0</v>
      </c>
      <c r="AJ44" s="64">
        <v>0</v>
      </c>
      <c r="AK44" s="64">
        <v>0</v>
      </c>
      <c r="AL44" s="64">
        <v>43917.964023764725</v>
      </c>
      <c r="AM44" s="64">
        <v>0</v>
      </c>
      <c r="AN44" s="64">
        <v>26.452288551443498</v>
      </c>
      <c r="AO44" s="64">
        <v>3.7018539726048703</v>
      </c>
      <c r="AP44" s="64">
        <v>0</v>
      </c>
      <c r="AQ44" s="64">
        <v>0</v>
      </c>
      <c r="AR44" s="64">
        <v>37.35724610325215</v>
      </c>
      <c r="AS44" s="64">
        <v>14.905410598872942</v>
      </c>
      <c r="AT44" s="64">
        <v>3.499647802187004</v>
      </c>
      <c r="AU44" s="64">
        <v>22.958293557816994</v>
      </c>
      <c r="AV44" s="64">
        <v>0.8848671778709141</v>
      </c>
      <c r="AW44" s="64">
        <v>0</v>
      </c>
      <c r="AX44" s="64">
        <v>0</v>
      </c>
      <c r="AY44" s="64">
        <v>0.010825227563726003</v>
      </c>
      <c r="AZ44" s="64">
        <v>0.6681601904024166</v>
      </c>
      <c r="BA44" s="64">
        <v>5.270063102213857</v>
      </c>
      <c r="BB44" s="64">
        <v>0.5047043474780493</v>
      </c>
      <c r="BC44" s="64">
        <v>0</v>
      </c>
      <c r="BD44" s="64">
        <v>0</v>
      </c>
      <c r="BE44" s="64">
        <v>0.33270211873817235</v>
      </c>
      <c r="BF44" s="64">
        <v>7.97206704424376</v>
      </c>
      <c r="BG44" s="64">
        <v>0</v>
      </c>
      <c r="BH44" s="64">
        <v>0</v>
      </c>
      <c r="BI44" s="64">
        <v>0</v>
      </c>
      <c r="BJ44" s="64">
        <v>1098.9512550660252</v>
      </c>
      <c r="BK44" s="64">
        <v>25.892621842819185</v>
      </c>
      <c r="BL44" s="64">
        <v>23.9617075777568</v>
      </c>
      <c r="BM44" s="64">
        <v>0</v>
      </c>
      <c r="BN44" s="64">
        <v>0</v>
      </c>
      <c r="BO44" s="64">
        <v>41.74006902382707</v>
      </c>
      <c r="BP44" s="64">
        <v>0.42927587619917873</v>
      </c>
      <c r="BQ44" s="103">
        <v>0</v>
      </c>
      <c r="BR44" s="104">
        <f t="shared" si="0"/>
        <v>45530.450243776955</v>
      </c>
      <c r="BS44" s="105">
        <v>150.0861389047893</v>
      </c>
      <c r="BT44" s="106">
        <f t="shared" si="1"/>
        <v>45680.53638268174</v>
      </c>
      <c r="BU44" s="107"/>
      <c r="BV44" s="105">
        <v>1558.0723980132257</v>
      </c>
      <c r="BW44" s="104">
        <f t="shared" si="2"/>
        <v>47238.608780694965</v>
      </c>
      <c r="BX44" s="2"/>
      <c r="BY44" s="2"/>
    </row>
    <row r="45" spans="1:77" ht="13.5" customHeight="1">
      <c r="A45" s="142">
        <v>36</v>
      </c>
      <c r="B45" s="50">
        <v>50</v>
      </c>
      <c r="C45" s="40" t="s">
        <v>248</v>
      </c>
      <c r="D45" s="72">
        <v>0.7343150978948163</v>
      </c>
      <c r="E45" s="72">
        <v>0</v>
      </c>
      <c r="F45" s="72">
        <v>0</v>
      </c>
      <c r="G45" s="64">
        <v>0.4743182967301506</v>
      </c>
      <c r="H45" s="64">
        <v>0</v>
      </c>
      <c r="I45" s="64">
        <v>0</v>
      </c>
      <c r="J45" s="64">
        <v>0</v>
      </c>
      <c r="K45" s="64">
        <v>0</v>
      </c>
      <c r="L45" s="64">
        <v>0.27089951589964506</v>
      </c>
      <c r="M45" s="64">
        <v>0</v>
      </c>
      <c r="N45" s="64">
        <v>0</v>
      </c>
      <c r="O45" s="64">
        <v>0</v>
      </c>
      <c r="P45" s="64">
        <v>0</v>
      </c>
      <c r="Q45" s="64">
        <v>0.3631299501400721</v>
      </c>
      <c r="R45" s="64">
        <v>0.36600724637528775</v>
      </c>
      <c r="S45" s="64">
        <v>0</v>
      </c>
      <c r="T45" s="64">
        <v>0</v>
      </c>
      <c r="U45" s="64">
        <v>0</v>
      </c>
      <c r="V45" s="64">
        <v>0.6110766908428773</v>
      </c>
      <c r="W45" s="64">
        <v>0</v>
      </c>
      <c r="X45" s="64">
        <v>0</v>
      </c>
      <c r="Y45" s="64">
        <v>0</v>
      </c>
      <c r="Z45" s="64">
        <v>11.55387096616326</v>
      </c>
      <c r="AA45" s="64">
        <v>0</v>
      </c>
      <c r="AB45" s="64">
        <v>0</v>
      </c>
      <c r="AC45" s="64">
        <v>0</v>
      </c>
      <c r="AD45" s="64">
        <v>0</v>
      </c>
      <c r="AE45" s="64">
        <v>0</v>
      </c>
      <c r="AF45" s="64">
        <v>0</v>
      </c>
      <c r="AG45" s="64">
        <v>0</v>
      </c>
      <c r="AH45" s="64">
        <v>19.422109527439915</v>
      </c>
      <c r="AI45" s="64">
        <v>0</v>
      </c>
      <c r="AJ45" s="64">
        <v>0</v>
      </c>
      <c r="AK45" s="64">
        <v>0</v>
      </c>
      <c r="AL45" s="64">
        <v>6.065244524897049</v>
      </c>
      <c r="AM45" s="64">
        <v>9004.890547424635</v>
      </c>
      <c r="AN45" s="64">
        <v>23.312686943615727</v>
      </c>
      <c r="AO45" s="64">
        <v>4.073586269551408</v>
      </c>
      <c r="AP45" s="64">
        <v>19.22218640003945</v>
      </c>
      <c r="AQ45" s="64">
        <v>5.766548447261278</v>
      </c>
      <c r="AR45" s="64">
        <v>16.48840874746813</v>
      </c>
      <c r="AS45" s="64">
        <v>16.549235295334633</v>
      </c>
      <c r="AT45" s="64">
        <v>3.885602113743364</v>
      </c>
      <c r="AU45" s="64">
        <v>25.49022045031136</v>
      </c>
      <c r="AV45" s="64">
        <v>0.9824536556417817</v>
      </c>
      <c r="AW45" s="64">
        <v>0</v>
      </c>
      <c r="AX45" s="64">
        <v>0</v>
      </c>
      <c r="AY45" s="64">
        <v>0.005975442041645377</v>
      </c>
      <c r="AZ45" s="64">
        <v>4.685</v>
      </c>
      <c r="BA45" s="64">
        <v>2.909034146184145</v>
      </c>
      <c r="BB45" s="64">
        <v>0</v>
      </c>
      <c r="BC45" s="64">
        <v>0</v>
      </c>
      <c r="BD45" s="64">
        <v>0</v>
      </c>
      <c r="BE45" s="64">
        <v>0.24273243027293226</v>
      </c>
      <c r="BF45" s="64">
        <v>4.095915876106168</v>
      </c>
      <c r="BG45" s="64">
        <v>0</v>
      </c>
      <c r="BH45" s="64">
        <v>0</v>
      </c>
      <c r="BI45" s="64">
        <v>0</v>
      </c>
      <c r="BJ45" s="64">
        <v>9.554742057861773</v>
      </c>
      <c r="BK45" s="64">
        <v>1.4583812498152855</v>
      </c>
      <c r="BL45" s="64">
        <v>2.9859857276985444</v>
      </c>
      <c r="BM45" s="64">
        <v>0</v>
      </c>
      <c r="BN45" s="64">
        <v>0</v>
      </c>
      <c r="BO45" s="64">
        <v>8.644570834635822</v>
      </c>
      <c r="BP45" s="64">
        <v>0</v>
      </c>
      <c r="BQ45" s="103">
        <v>0</v>
      </c>
      <c r="BR45" s="104">
        <f t="shared" si="0"/>
        <v>9195.104785328604</v>
      </c>
      <c r="BS45" s="105">
        <v>6.279644564099553</v>
      </c>
      <c r="BT45" s="106">
        <f t="shared" si="1"/>
        <v>9201.384429892703</v>
      </c>
      <c r="BU45" s="107"/>
      <c r="BV45" s="105">
        <v>306.75298486518466</v>
      </c>
      <c r="BW45" s="104">
        <f t="shared" si="2"/>
        <v>9508.137414757888</v>
      </c>
      <c r="BX45" s="2"/>
      <c r="BY45" s="2"/>
    </row>
    <row r="46" spans="1:77" ht="13.5" customHeight="1">
      <c r="A46" s="48">
        <v>37</v>
      </c>
      <c r="B46" s="50" t="s">
        <v>283</v>
      </c>
      <c r="C46" s="40" t="s">
        <v>75</v>
      </c>
      <c r="D46" s="72">
        <v>7.782825157429333</v>
      </c>
      <c r="E46" s="72">
        <v>0</v>
      </c>
      <c r="F46" s="72">
        <v>0</v>
      </c>
      <c r="G46" s="64">
        <v>0.5184846765409077</v>
      </c>
      <c r="H46" s="64">
        <v>384.05340438986553</v>
      </c>
      <c r="I46" s="64">
        <v>37.45649404110138</v>
      </c>
      <c r="J46" s="64">
        <v>3.4453443248164803</v>
      </c>
      <c r="K46" s="64">
        <v>0</v>
      </c>
      <c r="L46" s="64">
        <v>93.39831798641936</v>
      </c>
      <c r="M46" s="64">
        <v>24.376621362095193</v>
      </c>
      <c r="N46" s="64">
        <v>21.777498645460792</v>
      </c>
      <c r="O46" s="64">
        <v>21.477601823077894</v>
      </c>
      <c r="P46" s="64">
        <v>0</v>
      </c>
      <c r="Q46" s="64">
        <v>143.8606871019486</v>
      </c>
      <c r="R46" s="64">
        <v>30.14170333203027</v>
      </c>
      <c r="S46" s="64">
        <v>21.46232707320419</v>
      </c>
      <c r="T46" s="64">
        <v>42.37025416498867</v>
      </c>
      <c r="U46" s="64">
        <v>55.296166734586336</v>
      </c>
      <c r="V46" s="64">
        <v>210.4853677628573</v>
      </c>
      <c r="W46" s="64">
        <v>46.23096210870994</v>
      </c>
      <c r="X46" s="64">
        <v>344.56503567106773</v>
      </c>
      <c r="Y46" s="64">
        <v>381.3640785612855</v>
      </c>
      <c r="Z46" s="64">
        <v>17.44529846302474</v>
      </c>
      <c r="AA46" s="64">
        <v>1.3464147373278115</v>
      </c>
      <c r="AB46" s="64">
        <v>21.984404563015733</v>
      </c>
      <c r="AC46" s="64">
        <v>0.6319228035445088</v>
      </c>
      <c r="AD46" s="64">
        <v>0</v>
      </c>
      <c r="AE46" s="64">
        <v>0</v>
      </c>
      <c r="AF46" s="64">
        <v>0</v>
      </c>
      <c r="AG46" s="64">
        <v>0</v>
      </c>
      <c r="AH46" s="64">
        <v>5.065180861663376</v>
      </c>
      <c r="AI46" s="64">
        <v>0</v>
      </c>
      <c r="AJ46" s="64">
        <v>0</v>
      </c>
      <c r="AK46" s="64">
        <v>0</v>
      </c>
      <c r="AL46" s="64">
        <v>11.904050335085591</v>
      </c>
      <c r="AM46" s="64">
        <v>13.444537766519675</v>
      </c>
      <c r="AN46" s="64">
        <v>63910.270851053</v>
      </c>
      <c r="AO46" s="64">
        <v>45.094455965235824</v>
      </c>
      <c r="AP46" s="64">
        <v>0</v>
      </c>
      <c r="AQ46" s="64">
        <v>0</v>
      </c>
      <c r="AR46" s="64">
        <v>0</v>
      </c>
      <c r="AS46" s="64">
        <v>0</v>
      </c>
      <c r="AT46" s="64">
        <v>0</v>
      </c>
      <c r="AU46" s="64">
        <v>0</v>
      </c>
      <c r="AV46" s="64">
        <v>0</v>
      </c>
      <c r="AW46" s="64">
        <v>0</v>
      </c>
      <c r="AX46" s="64">
        <v>0</v>
      </c>
      <c r="AY46" s="64">
        <v>0.07215595808499761</v>
      </c>
      <c r="AZ46" s="64">
        <v>4.453646670144132</v>
      </c>
      <c r="BA46" s="64">
        <v>35.12780217044687</v>
      </c>
      <c r="BB46" s="64">
        <v>45.6575549193546</v>
      </c>
      <c r="BC46" s="64">
        <v>0.26302562471699126</v>
      </c>
      <c r="BD46" s="64">
        <v>0</v>
      </c>
      <c r="BE46" s="64">
        <v>0.3781114266155119</v>
      </c>
      <c r="BF46" s="64">
        <v>48.19495504909082</v>
      </c>
      <c r="BG46" s="64">
        <v>53.37163281207299</v>
      </c>
      <c r="BH46" s="64">
        <v>0</v>
      </c>
      <c r="BI46" s="64">
        <v>0</v>
      </c>
      <c r="BJ46" s="64">
        <v>8.71846474773</v>
      </c>
      <c r="BK46" s="64">
        <v>1.444449904218529</v>
      </c>
      <c r="BL46" s="64">
        <v>52.891059583232945</v>
      </c>
      <c r="BM46" s="64">
        <v>0</v>
      </c>
      <c r="BN46" s="64">
        <v>0</v>
      </c>
      <c r="BO46" s="64">
        <v>0.23590405034936332</v>
      </c>
      <c r="BP46" s="64">
        <v>1.7728550636548241</v>
      </c>
      <c r="BQ46" s="103">
        <v>6.835424167457268</v>
      </c>
      <c r="BR46" s="104">
        <f t="shared" si="0"/>
        <v>66156.66733361308</v>
      </c>
      <c r="BS46" s="105">
        <v>386.8768034374906</v>
      </c>
      <c r="BT46" s="106">
        <f t="shared" si="1"/>
        <v>66543.54413705057</v>
      </c>
      <c r="BU46" s="107"/>
      <c r="BV46" s="105">
        <v>1635.7538040168074</v>
      </c>
      <c r="BW46" s="104">
        <f t="shared" si="2"/>
        <v>68179.29794106737</v>
      </c>
      <c r="BX46" s="2"/>
      <c r="BY46" s="2"/>
    </row>
    <row r="47" spans="1:77" ht="13.5" customHeight="1">
      <c r="A47" s="142">
        <v>38</v>
      </c>
      <c r="B47" s="50">
        <v>55</v>
      </c>
      <c r="C47" s="40" t="s">
        <v>166</v>
      </c>
      <c r="D47" s="72">
        <v>0</v>
      </c>
      <c r="E47" s="72">
        <v>0</v>
      </c>
      <c r="F47" s="72">
        <v>0</v>
      </c>
      <c r="G47" s="64">
        <v>0</v>
      </c>
      <c r="H47" s="64">
        <v>45.37688055455612</v>
      </c>
      <c r="I47" s="64">
        <v>0</v>
      </c>
      <c r="J47" s="64">
        <v>0</v>
      </c>
      <c r="K47" s="64">
        <v>0</v>
      </c>
      <c r="L47" s="64">
        <v>0</v>
      </c>
      <c r="M47" s="64">
        <v>0.3565831641874168</v>
      </c>
      <c r="N47" s="64">
        <v>2.565767965528252</v>
      </c>
      <c r="O47" s="64">
        <v>0</v>
      </c>
      <c r="P47" s="64">
        <v>0</v>
      </c>
      <c r="Q47" s="64">
        <v>0</v>
      </c>
      <c r="R47" s="64">
        <v>0</v>
      </c>
      <c r="S47" s="64">
        <v>0.21830023327182302</v>
      </c>
      <c r="T47" s="64">
        <v>0</v>
      </c>
      <c r="U47" s="64">
        <v>0.7254191947912418</v>
      </c>
      <c r="V47" s="64">
        <v>1.2381966003048985</v>
      </c>
      <c r="W47" s="64">
        <v>1.8942988280679884</v>
      </c>
      <c r="X47" s="64">
        <v>0</v>
      </c>
      <c r="Y47" s="64">
        <v>0.8860655299029787</v>
      </c>
      <c r="Z47" s="64">
        <v>0</v>
      </c>
      <c r="AA47" s="64">
        <v>2.098497628996147</v>
      </c>
      <c r="AB47" s="64">
        <v>0</v>
      </c>
      <c r="AC47" s="64">
        <v>0</v>
      </c>
      <c r="AD47" s="64">
        <v>0</v>
      </c>
      <c r="AE47" s="64">
        <v>0</v>
      </c>
      <c r="AF47" s="64">
        <v>0</v>
      </c>
      <c r="AG47" s="64">
        <v>0</v>
      </c>
      <c r="AH47" s="64">
        <v>7.5505657034288065</v>
      </c>
      <c r="AI47" s="64">
        <v>0</v>
      </c>
      <c r="AJ47" s="64">
        <v>0</v>
      </c>
      <c r="AK47" s="64">
        <v>0</v>
      </c>
      <c r="AL47" s="64">
        <v>6.205396061528813</v>
      </c>
      <c r="AM47" s="64">
        <v>7.366337525367948</v>
      </c>
      <c r="AN47" s="64">
        <v>734.6407274458655</v>
      </c>
      <c r="AO47" s="64">
        <v>21266.216896279242</v>
      </c>
      <c r="AP47" s="64">
        <v>0</v>
      </c>
      <c r="AQ47" s="64">
        <v>0</v>
      </c>
      <c r="AR47" s="64">
        <v>0</v>
      </c>
      <c r="AS47" s="64">
        <v>0</v>
      </c>
      <c r="AT47" s="64">
        <v>0</v>
      </c>
      <c r="AU47" s="64">
        <v>0</v>
      </c>
      <c r="AV47" s="64">
        <v>0</v>
      </c>
      <c r="AW47" s="64">
        <v>0</v>
      </c>
      <c r="AX47" s="64">
        <v>0</v>
      </c>
      <c r="AY47" s="64">
        <v>0.0003336766971873799</v>
      </c>
      <c r="AZ47" s="64">
        <v>0.020595362472808</v>
      </c>
      <c r="BA47" s="64">
        <v>0.1624443679880046</v>
      </c>
      <c r="BB47" s="64">
        <v>0</v>
      </c>
      <c r="BC47" s="64">
        <v>0.20218860036469916</v>
      </c>
      <c r="BD47" s="64">
        <v>0</v>
      </c>
      <c r="BE47" s="64">
        <v>0.3102514523592846</v>
      </c>
      <c r="BF47" s="64">
        <v>2.943392511647253</v>
      </c>
      <c r="BG47" s="64">
        <v>1.2490572759447154</v>
      </c>
      <c r="BH47" s="64">
        <v>2.734828596440193</v>
      </c>
      <c r="BI47" s="64">
        <v>0</v>
      </c>
      <c r="BJ47" s="64">
        <v>19.10071020420107</v>
      </c>
      <c r="BK47" s="64">
        <v>8.13725646943219</v>
      </c>
      <c r="BL47" s="64">
        <v>45.38319417242985</v>
      </c>
      <c r="BM47" s="64">
        <v>0</v>
      </c>
      <c r="BN47" s="64">
        <v>0</v>
      </c>
      <c r="BO47" s="64">
        <v>1.0924745008340462</v>
      </c>
      <c r="BP47" s="64">
        <v>74.07726436187698</v>
      </c>
      <c r="BQ47" s="103">
        <v>1.3819435495276198</v>
      </c>
      <c r="BR47" s="104">
        <f t="shared" si="0"/>
        <v>22234.135867817255</v>
      </c>
      <c r="BS47" s="105">
        <v>4379.869328846388</v>
      </c>
      <c r="BT47" s="106">
        <f t="shared" si="1"/>
        <v>26614.005196663642</v>
      </c>
      <c r="BU47" s="107"/>
      <c r="BV47" s="105">
        <v>1672.760172780706</v>
      </c>
      <c r="BW47" s="104">
        <f t="shared" si="2"/>
        <v>28286.765369444347</v>
      </c>
      <c r="BX47" s="2"/>
      <c r="BY47" s="2"/>
    </row>
    <row r="48" spans="1:77" ht="13.5" customHeight="1">
      <c r="A48" s="48">
        <v>39</v>
      </c>
      <c r="B48" s="50" t="s">
        <v>48</v>
      </c>
      <c r="C48" s="40" t="s">
        <v>368</v>
      </c>
      <c r="D48" s="72">
        <v>0</v>
      </c>
      <c r="E48" s="72">
        <v>0</v>
      </c>
      <c r="F48" s="72">
        <v>0</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v>
      </c>
      <c r="X48" s="64">
        <v>0</v>
      </c>
      <c r="Y48" s="64">
        <v>0</v>
      </c>
      <c r="Z48" s="64">
        <v>0</v>
      </c>
      <c r="AA48" s="64">
        <v>0</v>
      </c>
      <c r="AB48" s="64">
        <v>0</v>
      </c>
      <c r="AC48" s="64">
        <v>0</v>
      </c>
      <c r="AD48" s="64">
        <v>0</v>
      </c>
      <c r="AE48" s="64">
        <v>0</v>
      </c>
      <c r="AF48" s="64">
        <v>0</v>
      </c>
      <c r="AG48" s="64">
        <v>0</v>
      </c>
      <c r="AH48" s="64">
        <v>0</v>
      </c>
      <c r="AI48" s="64">
        <v>0</v>
      </c>
      <c r="AJ48" s="64">
        <v>0</v>
      </c>
      <c r="AK48" s="64">
        <v>0</v>
      </c>
      <c r="AL48" s="64">
        <v>0</v>
      </c>
      <c r="AM48" s="64">
        <v>0</v>
      </c>
      <c r="AN48" s="64">
        <v>0</v>
      </c>
      <c r="AO48" s="64">
        <v>0</v>
      </c>
      <c r="AP48" s="64">
        <v>3552.731983548744</v>
      </c>
      <c r="AQ48" s="64">
        <v>0</v>
      </c>
      <c r="AR48" s="64">
        <v>0</v>
      </c>
      <c r="AS48" s="64">
        <v>0</v>
      </c>
      <c r="AT48" s="64">
        <v>0</v>
      </c>
      <c r="AU48" s="64">
        <v>0</v>
      </c>
      <c r="AV48" s="64">
        <v>0</v>
      </c>
      <c r="AW48" s="64">
        <v>0</v>
      </c>
      <c r="AX48" s="64">
        <v>0</v>
      </c>
      <c r="AY48" s="64">
        <v>0</v>
      </c>
      <c r="AZ48" s="64">
        <v>0</v>
      </c>
      <c r="BA48" s="64">
        <v>0</v>
      </c>
      <c r="BB48" s="64">
        <v>0</v>
      </c>
      <c r="BC48" s="64">
        <v>0</v>
      </c>
      <c r="BD48" s="64">
        <v>0</v>
      </c>
      <c r="BE48" s="64">
        <v>0</v>
      </c>
      <c r="BF48" s="64">
        <v>0</v>
      </c>
      <c r="BG48" s="64">
        <v>0</v>
      </c>
      <c r="BH48" s="64">
        <v>0</v>
      </c>
      <c r="BI48" s="64">
        <v>0</v>
      </c>
      <c r="BJ48" s="64">
        <v>0</v>
      </c>
      <c r="BK48" s="64">
        <v>0</v>
      </c>
      <c r="BL48" s="64">
        <v>0</v>
      </c>
      <c r="BM48" s="64">
        <v>0</v>
      </c>
      <c r="BN48" s="64">
        <v>0</v>
      </c>
      <c r="BO48" s="64">
        <v>0</v>
      </c>
      <c r="BP48" s="64">
        <v>0</v>
      </c>
      <c r="BQ48" s="103">
        <v>0</v>
      </c>
      <c r="BR48" s="104">
        <f t="shared" si="0"/>
        <v>3552.731983548744</v>
      </c>
      <c r="BS48" s="105">
        <v>213.16391901292465</v>
      </c>
      <c r="BT48" s="106">
        <f t="shared" si="1"/>
        <v>3765.8959025616687</v>
      </c>
      <c r="BU48" s="107"/>
      <c r="BV48" s="105">
        <v>-808.1896080602904</v>
      </c>
      <c r="BW48" s="104">
        <f t="shared" si="2"/>
        <v>2957.706294501378</v>
      </c>
      <c r="BX48" s="2"/>
      <c r="BY48" s="2"/>
    </row>
    <row r="49" spans="1:77" ht="13.5" customHeight="1">
      <c r="A49" s="142">
        <v>40</v>
      </c>
      <c r="B49" s="50" t="s">
        <v>50</v>
      </c>
      <c r="C49" s="40" t="s">
        <v>369</v>
      </c>
      <c r="D49" s="72">
        <v>0</v>
      </c>
      <c r="E49" s="72">
        <v>0</v>
      </c>
      <c r="F49" s="72">
        <v>0</v>
      </c>
      <c r="G49" s="64">
        <v>0</v>
      </c>
      <c r="H49" s="64">
        <v>0</v>
      </c>
      <c r="I49" s="64">
        <v>0</v>
      </c>
      <c r="J49" s="64">
        <v>0</v>
      </c>
      <c r="K49" s="64">
        <v>0</v>
      </c>
      <c r="L49" s="64">
        <v>0</v>
      </c>
      <c r="M49" s="64">
        <v>0</v>
      </c>
      <c r="N49" s="64">
        <v>0</v>
      </c>
      <c r="O49" s="64">
        <v>0</v>
      </c>
      <c r="P49" s="64">
        <v>0</v>
      </c>
      <c r="Q49" s="64">
        <v>0</v>
      </c>
      <c r="R49" s="64">
        <v>0</v>
      </c>
      <c r="S49" s="64">
        <v>0</v>
      </c>
      <c r="T49" s="64">
        <v>0</v>
      </c>
      <c r="U49" s="64">
        <v>0</v>
      </c>
      <c r="V49" s="64">
        <v>0</v>
      </c>
      <c r="W49" s="64">
        <v>0</v>
      </c>
      <c r="X49" s="64">
        <v>0</v>
      </c>
      <c r="Y49" s="64">
        <v>0</v>
      </c>
      <c r="Z49" s="64">
        <v>0</v>
      </c>
      <c r="AA49" s="64">
        <v>0</v>
      </c>
      <c r="AB49" s="64">
        <v>0</v>
      </c>
      <c r="AC49" s="64">
        <v>0</v>
      </c>
      <c r="AD49" s="64">
        <v>0</v>
      </c>
      <c r="AE49" s="64">
        <v>0</v>
      </c>
      <c r="AF49" s="64">
        <v>0</v>
      </c>
      <c r="AG49" s="64">
        <v>0</v>
      </c>
      <c r="AH49" s="64">
        <v>0</v>
      </c>
      <c r="AI49" s="64">
        <v>0</v>
      </c>
      <c r="AJ49" s="64">
        <v>0</v>
      </c>
      <c r="AK49" s="64">
        <v>0</v>
      </c>
      <c r="AL49" s="64">
        <v>0</v>
      </c>
      <c r="AM49" s="64">
        <v>0</v>
      </c>
      <c r="AN49" s="64">
        <v>0</v>
      </c>
      <c r="AO49" s="64">
        <v>0</v>
      </c>
      <c r="AP49" s="64">
        <v>0</v>
      </c>
      <c r="AQ49" s="64">
        <v>1564.777032876891</v>
      </c>
      <c r="AR49" s="64">
        <v>0</v>
      </c>
      <c r="AS49" s="64">
        <v>0</v>
      </c>
      <c r="AT49" s="64">
        <v>0</v>
      </c>
      <c r="AU49" s="64">
        <v>0</v>
      </c>
      <c r="AV49" s="64">
        <v>0</v>
      </c>
      <c r="AW49" s="64">
        <v>0</v>
      </c>
      <c r="AX49" s="64">
        <v>0</v>
      </c>
      <c r="AY49" s="64">
        <v>0</v>
      </c>
      <c r="AZ49" s="64">
        <v>0</v>
      </c>
      <c r="BA49" s="64">
        <v>0</v>
      </c>
      <c r="BB49" s="64">
        <v>0</v>
      </c>
      <c r="BC49" s="64">
        <v>0</v>
      </c>
      <c r="BD49" s="64">
        <v>0</v>
      </c>
      <c r="BE49" s="64">
        <v>0</v>
      </c>
      <c r="BF49" s="64">
        <v>0</v>
      </c>
      <c r="BG49" s="64">
        <v>0</v>
      </c>
      <c r="BH49" s="64">
        <v>0</v>
      </c>
      <c r="BI49" s="64">
        <v>0</v>
      </c>
      <c r="BJ49" s="64">
        <v>0</v>
      </c>
      <c r="BK49" s="64">
        <v>0</v>
      </c>
      <c r="BL49" s="64">
        <v>0</v>
      </c>
      <c r="BM49" s="64">
        <v>0</v>
      </c>
      <c r="BN49" s="64">
        <v>0</v>
      </c>
      <c r="BO49" s="64">
        <v>0</v>
      </c>
      <c r="BP49" s="64">
        <v>0</v>
      </c>
      <c r="BQ49" s="103">
        <v>0</v>
      </c>
      <c r="BR49" s="104">
        <f t="shared" si="0"/>
        <v>1564.777032876891</v>
      </c>
      <c r="BS49" s="105">
        <v>156.4777032876891</v>
      </c>
      <c r="BT49" s="106">
        <f t="shared" si="1"/>
        <v>1721.2547361645802</v>
      </c>
      <c r="BU49" s="107"/>
      <c r="BV49" s="105">
        <v>-231.6777281096129</v>
      </c>
      <c r="BW49" s="104">
        <f t="shared" si="2"/>
        <v>1489.5770080549673</v>
      </c>
      <c r="BX49" s="2"/>
      <c r="BY49" s="2"/>
    </row>
    <row r="50" spans="1:77" ht="13.5" customHeight="1">
      <c r="A50" s="48">
        <v>41</v>
      </c>
      <c r="B50" s="50" t="s">
        <v>52</v>
      </c>
      <c r="C50" s="40" t="s">
        <v>370</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0</v>
      </c>
      <c r="AQ50" s="64">
        <v>0</v>
      </c>
      <c r="AR50" s="64">
        <v>2009.8663596668573</v>
      </c>
      <c r="AS50" s="64">
        <v>0</v>
      </c>
      <c r="AT50" s="64">
        <v>0</v>
      </c>
      <c r="AU50" s="64">
        <v>0</v>
      </c>
      <c r="AV50" s="64">
        <v>0</v>
      </c>
      <c r="AW50" s="64">
        <v>0</v>
      </c>
      <c r="AX50" s="64">
        <v>0</v>
      </c>
      <c r="AY50" s="64">
        <v>0</v>
      </c>
      <c r="AZ50" s="64">
        <v>0</v>
      </c>
      <c r="BA50" s="64">
        <v>0</v>
      </c>
      <c r="BB50" s="64">
        <v>0</v>
      </c>
      <c r="BC50" s="64">
        <v>0</v>
      </c>
      <c r="BD50" s="64">
        <v>0</v>
      </c>
      <c r="BE50" s="64">
        <v>0</v>
      </c>
      <c r="BF50" s="64">
        <v>0</v>
      </c>
      <c r="BG50" s="64">
        <v>0</v>
      </c>
      <c r="BH50" s="64">
        <v>0</v>
      </c>
      <c r="BI50" s="64">
        <v>0</v>
      </c>
      <c r="BJ50" s="64">
        <v>0</v>
      </c>
      <c r="BK50" s="64">
        <v>0</v>
      </c>
      <c r="BL50" s="64">
        <v>0</v>
      </c>
      <c r="BM50" s="64">
        <v>0</v>
      </c>
      <c r="BN50" s="64">
        <v>0</v>
      </c>
      <c r="BO50" s="64">
        <v>0</v>
      </c>
      <c r="BP50" s="64">
        <v>0</v>
      </c>
      <c r="BQ50" s="103">
        <v>0</v>
      </c>
      <c r="BR50" s="104">
        <f t="shared" si="0"/>
        <v>2009.8663596668573</v>
      </c>
      <c r="BS50" s="105">
        <v>20.098663596668572</v>
      </c>
      <c r="BT50" s="106">
        <f t="shared" si="1"/>
        <v>2029.9650232635258</v>
      </c>
      <c r="BU50" s="107"/>
      <c r="BV50" s="105">
        <v>-483.3385628468579</v>
      </c>
      <c r="BW50" s="104">
        <f t="shared" si="2"/>
        <v>1546.626460416668</v>
      </c>
      <c r="BX50" s="2"/>
      <c r="BY50" s="2"/>
    </row>
    <row r="51" spans="1:77" ht="13.5" customHeight="1">
      <c r="A51" s="142">
        <v>42</v>
      </c>
      <c r="B51" s="50" t="s">
        <v>135</v>
      </c>
      <c r="C51" s="40" t="s">
        <v>371</v>
      </c>
      <c r="D51" s="72">
        <v>0</v>
      </c>
      <c r="E51" s="72">
        <v>0</v>
      </c>
      <c r="F51" s="72">
        <v>0</v>
      </c>
      <c r="G51" s="64">
        <v>0</v>
      </c>
      <c r="H51" s="64">
        <v>0</v>
      </c>
      <c r="I51" s="64">
        <v>0</v>
      </c>
      <c r="J51" s="64">
        <v>0</v>
      </c>
      <c r="K51" s="64">
        <v>0</v>
      </c>
      <c r="L51" s="64">
        <v>0</v>
      </c>
      <c r="M51" s="64">
        <v>0</v>
      </c>
      <c r="N51" s="64">
        <v>0</v>
      </c>
      <c r="O51" s="64">
        <v>0</v>
      </c>
      <c r="P51" s="64">
        <v>0</v>
      </c>
      <c r="Q51" s="64">
        <v>0</v>
      </c>
      <c r="R51" s="64">
        <v>0</v>
      </c>
      <c r="S51" s="64">
        <v>0</v>
      </c>
      <c r="T51" s="64">
        <v>0</v>
      </c>
      <c r="U51" s="64">
        <v>0</v>
      </c>
      <c r="V51" s="64">
        <v>0</v>
      </c>
      <c r="W51" s="64">
        <v>0</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v>0</v>
      </c>
      <c r="AP51" s="64">
        <v>0</v>
      </c>
      <c r="AQ51" s="64">
        <v>0</v>
      </c>
      <c r="AR51" s="64">
        <v>0</v>
      </c>
      <c r="AS51" s="64">
        <v>2528.600783825144</v>
      </c>
      <c r="AT51" s="64">
        <v>0</v>
      </c>
      <c r="AU51" s="64">
        <v>0</v>
      </c>
      <c r="AV51" s="64">
        <v>0</v>
      </c>
      <c r="AW51" s="64">
        <v>0</v>
      </c>
      <c r="AX51" s="64">
        <v>0</v>
      </c>
      <c r="AY51" s="64">
        <v>0</v>
      </c>
      <c r="AZ51" s="64">
        <v>0</v>
      </c>
      <c r="BA51" s="64">
        <v>0</v>
      </c>
      <c r="BB51" s="64">
        <v>0</v>
      </c>
      <c r="BC51" s="64">
        <v>0</v>
      </c>
      <c r="BD51" s="64">
        <v>0</v>
      </c>
      <c r="BE51" s="64">
        <v>0</v>
      </c>
      <c r="BF51" s="64">
        <v>0</v>
      </c>
      <c r="BG51" s="64">
        <v>0</v>
      </c>
      <c r="BH51" s="64">
        <v>0</v>
      </c>
      <c r="BI51" s="64">
        <v>0</v>
      </c>
      <c r="BJ51" s="64">
        <v>65.31548047606255</v>
      </c>
      <c r="BK51" s="64">
        <v>0</v>
      </c>
      <c r="BL51" s="64">
        <v>0</v>
      </c>
      <c r="BM51" s="64">
        <v>0</v>
      </c>
      <c r="BN51" s="64">
        <v>0</v>
      </c>
      <c r="BO51" s="64">
        <v>0</v>
      </c>
      <c r="BP51" s="64">
        <v>0</v>
      </c>
      <c r="BQ51" s="103">
        <v>0</v>
      </c>
      <c r="BR51" s="104">
        <f t="shared" si="0"/>
        <v>2593.9162643012064</v>
      </c>
      <c r="BS51" s="105">
        <v>126.43003919125721</v>
      </c>
      <c r="BT51" s="106">
        <f t="shared" si="1"/>
        <v>2720.3463034924634</v>
      </c>
      <c r="BU51" s="107"/>
      <c r="BV51" s="105">
        <v>-308.3665634923811</v>
      </c>
      <c r="BW51" s="104">
        <f t="shared" si="2"/>
        <v>2411.9797400000825</v>
      </c>
      <c r="BX51" s="2"/>
      <c r="BY51" s="2"/>
    </row>
    <row r="52" spans="1:77" ht="13.5" customHeight="1">
      <c r="A52" s="48">
        <v>43</v>
      </c>
      <c r="B52" s="50" t="s">
        <v>137</v>
      </c>
      <c r="C52" s="40" t="s">
        <v>372</v>
      </c>
      <c r="D52" s="72">
        <v>0</v>
      </c>
      <c r="E52" s="72">
        <v>0</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0</v>
      </c>
      <c r="AS52" s="64">
        <v>0</v>
      </c>
      <c r="AT52" s="64">
        <v>677.5336528067113</v>
      </c>
      <c r="AU52" s="64">
        <v>0</v>
      </c>
      <c r="AV52" s="64">
        <v>0</v>
      </c>
      <c r="AW52" s="64">
        <v>0</v>
      </c>
      <c r="AX52" s="64">
        <v>0</v>
      </c>
      <c r="AY52" s="64">
        <v>0</v>
      </c>
      <c r="AZ52" s="64">
        <v>0</v>
      </c>
      <c r="BA52" s="64">
        <v>0</v>
      </c>
      <c r="BB52" s="64">
        <v>0</v>
      </c>
      <c r="BC52" s="64">
        <v>0</v>
      </c>
      <c r="BD52" s="64">
        <v>0</v>
      </c>
      <c r="BE52" s="64">
        <v>0</v>
      </c>
      <c r="BF52" s="64">
        <v>0</v>
      </c>
      <c r="BG52" s="64">
        <v>0</v>
      </c>
      <c r="BH52" s="64">
        <v>0</v>
      </c>
      <c r="BI52" s="64">
        <v>0</v>
      </c>
      <c r="BJ52" s="64">
        <v>0</v>
      </c>
      <c r="BK52" s="64">
        <v>0</v>
      </c>
      <c r="BL52" s="64">
        <v>0</v>
      </c>
      <c r="BM52" s="64">
        <v>0</v>
      </c>
      <c r="BN52" s="64">
        <v>0</v>
      </c>
      <c r="BO52" s="64">
        <v>0</v>
      </c>
      <c r="BP52" s="64">
        <v>0</v>
      </c>
      <c r="BQ52" s="103">
        <v>0</v>
      </c>
      <c r="BR52" s="104">
        <f t="shared" si="0"/>
        <v>677.5336528067113</v>
      </c>
      <c r="BS52" s="105">
        <v>101.63004792100669</v>
      </c>
      <c r="BT52" s="106">
        <f t="shared" si="1"/>
        <v>779.163700727718</v>
      </c>
      <c r="BU52" s="107"/>
      <c r="BV52" s="105">
        <v>49.9499197357371</v>
      </c>
      <c r="BW52" s="104">
        <f t="shared" si="2"/>
        <v>829.1136204634552</v>
      </c>
      <c r="BX52" s="2"/>
      <c r="BY52" s="2"/>
    </row>
    <row r="53" spans="1:77" ht="13.5" customHeight="1">
      <c r="A53" s="142">
        <v>44</v>
      </c>
      <c r="B53" s="50" t="s">
        <v>20</v>
      </c>
      <c r="C53" s="40" t="s">
        <v>373</v>
      </c>
      <c r="D53" s="72">
        <v>0</v>
      </c>
      <c r="E53" s="72">
        <v>0</v>
      </c>
      <c r="F53" s="72">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20.953357108006085</v>
      </c>
      <c r="AB53" s="64">
        <v>0</v>
      </c>
      <c r="AC53" s="64">
        <v>0</v>
      </c>
      <c r="AD53" s="64">
        <v>0</v>
      </c>
      <c r="AE53" s="64">
        <v>0</v>
      </c>
      <c r="AF53" s="64">
        <v>0</v>
      </c>
      <c r="AG53" s="64">
        <v>0</v>
      </c>
      <c r="AH53" s="64">
        <v>3.4878535579629135</v>
      </c>
      <c r="AI53" s="64">
        <v>0</v>
      </c>
      <c r="AJ53" s="64">
        <v>0</v>
      </c>
      <c r="AK53" s="64">
        <v>0</v>
      </c>
      <c r="AL53" s="64">
        <v>0</v>
      </c>
      <c r="AM53" s="64">
        <v>3.1021968760274334</v>
      </c>
      <c r="AN53" s="64">
        <v>14.441988850618106</v>
      </c>
      <c r="AO53" s="64">
        <v>55.984738191528876</v>
      </c>
      <c r="AP53" s="64">
        <v>0</v>
      </c>
      <c r="AQ53" s="64">
        <v>0</v>
      </c>
      <c r="AR53" s="64">
        <v>0</v>
      </c>
      <c r="AS53" s="64">
        <v>0</v>
      </c>
      <c r="AT53" s="64">
        <v>0</v>
      </c>
      <c r="AU53" s="64">
        <v>4948.029112073095</v>
      </c>
      <c r="AV53" s="64">
        <v>0</v>
      </c>
      <c r="AW53" s="64">
        <v>0</v>
      </c>
      <c r="AX53" s="64">
        <v>0</v>
      </c>
      <c r="AY53" s="64">
        <v>0</v>
      </c>
      <c r="AZ53" s="64">
        <v>0</v>
      </c>
      <c r="BA53" s="64">
        <v>1237.0072780182738</v>
      </c>
      <c r="BB53" s="64">
        <v>108.11022133870121</v>
      </c>
      <c r="BC53" s="64">
        <v>0</v>
      </c>
      <c r="BD53" s="64">
        <v>0</v>
      </c>
      <c r="BE53" s="64">
        <v>0</v>
      </c>
      <c r="BF53" s="64">
        <v>0.14046630476065494</v>
      </c>
      <c r="BG53" s="64">
        <v>0</v>
      </c>
      <c r="BH53" s="64">
        <v>0</v>
      </c>
      <c r="BI53" s="64">
        <v>0</v>
      </c>
      <c r="BJ53" s="64">
        <v>0</v>
      </c>
      <c r="BK53" s="64">
        <v>0.9754162835222315</v>
      </c>
      <c r="BL53" s="64">
        <v>1.5603768009041148</v>
      </c>
      <c r="BM53" s="64">
        <v>0</v>
      </c>
      <c r="BN53" s="64">
        <v>0</v>
      </c>
      <c r="BO53" s="64">
        <v>0</v>
      </c>
      <c r="BP53" s="64">
        <v>0</v>
      </c>
      <c r="BQ53" s="103">
        <v>0</v>
      </c>
      <c r="BR53" s="104">
        <f t="shared" si="0"/>
        <v>6393.7930054034005</v>
      </c>
      <c r="BS53" s="105">
        <v>313.09721607231137</v>
      </c>
      <c r="BT53" s="106">
        <f t="shared" si="1"/>
        <v>6706.890221475712</v>
      </c>
      <c r="BU53" s="107"/>
      <c r="BV53" s="105">
        <v>56.662532942153355</v>
      </c>
      <c r="BW53" s="104">
        <f t="shared" si="2"/>
        <v>6763.552754417865</v>
      </c>
      <c r="BX53" s="2"/>
      <c r="BY53" s="2"/>
    </row>
    <row r="54" spans="1:77" ht="13.5" customHeight="1">
      <c r="A54" s="48">
        <v>45</v>
      </c>
      <c r="B54" s="50" t="s">
        <v>210</v>
      </c>
      <c r="C54" s="40" t="s">
        <v>374</v>
      </c>
      <c r="D54" s="72">
        <v>0</v>
      </c>
      <c r="E54" s="72">
        <v>0</v>
      </c>
      <c r="F54" s="72">
        <v>0</v>
      </c>
      <c r="G54" s="64">
        <v>0</v>
      </c>
      <c r="H54" s="64">
        <v>0</v>
      </c>
      <c r="I54" s="64">
        <v>0</v>
      </c>
      <c r="J54" s="64">
        <v>0</v>
      </c>
      <c r="K54" s="64">
        <v>0</v>
      </c>
      <c r="L54" s="64">
        <v>0</v>
      </c>
      <c r="M54" s="64">
        <v>0</v>
      </c>
      <c r="N54" s="64">
        <v>0</v>
      </c>
      <c r="O54" s="64">
        <v>0</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v>0</v>
      </c>
      <c r="AP54" s="64">
        <v>0</v>
      </c>
      <c r="AQ54" s="64">
        <v>0</v>
      </c>
      <c r="AR54" s="64">
        <v>0</v>
      </c>
      <c r="AS54" s="64">
        <v>0</v>
      </c>
      <c r="AT54" s="64">
        <v>0</v>
      </c>
      <c r="AU54" s="64">
        <v>0</v>
      </c>
      <c r="AV54" s="64">
        <v>131.2918649946992</v>
      </c>
      <c r="AW54" s="64">
        <v>0</v>
      </c>
      <c r="AX54" s="64">
        <v>0</v>
      </c>
      <c r="AY54" s="64">
        <v>0</v>
      </c>
      <c r="AZ54" s="64">
        <v>0</v>
      </c>
      <c r="BA54" s="64">
        <v>0</v>
      </c>
      <c r="BB54" s="64">
        <v>0</v>
      </c>
      <c r="BC54" s="64">
        <v>0</v>
      </c>
      <c r="BD54" s="64">
        <v>0</v>
      </c>
      <c r="BE54" s="64">
        <v>0</v>
      </c>
      <c r="BF54" s="64">
        <v>0</v>
      </c>
      <c r="BG54" s="64">
        <v>0</v>
      </c>
      <c r="BH54" s="64">
        <v>0</v>
      </c>
      <c r="BI54" s="64">
        <v>0</v>
      </c>
      <c r="BJ54" s="64">
        <v>0</v>
      </c>
      <c r="BK54" s="64">
        <v>0</v>
      </c>
      <c r="BL54" s="64">
        <v>0</v>
      </c>
      <c r="BM54" s="64">
        <v>0</v>
      </c>
      <c r="BN54" s="64">
        <v>0</v>
      </c>
      <c r="BO54" s="64">
        <v>0</v>
      </c>
      <c r="BP54" s="64">
        <v>0</v>
      </c>
      <c r="BQ54" s="103">
        <v>0</v>
      </c>
      <c r="BR54" s="104">
        <f t="shared" si="0"/>
        <v>131.2918649946992</v>
      </c>
      <c r="BS54" s="105">
        <v>0</v>
      </c>
      <c r="BT54" s="106">
        <f t="shared" si="1"/>
        <v>131.2918649946992</v>
      </c>
      <c r="BU54" s="107"/>
      <c r="BV54" s="105">
        <v>0.046314141296499</v>
      </c>
      <c r="BW54" s="104">
        <f t="shared" si="2"/>
        <v>131.33817913599572</v>
      </c>
      <c r="BX54" s="2"/>
      <c r="BY54" s="2"/>
    </row>
    <row r="55" spans="1:77" ht="13.5" customHeight="1">
      <c r="A55" s="142">
        <v>46</v>
      </c>
      <c r="B55" s="50">
        <v>61</v>
      </c>
      <c r="C55" s="40" t="s">
        <v>375</v>
      </c>
      <c r="D55" s="72">
        <v>0</v>
      </c>
      <c r="E55" s="72">
        <v>0</v>
      </c>
      <c r="F55" s="72">
        <v>0</v>
      </c>
      <c r="G55" s="64">
        <v>0</v>
      </c>
      <c r="H55" s="64">
        <v>0</v>
      </c>
      <c r="I55" s="64">
        <v>0</v>
      </c>
      <c r="J55" s="64">
        <v>0</v>
      </c>
      <c r="K55" s="64">
        <v>0</v>
      </c>
      <c r="L55" s="64">
        <v>0</v>
      </c>
      <c r="M55" s="64">
        <v>0</v>
      </c>
      <c r="N55" s="64">
        <v>0</v>
      </c>
      <c r="O55" s="64">
        <v>0</v>
      </c>
      <c r="P55" s="64">
        <v>0</v>
      </c>
      <c r="Q55" s="64">
        <v>0</v>
      </c>
      <c r="R55" s="64">
        <v>0</v>
      </c>
      <c r="S55" s="64">
        <v>0</v>
      </c>
      <c r="T55" s="64">
        <v>0</v>
      </c>
      <c r="U55" s="64">
        <v>0</v>
      </c>
      <c r="V55" s="64">
        <v>0</v>
      </c>
      <c r="W55" s="64">
        <v>0</v>
      </c>
      <c r="X55" s="64">
        <v>0</v>
      </c>
      <c r="Y55" s="64">
        <v>0</v>
      </c>
      <c r="Z55" s="64">
        <v>0</v>
      </c>
      <c r="AA55" s="64">
        <v>0</v>
      </c>
      <c r="AB55" s="64">
        <v>0</v>
      </c>
      <c r="AC55" s="64">
        <v>0</v>
      </c>
      <c r="AD55" s="64">
        <v>0</v>
      </c>
      <c r="AE55" s="64">
        <v>0</v>
      </c>
      <c r="AF55" s="64">
        <v>0</v>
      </c>
      <c r="AG55" s="64">
        <v>0</v>
      </c>
      <c r="AH55" s="64">
        <v>0</v>
      </c>
      <c r="AI55" s="64">
        <v>0</v>
      </c>
      <c r="AJ55" s="64">
        <v>0</v>
      </c>
      <c r="AK55" s="64">
        <v>0</v>
      </c>
      <c r="AL55" s="64">
        <v>0</v>
      </c>
      <c r="AM55" s="64">
        <v>0</v>
      </c>
      <c r="AN55" s="64">
        <v>0</v>
      </c>
      <c r="AO55" s="64">
        <v>1.4744840844566993</v>
      </c>
      <c r="AP55" s="64">
        <v>18</v>
      </c>
      <c r="AQ55" s="64">
        <v>0</v>
      </c>
      <c r="AR55" s="64">
        <v>0</v>
      </c>
      <c r="AS55" s="64">
        <v>0</v>
      </c>
      <c r="AT55" s="64">
        <v>0</v>
      </c>
      <c r="AU55" s="64">
        <v>0</v>
      </c>
      <c r="AV55" s="64">
        <v>0</v>
      </c>
      <c r="AW55" s="64">
        <v>325.0118824012468</v>
      </c>
      <c r="AX55" s="64">
        <v>0</v>
      </c>
      <c r="AY55" s="64">
        <v>0</v>
      </c>
      <c r="AZ55" s="64">
        <v>0</v>
      </c>
      <c r="BA55" s="64">
        <v>0</v>
      </c>
      <c r="BB55" s="64">
        <v>0</v>
      </c>
      <c r="BC55" s="64">
        <v>0</v>
      </c>
      <c r="BD55" s="64">
        <v>0</v>
      </c>
      <c r="BE55" s="64">
        <v>0</v>
      </c>
      <c r="BF55" s="64">
        <v>0</v>
      </c>
      <c r="BG55" s="64">
        <v>0</v>
      </c>
      <c r="BH55" s="64">
        <v>0</v>
      </c>
      <c r="BI55" s="64">
        <v>0</v>
      </c>
      <c r="BJ55" s="64">
        <v>14.74294100976891</v>
      </c>
      <c r="BK55" s="64">
        <v>0.1763969538765026</v>
      </c>
      <c r="BL55" s="64">
        <v>0</v>
      </c>
      <c r="BM55" s="64">
        <v>0</v>
      </c>
      <c r="BN55" s="64">
        <v>0</v>
      </c>
      <c r="BO55" s="64">
        <v>0</v>
      </c>
      <c r="BP55" s="64">
        <v>0</v>
      </c>
      <c r="BQ55" s="103">
        <v>0</v>
      </c>
      <c r="BR55" s="104">
        <f t="shared" si="0"/>
        <v>359.40570444934895</v>
      </c>
      <c r="BS55" s="105">
        <v>51.699414515937</v>
      </c>
      <c r="BT55" s="106">
        <f t="shared" si="1"/>
        <v>411.10511896528595</v>
      </c>
      <c r="BU55" s="107"/>
      <c r="BV55" s="105">
        <v>18.350431108441562</v>
      </c>
      <c r="BW55" s="104">
        <f t="shared" si="2"/>
        <v>429.4555500737275</v>
      </c>
      <c r="BX55" s="2"/>
      <c r="BY55" s="2"/>
    </row>
    <row r="56" spans="1:77" ht="13.5" customHeight="1">
      <c r="A56" s="48">
        <v>47</v>
      </c>
      <c r="B56" s="50">
        <v>62</v>
      </c>
      <c r="C56" s="40" t="s">
        <v>376</v>
      </c>
      <c r="D56" s="72">
        <v>0</v>
      </c>
      <c r="E56" s="72">
        <v>0</v>
      </c>
      <c r="F56" s="72">
        <v>0</v>
      </c>
      <c r="G56" s="64">
        <v>0</v>
      </c>
      <c r="H56" s="64">
        <v>0</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v>0</v>
      </c>
      <c r="AP56" s="64">
        <v>0</v>
      </c>
      <c r="AQ56" s="64">
        <v>0</v>
      </c>
      <c r="AR56" s="64">
        <v>0</v>
      </c>
      <c r="AS56" s="64">
        <v>0</v>
      </c>
      <c r="AT56" s="64">
        <v>0</v>
      </c>
      <c r="AU56" s="64">
        <v>0</v>
      </c>
      <c r="AV56" s="64">
        <v>0</v>
      </c>
      <c r="AW56" s="64">
        <v>0</v>
      </c>
      <c r="AX56" s="64">
        <v>5791.690825711571</v>
      </c>
      <c r="AY56" s="64">
        <v>0</v>
      </c>
      <c r="AZ56" s="64">
        <v>0</v>
      </c>
      <c r="BA56" s="64">
        <v>0</v>
      </c>
      <c r="BB56" s="64">
        <v>0</v>
      </c>
      <c r="BC56" s="64">
        <v>0</v>
      </c>
      <c r="BD56" s="64">
        <v>0</v>
      </c>
      <c r="BE56" s="64">
        <v>0</v>
      </c>
      <c r="BF56" s="64">
        <v>2.8549336916984416</v>
      </c>
      <c r="BG56" s="64">
        <v>0</v>
      </c>
      <c r="BH56" s="64">
        <v>0</v>
      </c>
      <c r="BI56" s="64">
        <v>0</v>
      </c>
      <c r="BJ56" s="64">
        <v>36.608872090148445</v>
      </c>
      <c r="BK56" s="64">
        <v>0</v>
      </c>
      <c r="BL56" s="64">
        <v>0</v>
      </c>
      <c r="BM56" s="64">
        <v>0</v>
      </c>
      <c r="BN56" s="64">
        <v>0</v>
      </c>
      <c r="BO56" s="64">
        <v>0</v>
      </c>
      <c r="BP56" s="64">
        <v>0</v>
      </c>
      <c r="BQ56" s="103">
        <v>0</v>
      </c>
      <c r="BR56" s="104">
        <f t="shared" si="0"/>
        <v>5831.154631493418</v>
      </c>
      <c r="BS56" s="105">
        <v>2028.0910157911442</v>
      </c>
      <c r="BT56" s="106">
        <f t="shared" si="1"/>
        <v>7859.2456472845615</v>
      </c>
      <c r="BU56" s="107"/>
      <c r="BV56" s="105">
        <v>194.1892550770685</v>
      </c>
      <c r="BW56" s="104">
        <f t="shared" si="2"/>
        <v>8053.43490236163</v>
      </c>
      <c r="BX56" s="2"/>
      <c r="BY56" s="2"/>
    </row>
    <row r="57" spans="1:77" ht="13.5" customHeight="1">
      <c r="A57" s="142">
        <v>48</v>
      </c>
      <c r="B57" s="50" t="s">
        <v>212</v>
      </c>
      <c r="C57" s="40" t="s">
        <v>377</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0</v>
      </c>
      <c r="AX57" s="64">
        <v>0</v>
      </c>
      <c r="AY57" s="64">
        <v>19.2730399507142</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19.2730399507142</v>
      </c>
      <c r="BS57" s="105">
        <v>11.563823970428519</v>
      </c>
      <c r="BT57" s="106">
        <f t="shared" si="1"/>
        <v>30.83686392114272</v>
      </c>
      <c r="BU57" s="107"/>
      <c r="BV57" s="105">
        <v>0</v>
      </c>
      <c r="BW57" s="104">
        <f t="shared" si="2"/>
        <v>30.83686392114272</v>
      </c>
      <c r="BX57" s="2"/>
      <c r="BY57" s="2"/>
    </row>
    <row r="58" spans="1:77" ht="13.5" customHeight="1">
      <c r="A58" s="48">
        <v>49</v>
      </c>
      <c r="B58" s="50" t="s">
        <v>214</v>
      </c>
      <c r="C58" s="40" t="s">
        <v>378</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762.4791420810436</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762.4791420810436</v>
      </c>
      <c r="BS58" s="105">
        <v>297.366865411607</v>
      </c>
      <c r="BT58" s="106">
        <f t="shared" si="1"/>
        <v>1059.8460074926506</v>
      </c>
      <c r="BU58" s="107"/>
      <c r="BV58" s="105">
        <v>0</v>
      </c>
      <c r="BW58" s="104">
        <f t="shared" si="2"/>
        <v>1059.8460074926506</v>
      </c>
      <c r="BX58" s="2"/>
      <c r="BY58" s="2"/>
    </row>
    <row r="59" spans="1:77" ht="13.5" customHeight="1">
      <c r="A59" s="142">
        <v>50</v>
      </c>
      <c r="B59" s="50" t="s">
        <v>216</v>
      </c>
      <c r="C59" s="40" t="s">
        <v>379</v>
      </c>
      <c r="D59" s="72">
        <v>0</v>
      </c>
      <c r="E59" s="72">
        <v>0</v>
      </c>
      <c r="F59" s="72">
        <v>0</v>
      </c>
      <c r="G59" s="64">
        <v>0.23535169511958526</v>
      </c>
      <c r="H59" s="64">
        <v>62.11430388087437</v>
      </c>
      <c r="I59" s="64">
        <v>0.6944333519016904</v>
      </c>
      <c r="J59" s="64">
        <v>0</v>
      </c>
      <c r="K59" s="64">
        <v>0</v>
      </c>
      <c r="L59" s="64">
        <v>0.9578651726793396</v>
      </c>
      <c r="M59" s="64">
        <v>0</v>
      </c>
      <c r="N59" s="64">
        <v>2.937003199677517</v>
      </c>
      <c r="O59" s="64">
        <v>0</v>
      </c>
      <c r="P59" s="64">
        <v>0</v>
      </c>
      <c r="Q59" s="64">
        <v>16.14004748688779</v>
      </c>
      <c r="R59" s="64">
        <v>0.48429040979055293</v>
      </c>
      <c r="S59" s="64">
        <v>3.388848527255654</v>
      </c>
      <c r="T59" s="64">
        <v>0</v>
      </c>
      <c r="U59" s="64">
        <v>0</v>
      </c>
      <c r="V59" s="64">
        <v>1.0145541552179482</v>
      </c>
      <c r="W59" s="64">
        <v>6.863252887060414</v>
      </c>
      <c r="X59" s="64">
        <v>0</v>
      </c>
      <c r="Y59" s="64">
        <v>0.07546130110517683</v>
      </c>
      <c r="Z59" s="64">
        <v>0</v>
      </c>
      <c r="AA59" s="64">
        <v>4.36112372594006</v>
      </c>
      <c r="AB59" s="64">
        <v>2.41184067889298</v>
      </c>
      <c r="AC59" s="64">
        <v>0</v>
      </c>
      <c r="AD59" s="64">
        <v>0</v>
      </c>
      <c r="AE59" s="64">
        <v>0</v>
      </c>
      <c r="AF59" s="64">
        <v>0</v>
      </c>
      <c r="AG59" s="64">
        <v>0</v>
      </c>
      <c r="AH59" s="64">
        <v>0</v>
      </c>
      <c r="AI59" s="64">
        <v>0</v>
      </c>
      <c r="AJ59" s="64">
        <v>0</v>
      </c>
      <c r="AK59" s="64">
        <v>0</v>
      </c>
      <c r="AL59" s="64">
        <v>11.332012588670265</v>
      </c>
      <c r="AM59" s="64">
        <v>28.403663770201234</v>
      </c>
      <c r="AN59" s="64">
        <v>2053.705615492537</v>
      </c>
      <c r="AO59" s="64">
        <v>5.699395527383218</v>
      </c>
      <c r="AP59" s="64">
        <v>20</v>
      </c>
      <c r="AQ59" s="64">
        <v>0</v>
      </c>
      <c r="AR59" s="64">
        <v>0</v>
      </c>
      <c r="AS59" s="64">
        <v>0</v>
      </c>
      <c r="AT59" s="64">
        <v>0</v>
      </c>
      <c r="AU59" s="64">
        <v>0</v>
      </c>
      <c r="AV59" s="64">
        <v>0</v>
      </c>
      <c r="AW59" s="64">
        <v>0</v>
      </c>
      <c r="AX59" s="64">
        <v>0</v>
      </c>
      <c r="AY59" s="64">
        <v>0</v>
      </c>
      <c r="AZ59" s="64">
        <v>0</v>
      </c>
      <c r="BA59" s="64">
        <v>5821.467700511274</v>
      </c>
      <c r="BB59" s="64">
        <v>2.8877706876418063</v>
      </c>
      <c r="BC59" s="64">
        <v>0</v>
      </c>
      <c r="BD59" s="64">
        <v>0</v>
      </c>
      <c r="BE59" s="64">
        <v>0</v>
      </c>
      <c r="BF59" s="64">
        <v>28.777675178609478</v>
      </c>
      <c r="BG59" s="64">
        <v>0</v>
      </c>
      <c r="BH59" s="64">
        <v>0</v>
      </c>
      <c r="BI59" s="64">
        <v>0</v>
      </c>
      <c r="BJ59" s="64">
        <v>45.704449632611635</v>
      </c>
      <c r="BK59" s="64">
        <v>1.6577791730903815</v>
      </c>
      <c r="BL59" s="64">
        <v>4.320005035431609</v>
      </c>
      <c r="BM59" s="64">
        <v>0</v>
      </c>
      <c r="BN59" s="64">
        <v>0</v>
      </c>
      <c r="BO59" s="64">
        <v>1.8999027258803771</v>
      </c>
      <c r="BP59" s="64">
        <v>0.5411685968291726</v>
      </c>
      <c r="BQ59" s="103">
        <v>0</v>
      </c>
      <c r="BR59" s="104">
        <f t="shared" si="0"/>
        <v>8128.075515392565</v>
      </c>
      <c r="BS59" s="105">
        <v>2565.3645744401865</v>
      </c>
      <c r="BT59" s="106">
        <f t="shared" si="1"/>
        <v>10693.440089832751</v>
      </c>
      <c r="BU59" s="107"/>
      <c r="BV59" s="105">
        <v>54.964599149794154</v>
      </c>
      <c r="BW59" s="104">
        <f t="shared" si="2"/>
        <v>10748.404688982546</v>
      </c>
      <c r="BX59" s="2"/>
      <c r="BY59" s="2"/>
    </row>
    <row r="60" spans="1:77" ht="13.5" customHeight="1">
      <c r="A60" s="48">
        <v>51</v>
      </c>
      <c r="B60" s="50">
        <v>64</v>
      </c>
      <c r="C60" s="40" t="s">
        <v>249</v>
      </c>
      <c r="D60" s="72">
        <v>0</v>
      </c>
      <c r="E60" s="72">
        <v>0</v>
      </c>
      <c r="F60" s="72">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5.010373793270007</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16429.230862370725</v>
      </c>
      <c r="BC60" s="64">
        <v>0</v>
      </c>
      <c r="BD60" s="64">
        <v>0</v>
      </c>
      <c r="BE60" s="64">
        <v>0</v>
      </c>
      <c r="BF60" s="64">
        <v>0</v>
      </c>
      <c r="BG60" s="64">
        <v>0</v>
      </c>
      <c r="BH60" s="64">
        <v>0</v>
      </c>
      <c r="BI60" s="64">
        <v>0</v>
      </c>
      <c r="BJ60" s="64">
        <v>0.35523469863495766</v>
      </c>
      <c r="BK60" s="64">
        <v>0.41082498600776857</v>
      </c>
      <c r="BL60" s="64">
        <v>0.27495253481953</v>
      </c>
      <c r="BM60" s="64">
        <v>0</v>
      </c>
      <c r="BN60" s="64">
        <v>0</v>
      </c>
      <c r="BO60" s="64">
        <v>0</v>
      </c>
      <c r="BP60" s="64">
        <v>0</v>
      </c>
      <c r="BQ60" s="103">
        <v>0</v>
      </c>
      <c r="BR60" s="104">
        <f t="shared" si="0"/>
        <v>16435.282248383457</v>
      </c>
      <c r="BS60" s="105">
        <v>1585.4294827376898</v>
      </c>
      <c r="BT60" s="106">
        <f t="shared" si="1"/>
        <v>18020.711731121148</v>
      </c>
      <c r="BU60" s="107"/>
      <c r="BV60" s="105">
        <v>542.6473869130598</v>
      </c>
      <c r="BW60" s="104">
        <f t="shared" si="2"/>
        <v>18563.35911803421</v>
      </c>
      <c r="BX60" s="2"/>
      <c r="BY60" s="2"/>
    </row>
    <row r="61" spans="1:77" ht="13.5" customHeight="1">
      <c r="A61" s="142">
        <v>52</v>
      </c>
      <c r="B61" s="50">
        <v>65</v>
      </c>
      <c r="C61" s="40" t="s">
        <v>206</v>
      </c>
      <c r="D61" s="72">
        <v>0</v>
      </c>
      <c r="E61" s="72">
        <v>0</v>
      </c>
      <c r="F61" s="72">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3.6053354091261376</v>
      </c>
      <c r="AO61" s="64">
        <v>0</v>
      </c>
      <c r="AP61" s="64">
        <v>51.3</v>
      </c>
      <c r="AQ61" s="64">
        <v>3.8162671720754977</v>
      </c>
      <c r="AR61" s="64">
        <v>10.911930004266218</v>
      </c>
      <c r="AS61" s="64">
        <v>10.952184648779584</v>
      </c>
      <c r="AT61" s="64">
        <v>2.571468171305922</v>
      </c>
      <c r="AU61" s="64">
        <v>16.869274992338095</v>
      </c>
      <c r="AV61" s="64">
        <v>0.6501819361097997</v>
      </c>
      <c r="AW61" s="64">
        <v>0</v>
      </c>
      <c r="AX61" s="64">
        <v>0</v>
      </c>
      <c r="AY61" s="64">
        <v>0</v>
      </c>
      <c r="AZ61" s="64">
        <v>0</v>
      </c>
      <c r="BA61" s="64">
        <v>0</v>
      </c>
      <c r="BB61" s="64">
        <v>327.16434422120903</v>
      </c>
      <c r="BC61" s="64">
        <v>52756.27650473122</v>
      </c>
      <c r="BD61" s="64">
        <v>0</v>
      </c>
      <c r="BE61" s="64">
        <v>0</v>
      </c>
      <c r="BF61" s="64">
        <v>0</v>
      </c>
      <c r="BG61" s="64">
        <v>0</v>
      </c>
      <c r="BH61" s="64">
        <v>0</v>
      </c>
      <c r="BI61" s="64">
        <v>0</v>
      </c>
      <c r="BJ61" s="64">
        <v>0</v>
      </c>
      <c r="BK61" s="64">
        <v>0</v>
      </c>
      <c r="BL61" s="64">
        <v>0</v>
      </c>
      <c r="BM61" s="64">
        <v>0</v>
      </c>
      <c r="BN61" s="64">
        <v>0</v>
      </c>
      <c r="BO61" s="64">
        <v>0</v>
      </c>
      <c r="BP61" s="64">
        <v>0</v>
      </c>
      <c r="BQ61" s="103">
        <v>0</v>
      </c>
      <c r="BR61" s="104">
        <f t="shared" si="0"/>
        <v>53184.11749128643</v>
      </c>
      <c r="BS61" s="105">
        <v>2224.516653508027</v>
      </c>
      <c r="BT61" s="106">
        <f t="shared" si="1"/>
        <v>55408.63414479446</v>
      </c>
      <c r="BU61" s="107"/>
      <c r="BV61" s="105">
        <v>3630.647657391668</v>
      </c>
      <c r="BW61" s="104">
        <f t="shared" si="2"/>
        <v>59039.281802186124</v>
      </c>
      <c r="BX61" s="2"/>
      <c r="BY61" s="2"/>
    </row>
    <row r="62" spans="1:77" ht="13.5" customHeight="1">
      <c r="A62" s="48">
        <v>53</v>
      </c>
      <c r="B62" s="50">
        <v>66</v>
      </c>
      <c r="C62" s="40" t="s">
        <v>17</v>
      </c>
      <c r="D62" s="72">
        <v>0</v>
      </c>
      <c r="E62" s="72">
        <v>0</v>
      </c>
      <c r="F62" s="72">
        <v>0</v>
      </c>
      <c r="G62" s="64">
        <v>0</v>
      </c>
      <c r="H62" s="64">
        <v>0</v>
      </c>
      <c r="I62" s="64">
        <v>0</v>
      </c>
      <c r="J62" s="64">
        <v>0</v>
      </c>
      <c r="K62" s="64">
        <v>0</v>
      </c>
      <c r="L62" s="64">
        <v>0</v>
      </c>
      <c r="M62" s="64">
        <v>0</v>
      </c>
      <c r="N62" s="64">
        <v>0</v>
      </c>
      <c r="O62" s="64">
        <v>0</v>
      </c>
      <c r="P62" s="64">
        <v>0</v>
      </c>
      <c r="Q62" s="64">
        <v>0</v>
      </c>
      <c r="R62" s="64">
        <v>0</v>
      </c>
      <c r="S62" s="64">
        <v>0</v>
      </c>
      <c r="T62" s="64">
        <v>0</v>
      </c>
      <c r="U62" s="64">
        <v>0</v>
      </c>
      <c r="V62" s="64">
        <v>0</v>
      </c>
      <c r="W62" s="64">
        <v>0</v>
      </c>
      <c r="X62" s="64">
        <v>0</v>
      </c>
      <c r="Y62" s="64">
        <v>0</v>
      </c>
      <c r="Z62" s="64">
        <v>0</v>
      </c>
      <c r="AA62" s="64">
        <v>0</v>
      </c>
      <c r="AB62" s="64">
        <v>0</v>
      </c>
      <c r="AC62" s="64">
        <v>0</v>
      </c>
      <c r="AD62" s="64">
        <v>0</v>
      </c>
      <c r="AE62" s="64">
        <v>0</v>
      </c>
      <c r="AF62" s="64">
        <v>0</v>
      </c>
      <c r="AG62" s="64">
        <v>0</v>
      </c>
      <c r="AH62" s="64">
        <v>0</v>
      </c>
      <c r="AI62" s="64">
        <v>0</v>
      </c>
      <c r="AJ62" s="64">
        <v>0</v>
      </c>
      <c r="AK62" s="64">
        <v>0</v>
      </c>
      <c r="AL62" s="64">
        <v>0</v>
      </c>
      <c r="AM62" s="64">
        <v>0</v>
      </c>
      <c r="AN62" s="64">
        <v>0</v>
      </c>
      <c r="AO62" s="64">
        <v>0</v>
      </c>
      <c r="AP62" s="64">
        <v>0</v>
      </c>
      <c r="AQ62" s="64">
        <v>0</v>
      </c>
      <c r="AR62" s="64">
        <v>0</v>
      </c>
      <c r="AS62" s="64">
        <v>0</v>
      </c>
      <c r="AT62" s="64">
        <v>0</v>
      </c>
      <c r="AU62" s="64">
        <v>0</v>
      </c>
      <c r="AV62" s="64">
        <v>0</v>
      </c>
      <c r="AW62" s="64">
        <v>0</v>
      </c>
      <c r="AX62" s="64">
        <v>0</v>
      </c>
      <c r="AY62" s="64">
        <v>0</v>
      </c>
      <c r="AZ62" s="64">
        <v>0</v>
      </c>
      <c r="BA62" s="64">
        <v>0</v>
      </c>
      <c r="BB62" s="64">
        <v>0</v>
      </c>
      <c r="BC62" s="64">
        <v>0</v>
      </c>
      <c r="BD62" s="64">
        <v>24695.570182985015</v>
      </c>
      <c r="BE62" s="64">
        <v>2.1632814046636075</v>
      </c>
      <c r="BF62" s="64">
        <v>0.8990858071802317</v>
      </c>
      <c r="BG62" s="64">
        <v>0</v>
      </c>
      <c r="BH62" s="64">
        <v>0</v>
      </c>
      <c r="BI62" s="64">
        <v>0</v>
      </c>
      <c r="BJ62" s="64">
        <v>71.0780208576573</v>
      </c>
      <c r="BK62" s="64">
        <v>0</v>
      </c>
      <c r="BL62" s="64">
        <v>25.778888759465403</v>
      </c>
      <c r="BM62" s="64">
        <v>0</v>
      </c>
      <c r="BN62" s="64">
        <v>0</v>
      </c>
      <c r="BO62" s="64">
        <v>0</v>
      </c>
      <c r="BP62" s="64">
        <v>87.0620070663661</v>
      </c>
      <c r="BQ62" s="103">
        <v>0</v>
      </c>
      <c r="BR62" s="104">
        <f t="shared" si="0"/>
        <v>24882.551466880348</v>
      </c>
      <c r="BS62" s="105">
        <v>4733.410942649266</v>
      </c>
      <c r="BT62" s="106">
        <f t="shared" si="1"/>
        <v>29615.962409529613</v>
      </c>
      <c r="BU62" s="107"/>
      <c r="BV62" s="105">
        <v>1152.0408658058277</v>
      </c>
      <c r="BW62" s="104">
        <f t="shared" si="2"/>
        <v>30768.00327533544</v>
      </c>
      <c r="BX62" s="2"/>
      <c r="BY62" s="2"/>
    </row>
    <row r="63" spans="1:77" ht="13.5" customHeight="1">
      <c r="A63" s="142">
        <v>54</v>
      </c>
      <c r="B63" s="50" t="s">
        <v>194</v>
      </c>
      <c r="C63" s="40" t="s">
        <v>18</v>
      </c>
      <c r="D63" s="72">
        <v>0</v>
      </c>
      <c r="E63" s="72">
        <v>0</v>
      </c>
      <c r="F63" s="72">
        <v>0</v>
      </c>
      <c r="G63" s="64">
        <v>20.530064282844517</v>
      </c>
      <c r="H63" s="64">
        <v>48.923925722732555</v>
      </c>
      <c r="I63" s="64">
        <v>25.06407950263753</v>
      </c>
      <c r="J63" s="64">
        <v>8.90102830910482</v>
      </c>
      <c r="K63" s="64">
        <v>1.5749875000000002</v>
      </c>
      <c r="L63" s="64">
        <v>64.23455316091953</v>
      </c>
      <c r="M63" s="64">
        <v>7.623730847312748</v>
      </c>
      <c r="N63" s="64">
        <v>64.10997203398402</v>
      </c>
      <c r="O63" s="64">
        <v>0</v>
      </c>
      <c r="P63" s="64">
        <v>0</v>
      </c>
      <c r="Q63" s="64">
        <v>71.36015538743091</v>
      </c>
      <c r="R63" s="64">
        <v>12.340179210007479</v>
      </c>
      <c r="S63" s="64">
        <v>38.588479421579535</v>
      </c>
      <c r="T63" s="64">
        <v>4.743184359019574</v>
      </c>
      <c r="U63" s="64">
        <v>75.07638805348441</v>
      </c>
      <c r="V63" s="64">
        <v>85.37962212236432</v>
      </c>
      <c r="W63" s="64">
        <v>27.138269164921766</v>
      </c>
      <c r="X63" s="64">
        <v>2.9963444544634807</v>
      </c>
      <c r="Y63" s="64">
        <v>15.293162501371366</v>
      </c>
      <c r="Z63" s="64">
        <v>3.894775750077328</v>
      </c>
      <c r="AA63" s="64">
        <v>3.8130642701525055</v>
      </c>
      <c r="AB63" s="64">
        <v>15.977641357027464</v>
      </c>
      <c r="AC63" s="64">
        <v>3.2956009122006846</v>
      </c>
      <c r="AD63" s="64">
        <v>0</v>
      </c>
      <c r="AE63" s="64">
        <v>0</v>
      </c>
      <c r="AF63" s="64">
        <v>0</v>
      </c>
      <c r="AG63" s="64">
        <v>0</v>
      </c>
      <c r="AH63" s="64">
        <v>47.79130956806944</v>
      </c>
      <c r="AI63" s="64">
        <v>0</v>
      </c>
      <c r="AJ63" s="64">
        <v>0</v>
      </c>
      <c r="AK63" s="64">
        <v>0</v>
      </c>
      <c r="AL63" s="64">
        <v>545.4632419308309</v>
      </c>
      <c r="AM63" s="64">
        <v>222.40305548493706</v>
      </c>
      <c r="AN63" s="64">
        <v>1101.9559979300263</v>
      </c>
      <c r="AO63" s="64">
        <v>255.818200417625</v>
      </c>
      <c r="AP63" s="64">
        <v>47.117566803142694</v>
      </c>
      <c r="AQ63" s="64">
        <v>14.135006602934325</v>
      </c>
      <c r="AR63" s="64">
        <v>369.15764394440765</v>
      </c>
      <c r="AS63" s="64">
        <v>40.565609100911445</v>
      </c>
      <c r="AT63" s="64">
        <v>9.524416908388718</v>
      </c>
      <c r="AU63" s="64">
        <v>62.48181865991657</v>
      </c>
      <c r="AV63" s="64">
        <v>2.408197735019279</v>
      </c>
      <c r="AW63" s="64">
        <v>0</v>
      </c>
      <c r="AX63" s="64">
        <v>0</v>
      </c>
      <c r="AY63" s="64">
        <v>1.1664624231333296</v>
      </c>
      <c r="AZ63" s="64">
        <v>357.9572443720893</v>
      </c>
      <c r="BA63" s="64">
        <v>281.91053579564783</v>
      </c>
      <c r="BB63" s="64">
        <v>77.71362845295062</v>
      </c>
      <c r="BC63" s="64">
        <v>1329.7150626729076</v>
      </c>
      <c r="BD63" s="64">
        <v>7042.166360917621</v>
      </c>
      <c r="BE63" s="64">
        <v>42267.24687655846</v>
      </c>
      <c r="BF63" s="64">
        <v>174.44445688430255</v>
      </c>
      <c r="BG63" s="64">
        <v>60.952125661196256</v>
      </c>
      <c r="BH63" s="64">
        <v>2.780876882115314</v>
      </c>
      <c r="BI63" s="64">
        <v>0</v>
      </c>
      <c r="BJ63" s="64">
        <v>1892.6449142068493</v>
      </c>
      <c r="BK63" s="64">
        <v>47.116727980151126</v>
      </c>
      <c r="BL63" s="64">
        <v>124.31010147753744</v>
      </c>
      <c r="BM63" s="64">
        <v>0</v>
      </c>
      <c r="BN63" s="64">
        <v>0</v>
      </c>
      <c r="BO63" s="64">
        <v>11.041182374541004</v>
      </c>
      <c r="BP63" s="64">
        <v>78.69328878894872</v>
      </c>
      <c r="BQ63" s="103">
        <v>18.029561347743165</v>
      </c>
      <c r="BR63" s="104">
        <f t="shared" si="0"/>
        <v>57087.570680206045</v>
      </c>
      <c r="BS63" s="105">
        <v>0</v>
      </c>
      <c r="BT63" s="106">
        <f t="shared" si="1"/>
        <v>57087.570680206045</v>
      </c>
      <c r="BU63" s="107"/>
      <c r="BV63" s="105">
        <v>49.8915201575135</v>
      </c>
      <c r="BW63" s="104">
        <f t="shared" si="2"/>
        <v>57137.46220036356</v>
      </c>
      <c r="BX63" s="2"/>
      <c r="BY63" s="2"/>
    </row>
    <row r="64" spans="1:77" ht="13.5" customHeight="1">
      <c r="A64" s="48">
        <v>55</v>
      </c>
      <c r="B64" s="50" t="s">
        <v>180</v>
      </c>
      <c r="C64" s="40" t="s">
        <v>116</v>
      </c>
      <c r="D64" s="72">
        <v>5.282003311783453</v>
      </c>
      <c r="E64" s="72">
        <v>0</v>
      </c>
      <c r="F64" s="72">
        <v>0</v>
      </c>
      <c r="G64" s="64">
        <v>1.4576085138331079</v>
      </c>
      <c r="H64" s="64">
        <v>2103.140879708525</v>
      </c>
      <c r="I64" s="64">
        <v>18.395492192181788</v>
      </c>
      <c r="J64" s="64">
        <v>0</v>
      </c>
      <c r="K64" s="64">
        <v>0</v>
      </c>
      <c r="L64" s="64">
        <v>4.703728540835938</v>
      </c>
      <c r="M64" s="64">
        <v>0</v>
      </c>
      <c r="N64" s="64">
        <v>12.395592161759888</v>
      </c>
      <c r="O64" s="64">
        <v>0</v>
      </c>
      <c r="P64" s="64">
        <v>0</v>
      </c>
      <c r="Q64" s="64">
        <v>29.99779230532468</v>
      </c>
      <c r="R64" s="64">
        <v>25.44084853080752</v>
      </c>
      <c r="S64" s="64">
        <v>53.99744140537283</v>
      </c>
      <c r="T64" s="64">
        <v>0</v>
      </c>
      <c r="U64" s="64">
        <v>12.586679230617182</v>
      </c>
      <c r="V64" s="64">
        <v>27.416213273377547</v>
      </c>
      <c r="W64" s="64">
        <v>19.787741721470578</v>
      </c>
      <c r="X64" s="64">
        <v>256.8971270409151</v>
      </c>
      <c r="Y64" s="64">
        <v>30.157167236053038</v>
      </c>
      <c r="Z64" s="64">
        <v>0</v>
      </c>
      <c r="AA64" s="64">
        <v>0</v>
      </c>
      <c r="AB64" s="64">
        <v>14.647898272078667</v>
      </c>
      <c r="AC64" s="64">
        <v>4.563061097633314</v>
      </c>
      <c r="AD64" s="64">
        <v>0</v>
      </c>
      <c r="AE64" s="64">
        <v>0</v>
      </c>
      <c r="AF64" s="64">
        <v>0</v>
      </c>
      <c r="AG64" s="64">
        <v>0</v>
      </c>
      <c r="AH64" s="64">
        <v>4.444916134790901</v>
      </c>
      <c r="AI64" s="64">
        <v>0</v>
      </c>
      <c r="AJ64" s="64">
        <v>0</v>
      </c>
      <c r="AK64" s="64">
        <v>0</v>
      </c>
      <c r="AL64" s="64">
        <v>123.94961698167764</v>
      </c>
      <c r="AM64" s="64">
        <v>34.778424481534856</v>
      </c>
      <c r="AN64" s="64">
        <v>2037.0103881553573</v>
      </c>
      <c r="AO64" s="64">
        <v>85.67779845870945</v>
      </c>
      <c r="AP64" s="64">
        <v>24.576209350989348</v>
      </c>
      <c r="AQ64" s="64">
        <v>7.372725397784348</v>
      </c>
      <c r="AR64" s="64">
        <v>21.08098302707278</v>
      </c>
      <c r="AS64" s="64">
        <v>21.158751806511006</v>
      </c>
      <c r="AT64" s="64">
        <v>4.967872489354678</v>
      </c>
      <c r="AU64" s="64">
        <v>32.59010089447661</v>
      </c>
      <c r="AV64" s="64">
        <v>1.2560999158060224</v>
      </c>
      <c r="AW64" s="64">
        <v>0</v>
      </c>
      <c r="AX64" s="64">
        <v>0</v>
      </c>
      <c r="AY64" s="64">
        <v>0.0970039856808445</v>
      </c>
      <c r="AZ64" s="64">
        <v>11.64</v>
      </c>
      <c r="BA64" s="64">
        <v>47.224607768738764</v>
      </c>
      <c r="BB64" s="64">
        <v>43.96930456750243</v>
      </c>
      <c r="BC64" s="64">
        <v>0</v>
      </c>
      <c r="BD64" s="64">
        <v>0</v>
      </c>
      <c r="BE64" s="64">
        <v>4.193427917450693</v>
      </c>
      <c r="BF64" s="64">
        <v>49783.959526976876</v>
      </c>
      <c r="BG64" s="64">
        <v>25.263753070348073</v>
      </c>
      <c r="BH64" s="64">
        <v>6.290213046635524</v>
      </c>
      <c r="BI64" s="64">
        <v>0</v>
      </c>
      <c r="BJ64" s="64">
        <v>813.1281189153781</v>
      </c>
      <c r="BK64" s="64">
        <v>28.42212538583344</v>
      </c>
      <c r="BL64" s="64">
        <v>150.57048781284922</v>
      </c>
      <c r="BM64" s="64">
        <v>0</v>
      </c>
      <c r="BN64" s="64">
        <v>0</v>
      </c>
      <c r="BO64" s="64">
        <v>17.569695010542016</v>
      </c>
      <c r="BP64" s="64">
        <v>34.31056148691959</v>
      </c>
      <c r="BQ64" s="103">
        <v>7.744263903218223</v>
      </c>
      <c r="BR64" s="104">
        <f t="shared" si="0"/>
        <v>55994.11425148462</v>
      </c>
      <c r="BS64" s="105">
        <v>342.27344943981103</v>
      </c>
      <c r="BT64" s="106">
        <f t="shared" si="1"/>
        <v>56336.38770092443</v>
      </c>
      <c r="BU64" s="107"/>
      <c r="BV64" s="105">
        <v>1449.8420964178106</v>
      </c>
      <c r="BW64" s="104">
        <f t="shared" si="2"/>
        <v>57786.22979734224</v>
      </c>
      <c r="BX64" s="2"/>
      <c r="BY64" s="2"/>
    </row>
    <row r="65" spans="1:77" ht="13.5" customHeight="1">
      <c r="A65" s="142">
        <v>56</v>
      </c>
      <c r="B65" s="50">
        <v>72</v>
      </c>
      <c r="C65" s="40" t="s">
        <v>117</v>
      </c>
      <c r="D65" s="72">
        <v>0</v>
      </c>
      <c r="E65" s="72">
        <v>0</v>
      </c>
      <c r="F65" s="72">
        <v>0</v>
      </c>
      <c r="G65" s="64">
        <v>0</v>
      </c>
      <c r="H65" s="64">
        <v>0</v>
      </c>
      <c r="I65" s="64">
        <v>0</v>
      </c>
      <c r="J65" s="64">
        <v>0</v>
      </c>
      <c r="K65" s="64">
        <v>0</v>
      </c>
      <c r="L65" s="64">
        <v>0</v>
      </c>
      <c r="M65" s="64">
        <v>0</v>
      </c>
      <c r="N65" s="64">
        <v>0.13272876671008024</v>
      </c>
      <c r="O65" s="64">
        <v>0</v>
      </c>
      <c r="P65" s="64">
        <v>0</v>
      </c>
      <c r="Q65" s="64">
        <v>0</v>
      </c>
      <c r="R65" s="64">
        <v>0</v>
      </c>
      <c r="S65" s="64">
        <v>0</v>
      </c>
      <c r="T65" s="64">
        <v>0</v>
      </c>
      <c r="U65" s="64">
        <v>0</v>
      </c>
      <c r="V65" s="64">
        <v>0</v>
      </c>
      <c r="W65" s="64">
        <v>130.34593712164613</v>
      </c>
      <c r="X65" s="64">
        <v>17.3910061635682</v>
      </c>
      <c r="Y65" s="64">
        <v>0</v>
      </c>
      <c r="Z65" s="64">
        <v>0</v>
      </c>
      <c r="AA65" s="64">
        <v>0</v>
      </c>
      <c r="AB65" s="64">
        <v>0</v>
      </c>
      <c r="AC65" s="64">
        <v>0</v>
      </c>
      <c r="AD65" s="64">
        <v>0</v>
      </c>
      <c r="AE65" s="64">
        <v>0</v>
      </c>
      <c r="AF65" s="64">
        <v>0</v>
      </c>
      <c r="AG65" s="64">
        <v>0</v>
      </c>
      <c r="AH65" s="64">
        <v>0</v>
      </c>
      <c r="AI65" s="64">
        <v>0</v>
      </c>
      <c r="AJ65" s="64">
        <v>0</v>
      </c>
      <c r="AK65" s="64">
        <v>0</v>
      </c>
      <c r="AL65" s="64">
        <v>4.632245042939146</v>
      </c>
      <c r="AM65" s="64">
        <v>16.6768986311351</v>
      </c>
      <c r="AN65" s="64">
        <v>219.46421325613687</v>
      </c>
      <c r="AO65" s="64">
        <v>0</v>
      </c>
      <c r="AP65" s="64">
        <v>0</v>
      </c>
      <c r="AQ65" s="64">
        <v>0</v>
      </c>
      <c r="AR65" s="64">
        <v>0</v>
      </c>
      <c r="AS65" s="64">
        <v>0</v>
      </c>
      <c r="AT65" s="64">
        <v>0</v>
      </c>
      <c r="AU65" s="64">
        <v>0</v>
      </c>
      <c r="AV65" s="64">
        <v>0</v>
      </c>
      <c r="AW65" s="64">
        <v>0</v>
      </c>
      <c r="AX65" s="64">
        <v>0</v>
      </c>
      <c r="AY65" s="64">
        <v>0</v>
      </c>
      <c r="AZ65" s="64">
        <v>0</v>
      </c>
      <c r="BA65" s="64">
        <v>0</v>
      </c>
      <c r="BB65" s="64">
        <v>112.68235566950536</v>
      </c>
      <c r="BC65" s="64">
        <v>0</v>
      </c>
      <c r="BD65" s="64">
        <v>0</v>
      </c>
      <c r="BE65" s="64">
        <v>0</v>
      </c>
      <c r="BF65" s="64">
        <v>28.600405368879237</v>
      </c>
      <c r="BG65" s="64">
        <v>13224.340379111623</v>
      </c>
      <c r="BH65" s="64">
        <v>0</v>
      </c>
      <c r="BI65" s="64">
        <v>0</v>
      </c>
      <c r="BJ65" s="64">
        <v>20.252490098354073</v>
      </c>
      <c r="BK65" s="64">
        <v>2.9102831192423153</v>
      </c>
      <c r="BL65" s="64">
        <v>5.741990287543352</v>
      </c>
      <c r="BM65" s="64">
        <v>0</v>
      </c>
      <c r="BN65" s="64">
        <v>0</v>
      </c>
      <c r="BO65" s="64">
        <v>0</v>
      </c>
      <c r="BP65" s="64">
        <v>0.22620783988024068</v>
      </c>
      <c r="BQ65" s="103">
        <v>0</v>
      </c>
      <c r="BR65" s="104">
        <f t="shared" si="0"/>
        <v>13783.397140477162</v>
      </c>
      <c r="BS65" s="105">
        <v>115.46947052300516</v>
      </c>
      <c r="BT65" s="106">
        <f t="shared" si="1"/>
        <v>13898.866611000167</v>
      </c>
      <c r="BU65" s="107"/>
      <c r="BV65" s="105">
        <v>379.1606354405416</v>
      </c>
      <c r="BW65" s="104">
        <f t="shared" si="2"/>
        <v>14278.027246440708</v>
      </c>
      <c r="BX65" s="2"/>
      <c r="BY65" s="2"/>
    </row>
    <row r="66" spans="1:77" ht="13.5" customHeight="1">
      <c r="A66" s="48">
        <v>57</v>
      </c>
      <c r="B66" s="50">
        <v>73</v>
      </c>
      <c r="C66" s="40" t="s">
        <v>118</v>
      </c>
      <c r="D66" s="72">
        <v>0</v>
      </c>
      <c r="E66" s="72">
        <v>0</v>
      </c>
      <c r="F66" s="72">
        <v>0</v>
      </c>
      <c r="G66" s="64">
        <v>0</v>
      </c>
      <c r="H66" s="64">
        <v>33.19277712758222</v>
      </c>
      <c r="I66" s="64">
        <v>0</v>
      </c>
      <c r="J66" s="64">
        <v>0</v>
      </c>
      <c r="K66" s="64">
        <v>0</v>
      </c>
      <c r="L66" s="64">
        <v>0</v>
      </c>
      <c r="M66" s="64">
        <v>0</v>
      </c>
      <c r="N66" s="64">
        <v>0</v>
      </c>
      <c r="O66" s="64">
        <v>0</v>
      </c>
      <c r="P66" s="64">
        <v>0</v>
      </c>
      <c r="Q66" s="64">
        <v>20.123129581344816</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619.2210370811059</v>
      </c>
      <c r="BG66" s="64">
        <v>0</v>
      </c>
      <c r="BH66" s="64">
        <v>4014.9000364426083</v>
      </c>
      <c r="BI66" s="64">
        <v>0</v>
      </c>
      <c r="BJ66" s="64">
        <v>668.8587770561376</v>
      </c>
      <c r="BK66" s="64">
        <v>47.534546980899684</v>
      </c>
      <c r="BL66" s="64">
        <v>17.30154341396426</v>
      </c>
      <c r="BM66" s="64">
        <v>0</v>
      </c>
      <c r="BN66" s="64">
        <v>0</v>
      </c>
      <c r="BO66" s="64">
        <v>0</v>
      </c>
      <c r="BP66" s="64">
        <v>9.896006700254828</v>
      </c>
      <c r="BQ66" s="103">
        <v>0</v>
      </c>
      <c r="BR66" s="104">
        <f t="shared" si="0"/>
        <v>5431.027854383898</v>
      </c>
      <c r="BS66" s="105">
        <v>28.137051159802798</v>
      </c>
      <c r="BT66" s="106">
        <f t="shared" si="1"/>
        <v>5459.1649055437</v>
      </c>
      <c r="BU66" s="107"/>
      <c r="BV66" s="105">
        <v>55.33973695584402</v>
      </c>
      <c r="BW66" s="104">
        <f t="shared" si="2"/>
        <v>5514.504642499544</v>
      </c>
      <c r="BX66" s="2"/>
      <c r="BY66" s="2"/>
    </row>
    <row r="67" spans="1:77" ht="13.5" customHeight="1">
      <c r="A67" s="142">
        <v>58</v>
      </c>
      <c r="B67" s="50" t="s">
        <v>220</v>
      </c>
      <c r="C67" s="40" t="s">
        <v>380</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5252</v>
      </c>
      <c r="BJ67" s="64">
        <v>0</v>
      </c>
      <c r="BK67" s="64">
        <v>0</v>
      </c>
      <c r="BL67" s="64">
        <v>0</v>
      </c>
      <c r="BM67" s="64">
        <v>0</v>
      </c>
      <c r="BN67" s="64">
        <v>0</v>
      </c>
      <c r="BO67" s="64">
        <v>0</v>
      </c>
      <c r="BP67" s="64">
        <v>0</v>
      </c>
      <c r="BQ67" s="103">
        <v>0</v>
      </c>
      <c r="BR67" s="104">
        <f t="shared" si="0"/>
        <v>5252</v>
      </c>
      <c r="BS67" s="105">
        <v>0</v>
      </c>
      <c r="BT67" s="106">
        <f t="shared" si="1"/>
        <v>5252</v>
      </c>
      <c r="BU67" s="107"/>
      <c r="BV67" s="105">
        <v>14.269363952513084</v>
      </c>
      <c r="BW67" s="104">
        <f t="shared" si="2"/>
        <v>5266.269363952513</v>
      </c>
      <c r="BX67" s="2"/>
      <c r="BY67" s="2"/>
    </row>
    <row r="68" spans="1:77" ht="13.5" customHeight="1">
      <c r="A68" s="48">
        <v>59</v>
      </c>
      <c r="B68" s="50" t="s">
        <v>76</v>
      </c>
      <c r="C68" s="40" t="s">
        <v>381</v>
      </c>
      <c r="D68" s="72">
        <v>20.87331690839214</v>
      </c>
      <c r="E68" s="72">
        <v>0</v>
      </c>
      <c r="F68" s="72">
        <v>0</v>
      </c>
      <c r="G68" s="64">
        <v>0</v>
      </c>
      <c r="H68" s="64">
        <v>0.3559574972701152</v>
      </c>
      <c r="I68" s="64">
        <v>0</v>
      </c>
      <c r="J68" s="64">
        <v>4.889839735676989</v>
      </c>
      <c r="K68" s="64">
        <v>0</v>
      </c>
      <c r="L68" s="64">
        <v>0.2753980796109591</v>
      </c>
      <c r="M68" s="64">
        <v>0</v>
      </c>
      <c r="N68" s="64">
        <v>0</v>
      </c>
      <c r="O68" s="64">
        <v>0</v>
      </c>
      <c r="P68" s="64">
        <v>0</v>
      </c>
      <c r="Q68" s="64">
        <v>0</v>
      </c>
      <c r="R68" s="64">
        <v>0</v>
      </c>
      <c r="S68" s="64">
        <v>0</v>
      </c>
      <c r="T68" s="64">
        <v>0</v>
      </c>
      <c r="U68" s="64">
        <v>0</v>
      </c>
      <c r="V68" s="64">
        <v>0</v>
      </c>
      <c r="W68" s="64">
        <v>0</v>
      </c>
      <c r="X68" s="64">
        <v>0</v>
      </c>
      <c r="Y68" s="64">
        <v>0</v>
      </c>
      <c r="Z68" s="64">
        <v>0</v>
      </c>
      <c r="AA68" s="64">
        <v>0</v>
      </c>
      <c r="AB68" s="64">
        <v>5.04551991348721</v>
      </c>
      <c r="AC68" s="64">
        <v>0</v>
      </c>
      <c r="AD68" s="64">
        <v>0</v>
      </c>
      <c r="AE68" s="64">
        <v>0</v>
      </c>
      <c r="AF68" s="64">
        <v>0</v>
      </c>
      <c r="AG68" s="64">
        <v>0</v>
      </c>
      <c r="AH68" s="64">
        <v>23.643707596696128</v>
      </c>
      <c r="AI68" s="64">
        <v>0</v>
      </c>
      <c r="AJ68" s="64">
        <v>0</v>
      </c>
      <c r="AK68" s="64">
        <v>0</v>
      </c>
      <c r="AL68" s="64">
        <v>0</v>
      </c>
      <c r="AM68" s="64">
        <v>0</v>
      </c>
      <c r="AN68" s="64">
        <v>0</v>
      </c>
      <c r="AO68" s="64">
        <v>0.35884521948937353</v>
      </c>
      <c r="AP68" s="64">
        <v>0</v>
      </c>
      <c r="AQ68" s="64">
        <v>0</v>
      </c>
      <c r="AR68" s="64">
        <v>0</v>
      </c>
      <c r="AS68" s="64">
        <v>0</v>
      </c>
      <c r="AT68" s="64">
        <v>0</v>
      </c>
      <c r="AU68" s="64">
        <v>0</v>
      </c>
      <c r="AV68" s="64">
        <v>0</v>
      </c>
      <c r="AW68" s="64">
        <v>0</v>
      </c>
      <c r="AX68" s="64">
        <v>0</v>
      </c>
      <c r="AY68" s="64">
        <v>0</v>
      </c>
      <c r="AZ68" s="64">
        <v>0</v>
      </c>
      <c r="BA68" s="64">
        <v>0.454960204421</v>
      </c>
      <c r="BB68" s="64">
        <v>0</v>
      </c>
      <c r="BC68" s="64">
        <v>0</v>
      </c>
      <c r="BD68" s="64">
        <v>0.6198137098872023</v>
      </c>
      <c r="BE68" s="64">
        <v>0</v>
      </c>
      <c r="BF68" s="64">
        <v>42.34139623431727</v>
      </c>
      <c r="BG68" s="64">
        <v>0</v>
      </c>
      <c r="BH68" s="64">
        <v>83.16631312624067</v>
      </c>
      <c r="BI68" s="64">
        <v>0</v>
      </c>
      <c r="BJ68" s="64">
        <v>18852.135747419663</v>
      </c>
      <c r="BK68" s="64">
        <v>0</v>
      </c>
      <c r="BL68" s="64">
        <v>0</v>
      </c>
      <c r="BM68" s="64">
        <v>0</v>
      </c>
      <c r="BN68" s="64">
        <v>0</v>
      </c>
      <c r="BO68" s="64">
        <v>416.3153670235511</v>
      </c>
      <c r="BP68" s="64">
        <v>114.30794290031298</v>
      </c>
      <c r="BQ68" s="103">
        <v>17.503831714416915</v>
      </c>
      <c r="BR68" s="104">
        <f t="shared" si="0"/>
        <v>19582.28795728343</v>
      </c>
      <c r="BS68" s="105">
        <v>0</v>
      </c>
      <c r="BT68" s="106">
        <f t="shared" si="1"/>
        <v>19582.28795728343</v>
      </c>
      <c r="BU68" s="107"/>
      <c r="BV68" s="105">
        <v>87.42063327107164</v>
      </c>
      <c r="BW68" s="104">
        <f t="shared" si="2"/>
        <v>19669.708590554503</v>
      </c>
      <c r="BX68" s="2"/>
      <c r="BY68" s="2"/>
    </row>
    <row r="69" spans="1:77" ht="13.5" customHeight="1">
      <c r="A69" s="142">
        <v>60</v>
      </c>
      <c r="B69" s="50">
        <v>80</v>
      </c>
      <c r="C69" s="40" t="s">
        <v>119</v>
      </c>
      <c r="D69" s="72">
        <v>0</v>
      </c>
      <c r="E69" s="72">
        <v>0</v>
      </c>
      <c r="F69" s="72">
        <v>0</v>
      </c>
      <c r="G69" s="64">
        <v>0</v>
      </c>
      <c r="H69" s="64">
        <v>0.25018854635987714</v>
      </c>
      <c r="I69" s="64">
        <v>0</v>
      </c>
      <c r="J69" s="64">
        <v>0</v>
      </c>
      <c r="K69" s="64">
        <v>0</v>
      </c>
      <c r="L69" s="64">
        <v>0</v>
      </c>
      <c r="M69" s="64">
        <v>0</v>
      </c>
      <c r="N69" s="64">
        <v>0</v>
      </c>
      <c r="O69" s="64">
        <v>0</v>
      </c>
      <c r="P69" s="64">
        <v>0</v>
      </c>
      <c r="Q69" s="64">
        <v>0</v>
      </c>
      <c r="R69" s="64">
        <v>0</v>
      </c>
      <c r="S69" s="64">
        <v>0</v>
      </c>
      <c r="T69" s="64">
        <v>0</v>
      </c>
      <c r="U69" s="64">
        <v>0</v>
      </c>
      <c r="V69" s="64">
        <v>0.39746785745949736</v>
      </c>
      <c r="W69" s="64">
        <v>37.71708152456488</v>
      </c>
      <c r="X69" s="64">
        <v>0</v>
      </c>
      <c r="Y69" s="64">
        <v>0</v>
      </c>
      <c r="Z69" s="64">
        <v>0</v>
      </c>
      <c r="AA69" s="64">
        <v>0</v>
      </c>
      <c r="AB69" s="64">
        <v>0</v>
      </c>
      <c r="AC69" s="64">
        <v>0</v>
      </c>
      <c r="AD69" s="64">
        <v>0</v>
      </c>
      <c r="AE69" s="64">
        <v>0</v>
      </c>
      <c r="AF69" s="64">
        <v>0</v>
      </c>
      <c r="AG69" s="64">
        <v>0</v>
      </c>
      <c r="AH69" s="64">
        <v>0</v>
      </c>
      <c r="AI69" s="64">
        <v>0</v>
      </c>
      <c r="AJ69" s="64">
        <v>0</v>
      </c>
      <c r="AK69" s="64">
        <v>0</v>
      </c>
      <c r="AL69" s="64">
        <v>7.125744953086168</v>
      </c>
      <c r="AM69" s="64">
        <v>0.659166703123808</v>
      </c>
      <c r="AN69" s="64">
        <v>321.6151565762602</v>
      </c>
      <c r="AO69" s="64">
        <v>7.480341301994431</v>
      </c>
      <c r="AP69" s="64">
        <v>0</v>
      </c>
      <c r="AQ69" s="64">
        <v>0</v>
      </c>
      <c r="AR69" s="64">
        <v>0</v>
      </c>
      <c r="AS69" s="64">
        <v>0</v>
      </c>
      <c r="AT69" s="64">
        <v>0</v>
      </c>
      <c r="AU69" s="64">
        <v>0</v>
      </c>
      <c r="AV69" s="64">
        <v>0</v>
      </c>
      <c r="AW69" s="64">
        <v>0</v>
      </c>
      <c r="AX69" s="64">
        <v>0</v>
      </c>
      <c r="AY69" s="64">
        <v>0.00039447607290601775</v>
      </c>
      <c r="AZ69" s="64">
        <v>0.024348052401714268</v>
      </c>
      <c r="BA69" s="64">
        <v>0.19204342673537972</v>
      </c>
      <c r="BB69" s="64">
        <v>0</v>
      </c>
      <c r="BC69" s="64">
        <v>0.9267548570472115</v>
      </c>
      <c r="BD69" s="64">
        <v>0</v>
      </c>
      <c r="BE69" s="64">
        <v>0.5291655619638966</v>
      </c>
      <c r="BF69" s="64">
        <v>6.115579734884278</v>
      </c>
      <c r="BG69" s="64">
        <v>2.578112824659527</v>
      </c>
      <c r="BH69" s="64">
        <v>0</v>
      </c>
      <c r="BI69" s="64">
        <v>0</v>
      </c>
      <c r="BJ69" s="64">
        <v>0</v>
      </c>
      <c r="BK69" s="64">
        <v>23240.68031881953</v>
      </c>
      <c r="BL69" s="64">
        <v>414.19811734247537</v>
      </c>
      <c r="BM69" s="64">
        <v>0</v>
      </c>
      <c r="BN69" s="64">
        <v>0</v>
      </c>
      <c r="BO69" s="64">
        <v>15.724248617151666</v>
      </c>
      <c r="BP69" s="64">
        <v>24.285803169563653</v>
      </c>
      <c r="BQ69" s="103">
        <v>0</v>
      </c>
      <c r="BR69" s="104">
        <f t="shared" si="0"/>
        <v>24080.500034345336</v>
      </c>
      <c r="BS69" s="105">
        <v>107.91606619003424</v>
      </c>
      <c r="BT69" s="106">
        <f t="shared" si="1"/>
        <v>24188.41610053537</v>
      </c>
      <c r="BU69" s="107"/>
      <c r="BV69" s="105">
        <v>657.2265717840023</v>
      </c>
      <c r="BW69" s="104">
        <f t="shared" si="2"/>
        <v>24845.642672319373</v>
      </c>
      <c r="BX69" s="2"/>
      <c r="BY69" s="2"/>
    </row>
    <row r="70" spans="1:77" ht="13.5" customHeight="1">
      <c r="A70" s="48">
        <v>61</v>
      </c>
      <c r="B70" s="50">
        <v>85</v>
      </c>
      <c r="C70" s="40" t="s">
        <v>196</v>
      </c>
      <c r="D70" s="72">
        <v>3.1121961696788785</v>
      </c>
      <c r="E70" s="72">
        <v>0</v>
      </c>
      <c r="F70" s="72">
        <v>0</v>
      </c>
      <c r="G70" s="64">
        <v>0</v>
      </c>
      <c r="H70" s="64">
        <v>0</v>
      </c>
      <c r="I70" s="64">
        <v>0</v>
      </c>
      <c r="J70" s="64">
        <v>0</v>
      </c>
      <c r="K70" s="64">
        <v>0</v>
      </c>
      <c r="L70" s="64">
        <v>0</v>
      </c>
      <c r="M70" s="64">
        <v>0</v>
      </c>
      <c r="N70" s="64">
        <v>0.8895116121007005</v>
      </c>
      <c r="O70" s="64">
        <v>0</v>
      </c>
      <c r="P70" s="64">
        <v>0</v>
      </c>
      <c r="Q70" s="64">
        <v>0</v>
      </c>
      <c r="R70" s="64">
        <v>0</v>
      </c>
      <c r="S70" s="64">
        <v>0</v>
      </c>
      <c r="T70" s="64">
        <v>0</v>
      </c>
      <c r="U70" s="64">
        <v>23.043934020215826</v>
      </c>
      <c r="V70" s="64">
        <v>0</v>
      </c>
      <c r="W70" s="64">
        <v>0</v>
      </c>
      <c r="X70" s="64">
        <v>0</v>
      </c>
      <c r="Y70" s="64">
        <v>0</v>
      </c>
      <c r="Z70" s="64">
        <v>0</v>
      </c>
      <c r="AA70" s="64">
        <v>0</v>
      </c>
      <c r="AB70" s="64">
        <v>1.2361777404905203</v>
      </c>
      <c r="AC70" s="64">
        <v>0</v>
      </c>
      <c r="AD70" s="64">
        <v>0</v>
      </c>
      <c r="AE70" s="64">
        <v>0</v>
      </c>
      <c r="AF70" s="64">
        <v>0</v>
      </c>
      <c r="AG70" s="64">
        <v>0</v>
      </c>
      <c r="AH70" s="64">
        <v>1.2353165199971046</v>
      </c>
      <c r="AI70" s="64">
        <v>0</v>
      </c>
      <c r="AJ70" s="64">
        <v>0</v>
      </c>
      <c r="AK70" s="64">
        <v>0</v>
      </c>
      <c r="AL70" s="64">
        <v>8.013834143511843</v>
      </c>
      <c r="AM70" s="64">
        <v>0</v>
      </c>
      <c r="AN70" s="64">
        <v>10.577283653724887</v>
      </c>
      <c r="AO70" s="64">
        <v>19.973623841048653</v>
      </c>
      <c r="AP70" s="64">
        <v>0</v>
      </c>
      <c r="AQ70" s="64">
        <v>0</v>
      </c>
      <c r="AR70" s="64">
        <v>0</v>
      </c>
      <c r="AS70" s="64">
        <v>0</v>
      </c>
      <c r="AT70" s="64">
        <v>0</v>
      </c>
      <c r="AU70" s="64">
        <v>0</v>
      </c>
      <c r="AV70" s="64">
        <v>0</v>
      </c>
      <c r="AW70" s="64">
        <v>0</v>
      </c>
      <c r="AX70" s="64">
        <v>0</v>
      </c>
      <c r="AY70" s="64">
        <v>0</v>
      </c>
      <c r="AZ70" s="64">
        <v>0</v>
      </c>
      <c r="BA70" s="64">
        <v>0</v>
      </c>
      <c r="BB70" s="64">
        <v>0</v>
      </c>
      <c r="BC70" s="64">
        <v>0</v>
      </c>
      <c r="BD70" s="64">
        <v>0</v>
      </c>
      <c r="BE70" s="64">
        <v>0.758430989991095</v>
      </c>
      <c r="BF70" s="64">
        <v>15.126483692637729</v>
      </c>
      <c r="BG70" s="64">
        <v>0.35092639014312416</v>
      </c>
      <c r="BH70" s="64">
        <v>0</v>
      </c>
      <c r="BI70" s="64">
        <v>0</v>
      </c>
      <c r="BJ70" s="64">
        <v>5362.859502165447</v>
      </c>
      <c r="BK70" s="64">
        <v>438.45493251494344</v>
      </c>
      <c r="BL70" s="64">
        <v>34241.16679920801</v>
      </c>
      <c r="BM70" s="64">
        <v>0</v>
      </c>
      <c r="BN70" s="64">
        <v>0</v>
      </c>
      <c r="BO70" s="64">
        <v>15.498611300218625</v>
      </c>
      <c r="BP70" s="64">
        <v>16.538229249415252</v>
      </c>
      <c r="BQ70" s="103">
        <v>0</v>
      </c>
      <c r="BR70" s="104">
        <f t="shared" si="0"/>
        <v>40158.835793211576</v>
      </c>
      <c r="BS70" s="105">
        <v>50.841251919124694</v>
      </c>
      <c r="BT70" s="106">
        <f t="shared" si="1"/>
        <v>40209.6770451307</v>
      </c>
      <c r="BU70" s="107"/>
      <c r="BV70" s="105">
        <v>126.51250111265827</v>
      </c>
      <c r="BW70" s="104">
        <f t="shared" si="2"/>
        <v>40336.18954624336</v>
      </c>
      <c r="BX70" s="2"/>
      <c r="BY70" s="2"/>
    </row>
    <row r="71" spans="1:77" ht="13.5" customHeight="1">
      <c r="A71" s="142">
        <v>62</v>
      </c>
      <c r="B71" s="50" t="s">
        <v>77</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14.150133803836633</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94.697049302599</v>
      </c>
      <c r="BN71" s="64">
        <v>0</v>
      </c>
      <c r="BO71" s="64">
        <v>0</v>
      </c>
      <c r="BP71" s="64">
        <v>0</v>
      </c>
      <c r="BQ71" s="103">
        <v>0</v>
      </c>
      <c r="BR71" s="104">
        <f t="shared" si="0"/>
        <v>108.84718310643564</v>
      </c>
      <c r="BS71" s="105">
        <v>0</v>
      </c>
      <c r="BT71" s="106">
        <f t="shared" si="1"/>
        <v>108.84718310643564</v>
      </c>
      <c r="BU71" s="107"/>
      <c r="BV71" s="105">
        <v>0.03475812099286341</v>
      </c>
      <c r="BW71" s="104">
        <f t="shared" si="2"/>
        <v>108.8819412274285</v>
      </c>
      <c r="BX71" s="2"/>
      <c r="BY71" s="2"/>
    </row>
    <row r="72" spans="1:77" ht="13.5" customHeight="1">
      <c r="A72" s="48">
        <v>63</v>
      </c>
      <c r="B72" s="50" t="s">
        <v>78</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21.37247379022277</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49.8691055105198</v>
      </c>
      <c r="BO72" s="64">
        <v>0</v>
      </c>
      <c r="BP72" s="64">
        <v>0</v>
      </c>
      <c r="BQ72" s="103">
        <v>0</v>
      </c>
      <c r="BR72" s="104">
        <f t="shared" si="0"/>
        <v>71.24157930074257</v>
      </c>
      <c r="BS72" s="105">
        <v>0</v>
      </c>
      <c r="BT72" s="106">
        <f t="shared" si="1"/>
        <v>71.24157930074257</v>
      </c>
      <c r="BU72" s="107"/>
      <c r="BV72" s="105">
        <v>0.1338400239886524</v>
      </c>
      <c r="BW72" s="104">
        <f t="shared" si="2"/>
        <v>71.37541932473123</v>
      </c>
      <c r="BX72" s="2"/>
      <c r="BY72" s="2"/>
    </row>
    <row r="73" spans="1:77" ht="13.5" customHeight="1">
      <c r="A73" s="142">
        <v>64</v>
      </c>
      <c r="B73" s="50" t="s">
        <v>79</v>
      </c>
      <c r="C73" s="40" t="s">
        <v>382</v>
      </c>
      <c r="D73" s="72">
        <v>14.367535995705223</v>
      </c>
      <c r="E73" s="72">
        <v>0</v>
      </c>
      <c r="F73" s="72">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3.3341214607875767</v>
      </c>
      <c r="AD73" s="64">
        <v>0</v>
      </c>
      <c r="AE73" s="64">
        <v>0</v>
      </c>
      <c r="AF73" s="64">
        <v>0</v>
      </c>
      <c r="AG73" s="64">
        <v>0</v>
      </c>
      <c r="AH73" s="64">
        <v>47.09642187988762</v>
      </c>
      <c r="AI73" s="64">
        <v>0</v>
      </c>
      <c r="AJ73" s="64">
        <v>0</v>
      </c>
      <c r="AK73" s="64">
        <v>0</v>
      </c>
      <c r="AL73" s="64">
        <v>32.04808385374736</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2828.0556091720914</v>
      </c>
      <c r="BK73" s="64">
        <v>649.592958539647</v>
      </c>
      <c r="BL73" s="64">
        <v>217.9427182385323</v>
      </c>
      <c r="BM73" s="64">
        <v>0</v>
      </c>
      <c r="BN73" s="64">
        <v>0</v>
      </c>
      <c r="BO73" s="64">
        <v>1070.0499045740837</v>
      </c>
      <c r="BP73" s="64">
        <v>2.460675653474402</v>
      </c>
      <c r="BQ73" s="103">
        <v>4.609549748607758</v>
      </c>
      <c r="BR73" s="104">
        <f t="shared" si="0"/>
        <v>4869.557579116564</v>
      </c>
      <c r="BS73" s="105">
        <v>0</v>
      </c>
      <c r="BT73" s="106">
        <f t="shared" si="1"/>
        <v>4869.557579116564</v>
      </c>
      <c r="BU73" s="107"/>
      <c r="BV73" s="105">
        <v>136.11771495989507</v>
      </c>
      <c r="BW73" s="104">
        <f t="shared" si="2"/>
        <v>5005.675294076459</v>
      </c>
      <c r="BX73" s="2"/>
      <c r="BY73" s="2"/>
    </row>
    <row r="74" spans="1:77" ht="13.5" customHeight="1">
      <c r="A74" s="48">
        <v>65</v>
      </c>
      <c r="B74" s="50" t="s">
        <v>182</v>
      </c>
      <c r="C74" s="40" t="s">
        <v>235</v>
      </c>
      <c r="D74" s="72">
        <v>13.667804269063323</v>
      </c>
      <c r="E74" s="72">
        <v>0</v>
      </c>
      <c r="F74" s="72">
        <v>0</v>
      </c>
      <c r="G74" s="64">
        <v>0</v>
      </c>
      <c r="H74" s="64">
        <v>0.6671930313739356</v>
      </c>
      <c r="I74" s="64">
        <v>0</v>
      </c>
      <c r="J74" s="64">
        <v>0</v>
      </c>
      <c r="K74" s="64">
        <v>0</v>
      </c>
      <c r="L74" s="64">
        <v>0.996053232819018</v>
      </c>
      <c r="M74" s="64">
        <v>0</v>
      </c>
      <c r="N74" s="64">
        <v>23.450533934082436</v>
      </c>
      <c r="O74" s="64">
        <v>0</v>
      </c>
      <c r="P74" s="64">
        <v>0</v>
      </c>
      <c r="Q74" s="64">
        <v>0</v>
      </c>
      <c r="R74" s="64">
        <v>0</v>
      </c>
      <c r="S74" s="64">
        <v>0</v>
      </c>
      <c r="T74" s="64">
        <v>0</v>
      </c>
      <c r="U74" s="64">
        <v>0</v>
      </c>
      <c r="V74" s="64">
        <v>0</v>
      </c>
      <c r="W74" s="64">
        <v>0</v>
      </c>
      <c r="X74" s="64">
        <v>0</v>
      </c>
      <c r="Y74" s="64">
        <v>0</v>
      </c>
      <c r="Z74" s="64">
        <v>0</v>
      </c>
      <c r="AA74" s="64">
        <v>0</v>
      </c>
      <c r="AB74" s="64">
        <v>0.8013869210388667</v>
      </c>
      <c r="AC74" s="64">
        <v>0.4732126929190367</v>
      </c>
      <c r="AD74" s="64">
        <v>0</v>
      </c>
      <c r="AE74" s="64">
        <v>0</v>
      </c>
      <c r="AF74" s="64">
        <v>0</v>
      </c>
      <c r="AG74" s="64">
        <v>0</v>
      </c>
      <c r="AH74" s="64">
        <v>0.7599512607996474</v>
      </c>
      <c r="AI74" s="64">
        <v>0</v>
      </c>
      <c r="AJ74" s="64">
        <v>0</v>
      </c>
      <c r="AK74" s="64">
        <v>0</v>
      </c>
      <c r="AL74" s="64">
        <v>16.291092628784654</v>
      </c>
      <c r="AM74" s="64">
        <v>0</v>
      </c>
      <c r="AN74" s="64">
        <v>37.75487088749052</v>
      </c>
      <c r="AO74" s="64">
        <v>121.82180284741158</v>
      </c>
      <c r="AP74" s="64">
        <v>0</v>
      </c>
      <c r="AQ74" s="64">
        <v>0</v>
      </c>
      <c r="AR74" s="64">
        <v>0</v>
      </c>
      <c r="AS74" s="64">
        <v>0</v>
      </c>
      <c r="AT74" s="64">
        <v>0</v>
      </c>
      <c r="AU74" s="64">
        <v>0</v>
      </c>
      <c r="AV74" s="64">
        <v>0</v>
      </c>
      <c r="AW74" s="64">
        <v>0</v>
      </c>
      <c r="AX74" s="64">
        <v>0</v>
      </c>
      <c r="AY74" s="64">
        <v>0.016383558809856844</v>
      </c>
      <c r="AZ74" s="64">
        <v>1.0112343328970423</v>
      </c>
      <c r="BA74" s="64">
        <v>7.976034522923101</v>
      </c>
      <c r="BB74" s="64">
        <v>0</v>
      </c>
      <c r="BC74" s="64">
        <v>4.633672912715615</v>
      </c>
      <c r="BD74" s="64">
        <v>0</v>
      </c>
      <c r="BE74" s="64">
        <v>1.4375689362346011</v>
      </c>
      <c r="BF74" s="64">
        <v>17.38150370126141</v>
      </c>
      <c r="BG74" s="64">
        <v>0</v>
      </c>
      <c r="BH74" s="64">
        <v>0</v>
      </c>
      <c r="BI74" s="64">
        <v>0</v>
      </c>
      <c r="BJ74" s="64">
        <v>2308.061443063506</v>
      </c>
      <c r="BK74" s="64">
        <v>360.54697372654005</v>
      </c>
      <c r="BL74" s="64">
        <v>233.75427629428253</v>
      </c>
      <c r="BM74" s="64">
        <v>0</v>
      </c>
      <c r="BN74" s="64">
        <v>0</v>
      </c>
      <c r="BO74" s="64">
        <v>38.9084150235626</v>
      </c>
      <c r="BP74" s="64">
        <v>13065.053803222694</v>
      </c>
      <c r="BQ74" s="103">
        <v>4.2024684931601906</v>
      </c>
      <c r="BR74" s="104">
        <f t="shared" si="0"/>
        <v>16259.66767949437</v>
      </c>
      <c r="BS74" s="105">
        <v>3252.684898526632</v>
      </c>
      <c r="BT74" s="106">
        <f t="shared" si="1"/>
        <v>19512.352578021004</v>
      </c>
      <c r="BU74" s="107"/>
      <c r="BV74" s="105">
        <v>955.7692650822146</v>
      </c>
      <c r="BW74" s="104">
        <f t="shared" si="2"/>
        <v>20468.121843103218</v>
      </c>
      <c r="BX74" s="2"/>
      <c r="BY74" s="2"/>
    </row>
    <row r="75" spans="1:77" ht="13.5" customHeight="1">
      <c r="A75" s="142">
        <v>66</v>
      </c>
      <c r="B75" s="50" t="s">
        <v>165</v>
      </c>
      <c r="C75" s="40" t="s">
        <v>112</v>
      </c>
      <c r="D75" s="72">
        <v>0.6730336840952387</v>
      </c>
      <c r="E75" s="72">
        <v>0</v>
      </c>
      <c r="F75" s="72">
        <v>0</v>
      </c>
      <c r="G75" s="64">
        <v>0</v>
      </c>
      <c r="H75" s="64">
        <v>0</v>
      </c>
      <c r="I75" s="64">
        <v>0.12430503938921493</v>
      </c>
      <c r="J75" s="64">
        <v>0</v>
      </c>
      <c r="K75" s="64">
        <v>0</v>
      </c>
      <c r="L75" s="64">
        <v>0.5612122550206537</v>
      </c>
      <c r="M75" s="64">
        <v>0</v>
      </c>
      <c r="N75" s="64">
        <v>0</v>
      </c>
      <c r="O75" s="64">
        <v>0</v>
      </c>
      <c r="P75" s="64">
        <v>0</v>
      </c>
      <c r="Q75" s="64">
        <v>0.30869172685679325</v>
      </c>
      <c r="R75" s="64">
        <v>0</v>
      </c>
      <c r="S75" s="64">
        <v>0</v>
      </c>
      <c r="T75" s="64">
        <v>0</v>
      </c>
      <c r="U75" s="64">
        <v>0</v>
      </c>
      <c r="V75" s="64">
        <v>0</v>
      </c>
      <c r="W75" s="64">
        <v>0</v>
      </c>
      <c r="X75" s="64">
        <v>0</v>
      </c>
      <c r="Y75" s="64">
        <v>0</v>
      </c>
      <c r="Z75" s="64">
        <v>0</v>
      </c>
      <c r="AA75" s="64">
        <v>0</v>
      </c>
      <c r="AB75" s="64">
        <v>0</v>
      </c>
      <c r="AC75" s="64">
        <v>0</v>
      </c>
      <c r="AD75" s="64">
        <v>0</v>
      </c>
      <c r="AE75" s="64">
        <v>0</v>
      </c>
      <c r="AF75" s="64">
        <v>0</v>
      </c>
      <c r="AG75" s="64">
        <v>0</v>
      </c>
      <c r="AH75" s="64">
        <v>0.07766820657243549</v>
      </c>
      <c r="AI75" s="64">
        <v>0</v>
      </c>
      <c r="AJ75" s="64">
        <v>0</v>
      </c>
      <c r="AK75" s="64">
        <v>0</v>
      </c>
      <c r="AL75" s="64">
        <v>6.554571852060654</v>
      </c>
      <c r="AM75" s="64">
        <v>0</v>
      </c>
      <c r="AN75" s="64">
        <v>31.824974852310568</v>
      </c>
      <c r="AO75" s="64">
        <v>6.079991295706893</v>
      </c>
      <c r="AP75" s="64">
        <v>0</v>
      </c>
      <c r="AQ75" s="64">
        <v>0</v>
      </c>
      <c r="AR75" s="64">
        <v>0</v>
      </c>
      <c r="AS75" s="64">
        <v>0</v>
      </c>
      <c r="AT75" s="64">
        <v>0</v>
      </c>
      <c r="AU75" s="64">
        <v>0</v>
      </c>
      <c r="AV75" s="64">
        <v>0</v>
      </c>
      <c r="AW75" s="64">
        <v>0</v>
      </c>
      <c r="AX75" s="64">
        <v>0</v>
      </c>
      <c r="AY75" s="64">
        <v>0</v>
      </c>
      <c r="AZ75" s="64">
        <v>0</v>
      </c>
      <c r="BA75" s="64">
        <v>0</v>
      </c>
      <c r="BB75" s="64">
        <v>0</v>
      </c>
      <c r="BC75" s="64">
        <v>0</v>
      </c>
      <c r="BD75" s="64">
        <v>0</v>
      </c>
      <c r="BE75" s="64">
        <v>0.046340615931207536</v>
      </c>
      <c r="BF75" s="64">
        <v>0</v>
      </c>
      <c r="BG75" s="64">
        <v>0</v>
      </c>
      <c r="BH75" s="64">
        <v>0</v>
      </c>
      <c r="BI75" s="64">
        <v>0</v>
      </c>
      <c r="BJ75" s="64">
        <v>89.37062485181139</v>
      </c>
      <c r="BK75" s="64">
        <v>3.9311503505439593</v>
      </c>
      <c r="BL75" s="64">
        <v>30.00363145240491</v>
      </c>
      <c r="BM75" s="64">
        <v>0</v>
      </c>
      <c r="BN75" s="64">
        <v>0</v>
      </c>
      <c r="BO75" s="64">
        <v>7.245390707448951</v>
      </c>
      <c r="BP75" s="64">
        <v>1.0404613014207753</v>
      </c>
      <c r="BQ75" s="103">
        <v>4159.248674176571</v>
      </c>
      <c r="BR75" s="104">
        <f t="shared" si="0"/>
        <v>4337.090722368144</v>
      </c>
      <c r="BS75" s="105">
        <v>42.76395576920512</v>
      </c>
      <c r="BT75" s="106">
        <f t="shared" si="1"/>
        <v>4379.85467813735</v>
      </c>
      <c r="BU75" s="107"/>
      <c r="BV75" s="105">
        <v>199.8274247269698</v>
      </c>
      <c r="BW75" s="104">
        <f t="shared" si="2"/>
        <v>4579.68210286432</v>
      </c>
      <c r="BX75" s="2"/>
      <c r="BY75" s="2"/>
    </row>
    <row r="76" spans="1:77" ht="13.5" customHeight="1">
      <c r="A76" s="7"/>
      <c r="B76" s="8"/>
      <c r="C76" s="9" t="s">
        <v>225</v>
      </c>
      <c r="D76" s="108">
        <f>SUM(D10:D75)</f>
        <v>12640.78828303866</v>
      </c>
      <c r="E76" s="138">
        <f aca="true" t="shared" si="3" ref="E76:BP76">SUM(E10:E75)</f>
        <v>628.2868036019793</v>
      </c>
      <c r="F76" s="138">
        <f t="shared" si="3"/>
        <v>31.66449620751953</v>
      </c>
      <c r="G76" s="109">
        <f t="shared" si="3"/>
        <v>1676.0164824054684</v>
      </c>
      <c r="H76" s="109">
        <f t="shared" si="3"/>
        <v>27355.836686511007</v>
      </c>
      <c r="I76" s="109">
        <f t="shared" si="3"/>
        <v>3046.4703904981484</v>
      </c>
      <c r="J76" s="109">
        <f t="shared" si="3"/>
        <v>1505.6186621541929</v>
      </c>
      <c r="K76" s="109">
        <f t="shared" si="3"/>
        <v>367.01380278015006</v>
      </c>
      <c r="L76" s="109">
        <f t="shared" si="3"/>
        <v>6013.265096012754</v>
      </c>
      <c r="M76" s="109">
        <f t="shared" si="3"/>
        <v>4710.2422017897825</v>
      </c>
      <c r="N76" s="109">
        <f t="shared" si="3"/>
        <v>11463.602808317897</v>
      </c>
      <c r="O76" s="109">
        <f t="shared" si="3"/>
        <v>2296.1772209657147</v>
      </c>
      <c r="P76" s="109">
        <f t="shared" si="3"/>
        <v>0</v>
      </c>
      <c r="Q76" s="109">
        <f t="shared" si="3"/>
        <v>41820.89667674468</v>
      </c>
      <c r="R76" s="109">
        <f t="shared" si="3"/>
        <v>6894.442304604379</v>
      </c>
      <c r="S76" s="109">
        <f t="shared" si="3"/>
        <v>4801.755665595747</v>
      </c>
      <c r="T76" s="109">
        <f t="shared" si="3"/>
        <v>4964.625088586474</v>
      </c>
      <c r="U76" s="109">
        <f t="shared" si="3"/>
        <v>17252.735002779187</v>
      </c>
      <c r="V76" s="109">
        <f t="shared" si="3"/>
        <v>31662.140929551082</v>
      </c>
      <c r="W76" s="109">
        <f t="shared" si="3"/>
        <v>17261.525646338865</v>
      </c>
      <c r="X76" s="109">
        <f t="shared" si="3"/>
        <v>6264.491502329061</v>
      </c>
      <c r="Y76" s="109">
        <f t="shared" si="3"/>
        <v>25403.305357371326</v>
      </c>
      <c r="Z76" s="109">
        <f t="shared" si="3"/>
        <v>1481.5824613173886</v>
      </c>
      <c r="AA76" s="109">
        <f t="shared" si="3"/>
        <v>3674.732198216444</v>
      </c>
      <c r="AB76" s="109">
        <f t="shared" si="3"/>
        <v>5731.2786437816785</v>
      </c>
      <c r="AC76" s="109">
        <f t="shared" si="3"/>
        <v>1197.4307684440594</v>
      </c>
      <c r="AD76" s="109">
        <f t="shared" si="3"/>
        <v>864.6193607778836</v>
      </c>
      <c r="AE76" s="109">
        <f t="shared" si="3"/>
        <v>1348.3324446984545</v>
      </c>
      <c r="AF76" s="109">
        <f t="shared" si="3"/>
        <v>1255.2129428721175</v>
      </c>
      <c r="AG76" s="109">
        <f t="shared" si="3"/>
        <v>17.688427065651034</v>
      </c>
      <c r="AH76" s="109">
        <f t="shared" si="3"/>
        <v>17834.868319985006</v>
      </c>
      <c r="AI76" s="109">
        <f t="shared" si="3"/>
        <v>292.4967255353283</v>
      </c>
      <c r="AJ76" s="109">
        <f t="shared" si="3"/>
        <v>2386.542748065078</v>
      </c>
      <c r="AK76" s="109">
        <f t="shared" si="3"/>
        <v>1063.5096140155224</v>
      </c>
      <c r="AL76" s="109">
        <f t="shared" si="3"/>
        <v>44907.80274510944</v>
      </c>
      <c r="AM76" s="109">
        <f t="shared" si="3"/>
        <v>9337.171492886713</v>
      </c>
      <c r="AN76" s="109">
        <f t="shared" si="3"/>
        <v>72105.64964500131</v>
      </c>
      <c r="AO76" s="109">
        <f t="shared" si="3"/>
        <v>21900.000314805315</v>
      </c>
      <c r="AP76" s="109">
        <f t="shared" si="3"/>
        <v>3783.7511704658723</v>
      </c>
      <c r="AQ76" s="109">
        <f t="shared" si="3"/>
        <v>1611.1082637610245</v>
      </c>
      <c r="AR76" s="109">
        <f t="shared" si="3"/>
        <v>2508.4405657731027</v>
      </c>
      <c r="AS76" s="109">
        <f t="shared" si="3"/>
        <v>2676.470730911724</v>
      </c>
      <c r="AT76" s="109">
        <f t="shared" si="3"/>
        <v>712.2521016477106</v>
      </c>
      <c r="AU76" s="109">
        <f t="shared" si="3"/>
        <v>5175.78812824198</v>
      </c>
      <c r="AV76" s="109">
        <f t="shared" si="3"/>
        <v>140.07023858611956</v>
      </c>
      <c r="AW76" s="109">
        <f t="shared" si="3"/>
        <v>325.0118824012468</v>
      </c>
      <c r="AX76" s="109">
        <f t="shared" si="3"/>
        <v>5791.690825711571</v>
      </c>
      <c r="AY76" s="109">
        <f t="shared" si="3"/>
        <v>20.645802000000003</v>
      </c>
      <c r="AZ76" s="109">
        <f t="shared" si="3"/>
        <v>1143.1385681843255</v>
      </c>
      <c r="BA76" s="109">
        <f t="shared" si="3"/>
        <v>7441.2736563160015</v>
      </c>
      <c r="BB76" s="109">
        <f t="shared" si="3"/>
        <v>17147.920746575066</v>
      </c>
      <c r="BC76" s="109">
        <f t="shared" si="3"/>
        <v>54092.017209398975</v>
      </c>
      <c r="BD76" s="109">
        <f t="shared" si="3"/>
        <v>31738.356357612523</v>
      </c>
      <c r="BE76" s="109">
        <f t="shared" si="3"/>
        <v>42278.098971250394</v>
      </c>
      <c r="BF76" s="109">
        <f t="shared" si="3"/>
        <v>50984.53973720132</v>
      </c>
      <c r="BG76" s="109">
        <f t="shared" si="3"/>
        <v>13368.444815187331</v>
      </c>
      <c r="BH76" s="109">
        <f t="shared" si="3"/>
        <v>4126.914102758599</v>
      </c>
      <c r="BI76" s="109">
        <f t="shared" si="3"/>
        <v>5252</v>
      </c>
      <c r="BJ76" s="109">
        <f t="shared" si="3"/>
        <v>35000.45907185917</v>
      </c>
      <c r="BK76" s="109">
        <f t="shared" si="3"/>
        <v>24944.239529579234</v>
      </c>
      <c r="BL76" s="109">
        <f t="shared" si="3"/>
        <v>35826.65609479156</v>
      </c>
      <c r="BM76" s="109">
        <f t="shared" si="3"/>
        <v>94.697049302599</v>
      </c>
      <c r="BN76" s="109">
        <f t="shared" si="3"/>
        <v>49.8691055105198</v>
      </c>
      <c r="BO76" s="109">
        <f t="shared" si="3"/>
        <v>1697.0862373918824</v>
      </c>
      <c r="BP76" s="109">
        <f t="shared" si="3"/>
        <v>13562.485692710723</v>
      </c>
      <c r="BQ76" s="110">
        <f>SUM(BQ10:BQ75)</f>
        <v>4221.54388521895</v>
      </c>
      <c r="BR76" s="111">
        <f>SUM(BR10:BR75)</f>
        <v>779174.7905011111</v>
      </c>
      <c r="BS76" s="111">
        <f>SUM(BS10:BS75)</f>
        <v>176406.53624221508</v>
      </c>
      <c r="BT76" s="112">
        <f>SUM(BT10:BT75)</f>
        <v>955581.326743326</v>
      </c>
      <c r="BU76" s="108"/>
      <c r="BV76" s="112">
        <f>SUM(BV10:BV75)</f>
        <v>26149.69233099998</v>
      </c>
      <c r="BW76" s="111">
        <f t="shared" si="2"/>
        <v>981731.019074326</v>
      </c>
      <c r="BX76" s="2"/>
      <c r="BY76" s="2"/>
    </row>
    <row r="77" spans="76:77" ht="12.75">
      <c r="BX77" s="2"/>
      <c r="BY77" s="2"/>
    </row>
    <row r="78" spans="76:77" ht="12.75">
      <c r="BX78" s="2"/>
      <c r="BY78" s="2"/>
    </row>
    <row r="79" spans="76:77" ht="12.75">
      <c r="BX79" s="2"/>
      <c r="BY79" s="2"/>
    </row>
    <row r="80" spans="76:77" ht="12.75">
      <c r="BX80" s="2"/>
      <c r="BY80" s="2"/>
    </row>
    <row r="81" spans="76:77" ht="12.75">
      <c r="BX81" s="2"/>
      <c r="BY81" s="2"/>
    </row>
    <row r="82" spans="76:77" ht="12.75">
      <c r="BX82" s="2"/>
      <c r="BY82" s="2"/>
    </row>
    <row r="83" spans="76:77" ht="12.75">
      <c r="BX83" s="2"/>
      <c r="BY83" s="2"/>
    </row>
    <row r="84" spans="76:77" ht="12.75">
      <c r="BX84" s="2"/>
      <c r="BY84" s="2"/>
    </row>
    <row r="85" spans="76:77" ht="12.75">
      <c r="BX85" s="2"/>
      <c r="BY85" s="2"/>
    </row>
    <row r="86" spans="76:77" ht="12.75">
      <c r="BX86" s="2"/>
      <c r="BY86" s="2"/>
    </row>
    <row r="87" spans="76:77" ht="12.75">
      <c r="BX87" s="2"/>
      <c r="BY87" s="2"/>
    </row>
    <row r="88" spans="76:77" ht="12.75">
      <c r="BX88" s="2"/>
      <c r="BY88" s="2"/>
    </row>
    <row r="89" spans="76:77" ht="12.75">
      <c r="BX89" s="2"/>
      <c r="BY89" s="2"/>
    </row>
    <row r="90" spans="76:77" ht="12.75">
      <c r="BX90" s="2"/>
      <c r="BY90" s="2"/>
    </row>
    <row r="91" spans="76:77" ht="12.75">
      <c r="BX91" s="2"/>
      <c r="BY91" s="2"/>
    </row>
    <row r="92" spans="76:77" ht="12.75">
      <c r="BX92" s="2"/>
      <c r="BY92" s="2"/>
    </row>
    <row r="93" spans="76:77" ht="12.75">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row r="110" spans="76:77" ht="12.75">
      <c r="BX110" s="2"/>
      <c r="BY110" s="2"/>
    </row>
    <row r="111" spans="76:77" ht="12.75">
      <c r="BX111" s="2"/>
      <c r="BY111" s="2"/>
    </row>
    <row r="112" spans="76:77" ht="12.75">
      <c r="BX112" s="2"/>
      <c r="BY112" s="2"/>
    </row>
    <row r="113" spans="76:77" ht="12.75">
      <c r="BX113" s="2"/>
      <c r="BY113" s="2"/>
    </row>
    <row r="114" spans="76:77" ht="12.75">
      <c r="BX114" s="2"/>
      <c r="BY114" s="2"/>
    </row>
    <row r="115" spans="76:77" ht="12.75">
      <c r="BX115" s="2"/>
      <c r="BY115" s="2"/>
    </row>
    <row r="116" spans="76:77" ht="12.75">
      <c r="BX116" s="2"/>
      <c r="BY116" s="2"/>
    </row>
  </sheetData>
  <sheetProtection/>
  <mergeCells count="2">
    <mergeCell ref="CD4:CE4"/>
    <mergeCell ref="CA4:CC4"/>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dimension ref="A2:CQ113"/>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26" t="s">
        <v>285</v>
      </c>
    </row>
    <row r="3" spans="1:75" s="37" customFormat="1" ht="12.75">
      <c r="A3" s="3"/>
      <c r="B3" s="3"/>
      <c r="C3" s="160" t="s">
        <v>270</v>
      </c>
      <c r="D3" s="6"/>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3" s="37" customFormat="1" ht="12.75">
      <c r="A4" s="5"/>
      <c r="B4" s="5"/>
      <c r="C4" s="5" t="s">
        <v>88</v>
      </c>
      <c r="D4" s="5" t="s">
        <v>207</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68"/>
      <c r="AP4" s="68"/>
      <c r="AQ4" s="68"/>
      <c r="AR4" s="68"/>
      <c r="AS4" s="68"/>
      <c r="AT4" s="68"/>
      <c r="AU4" s="68"/>
      <c r="AV4" s="68"/>
      <c r="AW4" s="68"/>
      <c r="AX4" s="68"/>
      <c r="AY4" s="68"/>
      <c r="AZ4" s="68"/>
      <c r="BA4" s="68"/>
      <c r="BB4" s="68"/>
      <c r="BC4" s="68"/>
      <c r="BD4" s="68"/>
      <c r="BE4" s="3"/>
      <c r="BF4" s="3"/>
      <c r="BG4" s="3"/>
      <c r="BH4" s="3"/>
      <c r="BI4" s="3"/>
      <c r="BJ4" s="3"/>
      <c r="BK4" s="3"/>
      <c r="BL4" s="68"/>
      <c r="BM4" s="68"/>
      <c r="BN4" s="68"/>
      <c r="BO4" s="68"/>
      <c r="BP4" s="68"/>
      <c r="BQ4" s="68"/>
      <c r="BR4" s="68"/>
      <c r="BS4" s="68"/>
      <c r="BT4" s="3"/>
      <c r="BU4" s="3"/>
      <c r="BV4" s="3"/>
      <c r="BW4" s="3"/>
      <c r="CA4" s="257"/>
      <c r="CB4" s="257"/>
      <c r="CC4" s="257"/>
      <c r="CD4" s="256"/>
      <c r="CE4" s="256"/>
    </row>
    <row r="5" spans="1:67" s="37" customFormat="1" ht="12.75">
      <c r="A5" s="35"/>
      <c r="B5" s="35"/>
      <c r="C5" s="6">
        <v>2001</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95" s="37" customFormat="1" ht="15" customHeight="1">
      <c r="A6" s="132" t="s">
        <v>207</v>
      </c>
      <c r="B6" s="133"/>
      <c r="C6" s="134"/>
      <c r="D6" s="159" t="s">
        <v>271</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9"/>
      <c r="AM6" s="128"/>
      <c r="AN6" s="128"/>
      <c r="AO6" s="128"/>
      <c r="AP6" s="128"/>
      <c r="AQ6" s="128"/>
      <c r="AR6" s="128"/>
      <c r="AS6" s="128"/>
      <c r="AT6" s="128"/>
      <c r="AU6" s="128"/>
      <c r="AV6" s="128"/>
      <c r="AW6" s="128"/>
      <c r="AX6" s="128"/>
      <c r="AY6" s="128"/>
      <c r="AZ6" s="128"/>
      <c r="BA6" s="128"/>
      <c r="BB6" s="128"/>
      <c r="BC6" s="128"/>
      <c r="BD6" s="128"/>
      <c r="BE6" s="128"/>
      <c r="BF6" s="128"/>
      <c r="BG6" s="128"/>
      <c r="BH6" s="129"/>
      <c r="BI6" s="128"/>
      <c r="BJ6" s="128"/>
      <c r="BK6" s="128"/>
      <c r="BL6" s="128"/>
      <c r="BM6" s="128"/>
      <c r="BN6" s="128"/>
      <c r="BO6" s="128"/>
      <c r="BP6" s="128"/>
      <c r="BQ6" s="128"/>
      <c r="BR6" s="135"/>
      <c r="BS6" s="258" t="s">
        <v>183</v>
      </c>
      <c r="BT6" s="259"/>
      <c r="BU6" s="259"/>
      <c r="BV6" s="259"/>
      <c r="BW6" s="259"/>
      <c r="BX6" s="259"/>
      <c r="BY6" s="260"/>
      <c r="BZ6" s="259" t="s">
        <v>183</v>
      </c>
      <c r="CA6" s="259"/>
      <c r="CB6" s="259"/>
      <c r="CC6" s="259"/>
      <c r="CD6" s="259"/>
      <c r="CE6" s="259"/>
      <c r="CF6" s="259"/>
      <c r="CG6" s="259"/>
      <c r="CH6" s="259"/>
      <c r="CI6" s="260"/>
      <c r="CJ6" s="259" t="s">
        <v>183</v>
      </c>
      <c r="CK6" s="259"/>
      <c r="CL6" s="259"/>
      <c r="CM6" s="259"/>
      <c r="CN6" s="259"/>
      <c r="CO6" s="259"/>
      <c r="CP6" s="261"/>
      <c r="CQ6" s="39" t="s">
        <v>207</v>
      </c>
    </row>
    <row r="7" spans="1:95" s="10" customFormat="1" ht="169.5" customHeight="1">
      <c r="A7" s="20" t="s">
        <v>207</v>
      </c>
      <c r="B7" s="21" t="s">
        <v>207</v>
      </c>
      <c r="C7" s="19" t="s">
        <v>24</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45</v>
      </c>
      <c r="AR7" s="52" t="s">
        <v>46</v>
      </c>
      <c r="AS7" s="52" t="s">
        <v>104</v>
      </c>
      <c r="AT7" s="52" t="s">
        <v>8</v>
      </c>
      <c r="AU7" s="52" t="s">
        <v>9</v>
      </c>
      <c r="AV7" s="52" t="s">
        <v>10</v>
      </c>
      <c r="AW7" s="52" t="s">
        <v>11</v>
      </c>
      <c r="AX7" s="52" t="s">
        <v>12</v>
      </c>
      <c r="AY7" s="52" t="s">
        <v>13</v>
      </c>
      <c r="AZ7" s="52" t="s">
        <v>269</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383</v>
      </c>
      <c r="BN7" s="182" t="s">
        <v>384</v>
      </c>
      <c r="BO7" s="52" t="s">
        <v>54</v>
      </c>
      <c r="BP7" s="52" t="s">
        <v>164</v>
      </c>
      <c r="BQ7" s="56" t="s">
        <v>163</v>
      </c>
      <c r="BR7" s="15" t="s">
        <v>80</v>
      </c>
      <c r="BS7" s="57" t="s">
        <v>113</v>
      </c>
      <c r="BT7" s="52" t="s">
        <v>233</v>
      </c>
      <c r="BU7" s="52" t="s">
        <v>234</v>
      </c>
      <c r="BV7" s="52" t="s">
        <v>63</v>
      </c>
      <c r="BW7" s="52" t="s">
        <v>263</v>
      </c>
      <c r="BX7" s="52" t="s">
        <v>64</v>
      </c>
      <c r="BY7" s="52" t="s">
        <v>65</v>
      </c>
      <c r="BZ7" s="52" t="s">
        <v>154</v>
      </c>
      <c r="CA7" s="52" t="s">
        <v>66</v>
      </c>
      <c r="CB7" s="52" t="s">
        <v>15</v>
      </c>
      <c r="CC7" s="52" t="s">
        <v>67</v>
      </c>
      <c r="CD7" s="52" t="s">
        <v>264</v>
      </c>
      <c r="CE7" s="75" t="s">
        <v>72</v>
      </c>
      <c r="CF7" s="52" t="s">
        <v>156</v>
      </c>
      <c r="CG7" s="52" t="s">
        <v>125</v>
      </c>
      <c r="CH7" s="52" t="s">
        <v>126</v>
      </c>
      <c r="CI7" s="75" t="s">
        <v>73</v>
      </c>
      <c r="CJ7" s="52" t="s">
        <v>255</v>
      </c>
      <c r="CK7" s="52" t="s">
        <v>256</v>
      </c>
      <c r="CL7" s="52" t="s">
        <v>197</v>
      </c>
      <c r="CM7" s="52" t="s">
        <v>257</v>
      </c>
      <c r="CN7" s="75" t="s">
        <v>74</v>
      </c>
      <c r="CO7" s="198" t="s">
        <v>247</v>
      </c>
      <c r="CP7" s="75" t="s">
        <v>231</v>
      </c>
      <c r="CQ7" s="76" t="s">
        <v>25</v>
      </c>
    </row>
    <row r="8" spans="1:95"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53" t="s">
        <v>114</v>
      </c>
      <c r="BT8" s="79" t="s">
        <v>115</v>
      </c>
      <c r="BU8" s="79" t="s">
        <v>184</v>
      </c>
      <c r="BV8" s="79" t="s">
        <v>185</v>
      </c>
      <c r="BW8" s="79" t="s">
        <v>186</v>
      </c>
      <c r="BX8" s="79" t="s">
        <v>187</v>
      </c>
      <c r="BY8" s="79" t="s">
        <v>188</v>
      </c>
      <c r="BZ8" s="79" t="s">
        <v>189</v>
      </c>
      <c r="CA8" s="79" t="s">
        <v>190</v>
      </c>
      <c r="CB8" s="79" t="s">
        <v>191</v>
      </c>
      <c r="CC8" s="79" t="s">
        <v>192</v>
      </c>
      <c r="CD8" s="80" t="s">
        <v>193</v>
      </c>
      <c r="CE8" s="81"/>
      <c r="CF8" s="82"/>
      <c r="CG8" s="83"/>
      <c r="CH8" s="84"/>
      <c r="CI8" s="81"/>
      <c r="CJ8" s="73"/>
      <c r="CK8" s="74"/>
      <c r="CL8" s="74"/>
      <c r="CM8" s="73"/>
      <c r="CN8" s="81"/>
      <c r="CO8" s="199"/>
      <c r="CP8" s="81"/>
      <c r="CQ8" s="76"/>
    </row>
    <row r="9" spans="1:95" s="10" customFormat="1" ht="12.75" customHeight="1">
      <c r="A9" s="94"/>
      <c r="B9" s="89" t="s">
        <v>22</v>
      </c>
      <c r="C9" s="63" t="s">
        <v>203</v>
      </c>
      <c r="D9" s="139" t="s">
        <v>175</v>
      </c>
      <c r="E9" s="140" t="s">
        <v>96</v>
      </c>
      <c r="F9" s="140" t="s">
        <v>97</v>
      </c>
      <c r="G9" s="51" t="s">
        <v>148</v>
      </c>
      <c r="H9" s="51" t="s">
        <v>150</v>
      </c>
      <c r="I9" s="51">
        <v>17</v>
      </c>
      <c r="J9" s="51">
        <v>18</v>
      </c>
      <c r="K9" s="51">
        <v>19</v>
      </c>
      <c r="L9" s="51">
        <v>20</v>
      </c>
      <c r="M9" s="51">
        <v>21</v>
      </c>
      <c r="N9" s="51">
        <v>22</v>
      </c>
      <c r="O9" s="51" t="s">
        <v>173</v>
      </c>
      <c r="P9" s="51" t="s">
        <v>174</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139</v>
      </c>
      <c r="BK9" s="51">
        <v>80</v>
      </c>
      <c r="BL9" s="51">
        <v>85</v>
      </c>
      <c r="BM9" s="51" t="s">
        <v>55</v>
      </c>
      <c r="BN9" s="51" t="s">
        <v>56</v>
      </c>
      <c r="BO9" s="51" t="s">
        <v>57</v>
      </c>
      <c r="BP9" s="51" t="s">
        <v>182</v>
      </c>
      <c r="BQ9" s="87" t="s">
        <v>165</v>
      </c>
      <c r="BR9" s="95"/>
      <c r="BS9" s="69"/>
      <c r="BT9" s="70"/>
      <c r="BU9" s="70"/>
      <c r="BV9" s="70"/>
      <c r="BW9" s="70"/>
      <c r="BX9" s="70"/>
      <c r="BY9" s="70"/>
      <c r="BZ9" s="70"/>
      <c r="CA9" s="70"/>
      <c r="CB9" s="70"/>
      <c r="CC9" s="70"/>
      <c r="CD9" s="85"/>
      <c r="CE9" s="47"/>
      <c r="CF9" s="86"/>
      <c r="CG9" s="51"/>
      <c r="CH9" s="87"/>
      <c r="CI9" s="47"/>
      <c r="CJ9" s="86"/>
      <c r="CK9" s="51"/>
      <c r="CL9" s="51"/>
      <c r="CM9" s="88"/>
      <c r="CN9" s="47"/>
      <c r="CO9" s="200"/>
      <c r="CP9" s="47"/>
      <c r="CQ9" s="47"/>
    </row>
    <row r="10" spans="1:95" ht="13.5" customHeight="1">
      <c r="A10" s="48">
        <v>1</v>
      </c>
      <c r="B10" s="141" t="s">
        <v>83</v>
      </c>
      <c r="C10" s="49" t="s">
        <v>356</v>
      </c>
      <c r="D10" s="98">
        <v>2460.5731845811097</v>
      </c>
      <c r="E10" s="98">
        <v>5.435977808527231</v>
      </c>
      <c r="F10" s="98">
        <v>0.022117063754297672</v>
      </c>
      <c r="G10" s="99">
        <v>0.04089195850271047</v>
      </c>
      <c r="H10" s="99">
        <v>8052.688810776591</v>
      </c>
      <c r="I10" s="99">
        <v>71.26743947848401</v>
      </c>
      <c r="J10" s="99">
        <v>2.210800591556688</v>
      </c>
      <c r="K10" s="99">
        <v>3.463841359868871</v>
      </c>
      <c r="L10" s="99">
        <v>5.0972061350308095</v>
      </c>
      <c r="M10" s="99">
        <v>0.10571366739586727</v>
      </c>
      <c r="N10" s="99">
        <v>0.24059811698768266</v>
      </c>
      <c r="O10" s="99">
        <v>0.06993463173017417</v>
      </c>
      <c r="P10" s="99">
        <v>0</v>
      </c>
      <c r="Q10" s="99">
        <v>13.901876327691385</v>
      </c>
      <c r="R10" s="99">
        <v>19.732887082675138</v>
      </c>
      <c r="S10" s="99">
        <v>7.22840703812112</v>
      </c>
      <c r="T10" s="99">
        <v>18.09899611318723</v>
      </c>
      <c r="U10" s="99">
        <v>2.045467534548003</v>
      </c>
      <c r="V10" s="99">
        <v>0.9848487687670782</v>
      </c>
      <c r="W10" s="99">
        <v>0.6245937813334042</v>
      </c>
      <c r="X10" s="99">
        <v>0.13213925131241575</v>
      </c>
      <c r="Y10" s="99">
        <v>0.1284765412995516</v>
      </c>
      <c r="Z10" s="99">
        <v>0.07405238251099117</v>
      </c>
      <c r="AA10" s="99">
        <v>0.07911343553282066</v>
      </c>
      <c r="AB10" s="99">
        <v>0.0817462799375312</v>
      </c>
      <c r="AC10" s="99">
        <v>0.014861836817047485</v>
      </c>
      <c r="AD10" s="99">
        <v>2.1163440384437076</v>
      </c>
      <c r="AE10" s="99">
        <v>1.7073386318392776</v>
      </c>
      <c r="AF10" s="99">
        <v>0.27487162848408225</v>
      </c>
      <c r="AG10" s="99">
        <v>0.02741956795978857</v>
      </c>
      <c r="AH10" s="99">
        <v>15.511445596719925</v>
      </c>
      <c r="AI10" s="99">
        <v>0</v>
      </c>
      <c r="AJ10" s="99">
        <v>0</v>
      </c>
      <c r="AK10" s="99">
        <v>0</v>
      </c>
      <c r="AL10" s="99">
        <v>2.536766469257865</v>
      </c>
      <c r="AM10" s="99">
        <v>3.2542251244279643</v>
      </c>
      <c r="AN10" s="99">
        <v>268.86847859185644</v>
      </c>
      <c r="AO10" s="99">
        <v>565.7074197158514</v>
      </c>
      <c r="AP10" s="99">
        <v>0</v>
      </c>
      <c r="AQ10" s="99">
        <v>0</v>
      </c>
      <c r="AR10" s="99">
        <v>0</v>
      </c>
      <c r="AS10" s="99">
        <v>0.3867378401160388</v>
      </c>
      <c r="AT10" s="99">
        <v>0</v>
      </c>
      <c r="AU10" s="99">
        <v>0</v>
      </c>
      <c r="AV10" s="99">
        <v>0</v>
      </c>
      <c r="AW10" s="99">
        <v>0.16158907160089359</v>
      </c>
      <c r="AX10" s="99">
        <v>0</v>
      </c>
      <c r="AY10" s="99">
        <v>0.005649200029593304</v>
      </c>
      <c r="AZ10" s="99">
        <v>0</v>
      </c>
      <c r="BA10" s="99">
        <v>3.9817297094225736</v>
      </c>
      <c r="BB10" s="99">
        <v>1.896368145620009</v>
      </c>
      <c r="BC10" s="99">
        <v>12.76651245151638</v>
      </c>
      <c r="BD10" s="99">
        <v>18.61959814811585</v>
      </c>
      <c r="BE10" s="99">
        <v>81.19778256942598</v>
      </c>
      <c r="BF10" s="99">
        <v>14.438729347040072</v>
      </c>
      <c r="BG10" s="99">
        <v>0.1750021296524417</v>
      </c>
      <c r="BH10" s="99">
        <v>0.4941105864377972</v>
      </c>
      <c r="BI10" s="99">
        <v>0.7347344744458182</v>
      </c>
      <c r="BJ10" s="99">
        <v>99.4874595270352</v>
      </c>
      <c r="BK10" s="99">
        <v>45.890300900430745</v>
      </c>
      <c r="BL10" s="99">
        <v>86.87386104728449</v>
      </c>
      <c r="BM10" s="99">
        <v>0.18185219929047503</v>
      </c>
      <c r="BN10" s="99">
        <v>0.07252173906048555</v>
      </c>
      <c r="BO10" s="99">
        <v>7.44882957060769</v>
      </c>
      <c r="BP10" s="99">
        <v>30.424108399438907</v>
      </c>
      <c r="BQ10" s="100">
        <v>1.3084670326793737</v>
      </c>
      <c r="BR10" s="101">
        <f>SUM(D10:BQ10)</f>
        <v>11930.894235997366</v>
      </c>
      <c r="BS10" s="98">
        <v>3419.221922731283</v>
      </c>
      <c r="BT10" s="145">
        <v>0</v>
      </c>
      <c r="BU10" s="64">
        <v>0</v>
      </c>
      <c r="BV10" s="99">
        <v>97.41559327553547</v>
      </c>
      <c r="BW10" s="99">
        <v>35.65294077825328</v>
      </c>
      <c r="BX10" s="99">
        <v>0</v>
      </c>
      <c r="BY10" s="99">
        <v>0</v>
      </c>
      <c r="BZ10" s="99">
        <v>0</v>
      </c>
      <c r="CA10" s="99">
        <v>263.4854359510528</v>
      </c>
      <c r="CB10" s="99">
        <v>0</v>
      </c>
      <c r="CC10" s="99">
        <v>0</v>
      </c>
      <c r="CD10" s="99">
        <v>0</v>
      </c>
      <c r="CE10" s="101">
        <f>SUM(BS10:CD10)</f>
        <v>3815.7758927361247</v>
      </c>
      <c r="CF10" s="98">
        <v>0</v>
      </c>
      <c r="CG10" s="99">
        <v>0</v>
      </c>
      <c r="CH10" s="99">
        <v>0</v>
      </c>
      <c r="CI10" s="101">
        <f>SUM(CF10:CH10)</f>
        <v>0</v>
      </c>
      <c r="CJ10" s="98">
        <v>163.07220184108272</v>
      </c>
      <c r="CK10" s="99">
        <v>0</v>
      </c>
      <c r="CL10" s="99">
        <v>5.3696073567037255</v>
      </c>
      <c r="CM10" s="99">
        <v>0</v>
      </c>
      <c r="CN10" s="101">
        <f>SUM(CJ10:CM10)</f>
        <v>168.44180919778645</v>
      </c>
      <c r="CO10" s="196">
        <v>148.7968529440066</v>
      </c>
      <c r="CP10" s="101">
        <f>SUM(CE10,CI10,CN10,CO10)</f>
        <v>4133.014554877917</v>
      </c>
      <c r="CQ10" s="101">
        <f>BR10+CP10</f>
        <v>16063.908790875284</v>
      </c>
    </row>
    <row r="11" spans="1:95" ht="13.5" customHeight="1">
      <c r="A11" s="142">
        <v>2</v>
      </c>
      <c r="B11" s="142" t="s">
        <v>84</v>
      </c>
      <c r="C11" s="40" t="s">
        <v>357</v>
      </c>
      <c r="D11" s="72">
        <v>34.379118083196616</v>
      </c>
      <c r="E11" s="72">
        <v>290.50792255246773</v>
      </c>
      <c r="F11" s="72">
        <v>0</v>
      </c>
      <c r="G11" s="64">
        <v>3.191709998421884</v>
      </c>
      <c r="H11" s="64">
        <v>3.267719729429176</v>
      </c>
      <c r="I11" s="64">
        <v>0.002171175295410744</v>
      </c>
      <c r="J11" s="64">
        <v>9.888358383984494E-05</v>
      </c>
      <c r="K11" s="64">
        <v>0</v>
      </c>
      <c r="L11" s="64">
        <v>26.075632625617978</v>
      </c>
      <c r="M11" s="64">
        <v>85.37059723927847</v>
      </c>
      <c r="N11" s="64">
        <v>0.0005713024700281411</v>
      </c>
      <c r="O11" s="64">
        <v>0</v>
      </c>
      <c r="P11" s="64">
        <v>0</v>
      </c>
      <c r="Q11" s="64">
        <v>11.647282793944404</v>
      </c>
      <c r="R11" s="64">
        <v>0.5116185662641222</v>
      </c>
      <c r="S11" s="64">
        <v>2.582160891465228</v>
      </c>
      <c r="T11" s="64">
        <v>3.5266034967263877</v>
      </c>
      <c r="U11" s="64">
        <v>3.812572490105098</v>
      </c>
      <c r="V11" s="64">
        <v>0.6543355491185047</v>
      </c>
      <c r="W11" s="64">
        <v>0.7440995234108255</v>
      </c>
      <c r="X11" s="64">
        <v>0.04966224074205699</v>
      </c>
      <c r="Y11" s="64">
        <v>2.0211974906955783</v>
      </c>
      <c r="Z11" s="64">
        <v>0.002679233037169361</v>
      </c>
      <c r="AA11" s="64">
        <v>0.0031476150853316817</v>
      </c>
      <c r="AB11" s="64">
        <v>7.253631324325949</v>
      </c>
      <c r="AC11" s="64">
        <v>0</v>
      </c>
      <c r="AD11" s="64">
        <v>0.008495886470441938</v>
      </c>
      <c r="AE11" s="64">
        <v>0.006859469050902576</v>
      </c>
      <c r="AF11" s="64">
        <v>0.001094037931572936</v>
      </c>
      <c r="AG11" s="64">
        <v>0.065799936158837</v>
      </c>
      <c r="AH11" s="64">
        <v>0.06212914238342097</v>
      </c>
      <c r="AI11" s="64">
        <v>0</v>
      </c>
      <c r="AJ11" s="64">
        <v>0</v>
      </c>
      <c r="AK11" s="64">
        <v>0</v>
      </c>
      <c r="AL11" s="64">
        <v>22.71576916683911</v>
      </c>
      <c r="AM11" s="64">
        <v>0.8573371841886133</v>
      </c>
      <c r="AN11" s="64">
        <v>3.939726649587561</v>
      </c>
      <c r="AO11" s="64">
        <v>1.8721208725508058</v>
      </c>
      <c r="AP11" s="64">
        <v>0</v>
      </c>
      <c r="AQ11" s="64">
        <v>0</v>
      </c>
      <c r="AR11" s="64">
        <v>0</v>
      </c>
      <c r="AS11" s="64">
        <v>0.018186267642898494</v>
      </c>
      <c r="AT11" s="64">
        <v>0</v>
      </c>
      <c r="AU11" s="64">
        <v>0</v>
      </c>
      <c r="AV11" s="64">
        <v>0</v>
      </c>
      <c r="AW11" s="64">
        <v>0.0075926849832668114</v>
      </c>
      <c r="AX11" s="64">
        <v>0</v>
      </c>
      <c r="AY11" s="64">
        <v>0.0002647656789067365</v>
      </c>
      <c r="AZ11" s="64">
        <v>0</v>
      </c>
      <c r="BA11" s="64">
        <v>0.004192718708183148</v>
      </c>
      <c r="BB11" s="64">
        <v>0.0007329088341308899</v>
      </c>
      <c r="BC11" s="64">
        <v>8.430394674877872E-05</v>
      </c>
      <c r="BD11" s="64">
        <v>2.4380188462873718E-06</v>
      </c>
      <c r="BE11" s="64">
        <v>0.00024032786137807388</v>
      </c>
      <c r="BF11" s="64">
        <v>0.01891844250453033</v>
      </c>
      <c r="BG11" s="64">
        <v>0.006114667655124658</v>
      </c>
      <c r="BH11" s="64">
        <v>0.0019111713734030428</v>
      </c>
      <c r="BI11" s="64">
        <v>0.03424761551389397</v>
      </c>
      <c r="BJ11" s="64">
        <v>129.52103118839713</v>
      </c>
      <c r="BK11" s="64">
        <v>0.7273347926507322</v>
      </c>
      <c r="BL11" s="64">
        <v>0.2932243681110557</v>
      </c>
      <c r="BM11" s="64">
        <v>0.000731253679063329</v>
      </c>
      <c r="BN11" s="64">
        <v>0.00029185181489076303</v>
      </c>
      <c r="BO11" s="64">
        <v>0.02758589665110581</v>
      </c>
      <c r="BP11" s="64">
        <v>0.01623110960001449</v>
      </c>
      <c r="BQ11" s="103">
        <v>0.21235257046350672</v>
      </c>
      <c r="BR11" s="104">
        <f aca="true" t="shared" si="0" ref="BR11:BR74">SUM(D11:BQ11)</f>
        <v>636.0251364939317</v>
      </c>
      <c r="BS11" s="72">
        <v>0</v>
      </c>
      <c r="BT11" s="64">
        <v>0</v>
      </c>
      <c r="BU11" s="64">
        <v>0</v>
      </c>
      <c r="BV11" s="64">
        <v>79.4921032254591</v>
      </c>
      <c r="BW11" s="64">
        <v>0</v>
      </c>
      <c r="BX11" s="64">
        <v>0</v>
      </c>
      <c r="BY11" s="64">
        <v>0</v>
      </c>
      <c r="BZ11" s="64">
        <v>0</v>
      </c>
      <c r="CA11" s="64">
        <v>0</v>
      </c>
      <c r="CB11" s="64">
        <v>0</v>
      </c>
      <c r="CC11" s="64">
        <v>0</v>
      </c>
      <c r="CD11" s="64">
        <v>0</v>
      </c>
      <c r="CE11" s="104">
        <f aca="true" t="shared" si="1" ref="CE11:CE74">SUM(BS11:CD11)</f>
        <v>79.4921032254591</v>
      </c>
      <c r="CF11" s="72">
        <v>0</v>
      </c>
      <c r="CG11" s="64">
        <v>0</v>
      </c>
      <c r="CH11" s="64">
        <v>0</v>
      </c>
      <c r="CI11" s="104">
        <f aca="true" t="shared" si="2" ref="CI11:CI74">SUM(CF11:CH11)</f>
        <v>0</v>
      </c>
      <c r="CJ11" s="72">
        <v>0</v>
      </c>
      <c r="CK11" s="64">
        <v>0</v>
      </c>
      <c r="CL11" s="64">
        <v>-0.8025565693837285</v>
      </c>
      <c r="CM11" s="64">
        <v>0</v>
      </c>
      <c r="CN11" s="104">
        <f aca="true" t="shared" si="3" ref="CN11:CN74">SUM(CJ11:CM11)</f>
        <v>-0.8025565693837285</v>
      </c>
      <c r="CO11" s="197">
        <v>198.7159012444556</v>
      </c>
      <c r="CP11" s="104">
        <f aca="true" t="shared" si="4" ref="CP11:CP74">SUM(CE11,CI11,CN11,CO11)</f>
        <v>277.405447900531</v>
      </c>
      <c r="CQ11" s="104">
        <f aca="true" t="shared" si="5" ref="CQ11:CQ74">BR11+CP11</f>
        <v>913.4305843944626</v>
      </c>
    </row>
    <row r="12" spans="1:95" ht="13.5" customHeight="1">
      <c r="A12" s="48">
        <v>3</v>
      </c>
      <c r="B12" s="143" t="s">
        <v>85</v>
      </c>
      <c r="C12" s="40" t="s">
        <v>358</v>
      </c>
      <c r="D12" s="72">
        <v>0</v>
      </c>
      <c r="E12" s="72">
        <v>0</v>
      </c>
      <c r="F12" s="72">
        <v>0.9909380102201059</v>
      </c>
      <c r="G12" s="64">
        <v>0</v>
      </c>
      <c r="H12" s="64">
        <v>14.179877297830613</v>
      </c>
      <c r="I12" s="64">
        <v>0</v>
      </c>
      <c r="J12" s="64">
        <v>1.443824388127632E-05</v>
      </c>
      <c r="K12" s="64">
        <v>0</v>
      </c>
      <c r="L12" s="64">
        <v>0.0011107631482525002</v>
      </c>
      <c r="M12" s="64">
        <v>0.0002089580259311826</v>
      </c>
      <c r="N12" s="64">
        <v>0.005120082222807484</v>
      </c>
      <c r="O12" s="64">
        <v>0</v>
      </c>
      <c r="P12" s="64">
        <v>0</v>
      </c>
      <c r="Q12" s="64">
        <v>6.66766057413716</v>
      </c>
      <c r="R12" s="64">
        <v>0</v>
      </c>
      <c r="S12" s="64">
        <v>0.00014733987235603704</v>
      </c>
      <c r="T12" s="64">
        <v>0.024608170385287734</v>
      </c>
      <c r="U12" s="64">
        <v>0.002980511444431108</v>
      </c>
      <c r="V12" s="64">
        <v>0.0008430579871476337</v>
      </c>
      <c r="W12" s="64">
        <v>0.0011788569788279567</v>
      </c>
      <c r="X12" s="64">
        <v>0.00021545041479274966</v>
      </c>
      <c r="Y12" s="64">
        <v>0.001106988260805562</v>
      </c>
      <c r="Z12" s="64">
        <v>0</v>
      </c>
      <c r="AA12" s="64">
        <v>0.0022909169066834376</v>
      </c>
      <c r="AB12" s="64">
        <v>1.7823187148295558</v>
      </c>
      <c r="AC12" s="64">
        <v>0</v>
      </c>
      <c r="AD12" s="64">
        <v>0.0005766998016385189</v>
      </c>
      <c r="AE12" s="64">
        <v>0.00046523375406826655</v>
      </c>
      <c r="AF12" s="64">
        <v>7.492396996436439E-05</v>
      </c>
      <c r="AG12" s="64">
        <v>7.471413762836953E-06</v>
      </c>
      <c r="AH12" s="64">
        <v>0.004227167324636532</v>
      </c>
      <c r="AI12" s="64">
        <v>0</v>
      </c>
      <c r="AJ12" s="64">
        <v>0</v>
      </c>
      <c r="AK12" s="64">
        <v>0</v>
      </c>
      <c r="AL12" s="64">
        <v>0.007666657462560331</v>
      </c>
      <c r="AM12" s="64">
        <v>0.00397697115871054</v>
      </c>
      <c r="AN12" s="64">
        <v>0.8993655061312271</v>
      </c>
      <c r="AO12" s="64">
        <v>14.221592836190684</v>
      </c>
      <c r="AP12" s="64">
        <v>0</v>
      </c>
      <c r="AQ12" s="64">
        <v>0</v>
      </c>
      <c r="AR12" s="64">
        <v>0</v>
      </c>
      <c r="AS12" s="64">
        <v>0.0009686912998953206</v>
      </c>
      <c r="AT12" s="64">
        <v>0</v>
      </c>
      <c r="AU12" s="64">
        <v>0</v>
      </c>
      <c r="AV12" s="64">
        <v>0</v>
      </c>
      <c r="AW12" s="64">
        <v>0.0004056265382370732</v>
      </c>
      <c r="AX12" s="64">
        <v>0</v>
      </c>
      <c r="AY12" s="64">
        <v>1.4182057918964349E-05</v>
      </c>
      <c r="AZ12" s="64">
        <v>0</v>
      </c>
      <c r="BA12" s="64">
        <v>0.0005604579100119909</v>
      </c>
      <c r="BB12" s="64">
        <v>0</v>
      </c>
      <c r="BC12" s="64">
        <v>0.0008424172657942461</v>
      </c>
      <c r="BD12" s="64">
        <v>1.99274988729426E-06</v>
      </c>
      <c r="BE12" s="64">
        <v>0.0004836995442386338</v>
      </c>
      <c r="BF12" s="64">
        <v>0.03150592716425255</v>
      </c>
      <c r="BG12" s="64">
        <v>0.0008968620331870089</v>
      </c>
      <c r="BH12" s="64">
        <v>0.002063314864248065</v>
      </c>
      <c r="BI12" s="64">
        <v>0.0018424900277096044</v>
      </c>
      <c r="BJ12" s="64">
        <v>1.4278338877528807</v>
      </c>
      <c r="BK12" s="64">
        <v>0.06544756958489711</v>
      </c>
      <c r="BL12" s="64">
        <v>3.4144812934078885</v>
      </c>
      <c r="BM12" s="64">
        <v>5.006313184536988E-05</v>
      </c>
      <c r="BN12" s="64">
        <v>1.9964490654343127E-05</v>
      </c>
      <c r="BO12" s="64">
        <v>0.0020553573363059686</v>
      </c>
      <c r="BP12" s="64">
        <v>1.2411816048065443</v>
      </c>
      <c r="BQ12" s="103">
        <v>0.001954432764763373</v>
      </c>
      <c r="BR12" s="104">
        <f t="shared" si="0"/>
        <v>44.99118343284705</v>
      </c>
      <c r="BS12" s="72">
        <v>103.1298753481008</v>
      </c>
      <c r="BT12" s="64">
        <v>0</v>
      </c>
      <c r="BU12" s="64">
        <v>0</v>
      </c>
      <c r="BV12" s="64">
        <v>0</v>
      </c>
      <c r="BW12" s="64">
        <v>0</v>
      </c>
      <c r="BX12" s="64">
        <v>0</v>
      </c>
      <c r="BY12" s="64">
        <v>0</v>
      </c>
      <c r="BZ12" s="64">
        <v>0</v>
      </c>
      <c r="CA12" s="64">
        <v>0</v>
      </c>
      <c r="CB12" s="64">
        <v>0</v>
      </c>
      <c r="CC12" s="64">
        <v>0</v>
      </c>
      <c r="CD12" s="64">
        <v>0</v>
      </c>
      <c r="CE12" s="104">
        <f t="shared" si="1"/>
        <v>103.1298753481008</v>
      </c>
      <c r="CF12" s="72">
        <v>0</v>
      </c>
      <c r="CG12" s="64">
        <v>0</v>
      </c>
      <c r="CH12" s="64">
        <v>0</v>
      </c>
      <c r="CI12" s="104">
        <f t="shared" si="2"/>
        <v>0</v>
      </c>
      <c r="CJ12" s="72">
        <v>0</v>
      </c>
      <c r="CK12" s="64">
        <v>0</v>
      </c>
      <c r="CL12" s="64">
        <v>0.008135948018434501</v>
      </c>
      <c r="CM12" s="64">
        <v>0</v>
      </c>
      <c r="CN12" s="104">
        <f t="shared" si="3"/>
        <v>0.008135948018434501</v>
      </c>
      <c r="CO12" s="197">
        <v>22.830040615353</v>
      </c>
      <c r="CP12" s="104">
        <f t="shared" si="4"/>
        <v>125.96805191147223</v>
      </c>
      <c r="CQ12" s="104">
        <f t="shared" si="5"/>
        <v>170.95923534431927</v>
      </c>
    </row>
    <row r="13" spans="1:95" ht="13.5" customHeight="1">
      <c r="A13" s="142">
        <v>4</v>
      </c>
      <c r="B13" s="50" t="s">
        <v>148</v>
      </c>
      <c r="C13" s="40" t="s">
        <v>121</v>
      </c>
      <c r="D13" s="72">
        <v>9.16778196151211</v>
      </c>
      <c r="E13" s="72">
        <v>0.20321917421218055</v>
      </c>
      <c r="F13" s="72">
        <v>0.033735830569641245</v>
      </c>
      <c r="G13" s="64">
        <v>20.32809282097003</v>
      </c>
      <c r="H13" s="64">
        <v>7.7875961995654555</v>
      </c>
      <c r="I13" s="64">
        <v>7.426552578492651</v>
      </c>
      <c r="J13" s="64">
        <v>0.4310591545870111</v>
      </c>
      <c r="K13" s="64">
        <v>0.0010343458722547748</v>
      </c>
      <c r="L13" s="64">
        <v>0.8419268335260071</v>
      </c>
      <c r="M13" s="64">
        <v>33.34902955901997</v>
      </c>
      <c r="N13" s="64">
        <v>0.02156956983697146</v>
      </c>
      <c r="O13" s="64">
        <v>1570.5777869819394</v>
      </c>
      <c r="P13" s="64">
        <v>0</v>
      </c>
      <c r="Q13" s="64">
        <v>357.67510921667366</v>
      </c>
      <c r="R13" s="64">
        <v>5.292582648983154</v>
      </c>
      <c r="S13" s="64">
        <v>211.31380649732262</v>
      </c>
      <c r="T13" s="64">
        <v>103.35424417004279</v>
      </c>
      <c r="U13" s="64">
        <v>40.36176464972771</v>
      </c>
      <c r="V13" s="64">
        <v>0.854935697884603</v>
      </c>
      <c r="W13" s="64">
        <v>3.2383665409034914</v>
      </c>
      <c r="X13" s="64">
        <v>1.1447961124316361</v>
      </c>
      <c r="Y13" s="64">
        <v>11.057309184257027</v>
      </c>
      <c r="Z13" s="64">
        <v>0.00301840311362999</v>
      </c>
      <c r="AA13" s="64">
        <v>4.337254299605674</v>
      </c>
      <c r="AB13" s="64">
        <v>1.218594900333268</v>
      </c>
      <c r="AC13" s="64">
        <v>2.0282052871916894</v>
      </c>
      <c r="AD13" s="64">
        <v>0</v>
      </c>
      <c r="AE13" s="64">
        <v>0</v>
      </c>
      <c r="AF13" s="64">
        <v>0</v>
      </c>
      <c r="AG13" s="64">
        <v>0</v>
      </c>
      <c r="AH13" s="64">
        <v>0</v>
      </c>
      <c r="AI13" s="64">
        <v>0</v>
      </c>
      <c r="AJ13" s="64">
        <v>0</v>
      </c>
      <c r="AK13" s="64">
        <v>0</v>
      </c>
      <c r="AL13" s="64">
        <v>867.4980107406702</v>
      </c>
      <c r="AM13" s="64">
        <v>0.0468238508265251</v>
      </c>
      <c r="AN13" s="64">
        <v>11.723637738050995</v>
      </c>
      <c r="AO13" s="64">
        <v>9.282532744975295</v>
      </c>
      <c r="AP13" s="64">
        <v>0</v>
      </c>
      <c r="AQ13" s="64">
        <v>0</v>
      </c>
      <c r="AR13" s="64">
        <v>7.742106935880874</v>
      </c>
      <c r="AS13" s="64">
        <v>0.046958641741266405</v>
      </c>
      <c r="AT13" s="64">
        <v>0</v>
      </c>
      <c r="AU13" s="64">
        <v>0</v>
      </c>
      <c r="AV13" s="64">
        <v>10.125204555319861</v>
      </c>
      <c r="AW13" s="64">
        <v>0</v>
      </c>
      <c r="AX13" s="64">
        <v>0</v>
      </c>
      <c r="AY13" s="64">
        <v>0.0006829755971841578</v>
      </c>
      <c r="AZ13" s="64">
        <v>0</v>
      </c>
      <c r="BA13" s="64">
        <v>0.45143054833255525</v>
      </c>
      <c r="BB13" s="64">
        <v>1.2208874874475044</v>
      </c>
      <c r="BC13" s="64">
        <v>11.309961424467255</v>
      </c>
      <c r="BD13" s="64">
        <v>7.46633168032755</v>
      </c>
      <c r="BE13" s="64">
        <v>0.4069935453609339</v>
      </c>
      <c r="BF13" s="64">
        <v>1.164218989443364</v>
      </c>
      <c r="BG13" s="64">
        <v>0.014104075502092925</v>
      </c>
      <c r="BH13" s="64">
        <v>0.11446972576825891</v>
      </c>
      <c r="BI13" s="64">
        <v>138.93397710529962</v>
      </c>
      <c r="BJ13" s="64">
        <v>0</v>
      </c>
      <c r="BK13" s="64">
        <v>13.569677137405021</v>
      </c>
      <c r="BL13" s="64">
        <v>29.46765782767322</v>
      </c>
      <c r="BM13" s="64">
        <v>0</v>
      </c>
      <c r="BN13" s="64">
        <v>0</v>
      </c>
      <c r="BO13" s="64">
        <v>0</v>
      </c>
      <c r="BP13" s="64">
        <v>13.724396437389654</v>
      </c>
      <c r="BQ13" s="103">
        <v>0.6583815193515201</v>
      </c>
      <c r="BR13" s="104">
        <f t="shared" si="0"/>
        <v>3517.0178183054063</v>
      </c>
      <c r="BS13" s="72">
        <v>28.162706530574773</v>
      </c>
      <c r="BT13" s="64">
        <v>0</v>
      </c>
      <c r="BU13" s="64">
        <v>0</v>
      </c>
      <c r="BV13" s="64">
        <v>0.34058328210456107</v>
      </c>
      <c r="BW13" s="64">
        <v>0</v>
      </c>
      <c r="BX13" s="64">
        <v>0</v>
      </c>
      <c r="BY13" s="64">
        <v>0</v>
      </c>
      <c r="BZ13" s="64">
        <v>0</v>
      </c>
      <c r="CA13" s="64">
        <v>183.33161243671358</v>
      </c>
      <c r="CB13" s="64">
        <v>0</v>
      </c>
      <c r="CC13" s="64">
        <v>0</v>
      </c>
      <c r="CD13" s="64">
        <v>0</v>
      </c>
      <c r="CE13" s="104">
        <f t="shared" si="1"/>
        <v>211.8349022493929</v>
      </c>
      <c r="CF13" s="72">
        <v>0</v>
      </c>
      <c r="CG13" s="64">
        <v>0</v>
      </c>
      <c r="CH13" s="64">
        <v>0</v>
      </c>
      <c r="CI13" s="104">
        <f t="shared" si="2"/>
        <v>0</v>
      </c>
      <c r="CJ13" s="72">
        <v>0</v>
      </c>
      <c r="CK13" s="64">
        <v>0</v>
      </c>
      <c r="CL13" s="64">
        <v>0.9040486418692354</v>
      </c>
      <c r="CM13" s="64">
        <v>1185.0769301661117</v>
      </c>
      <c r="CN13" s="104">
        <f t="shared" si="3"/>
        <v>1185.9809788079808</v>
      </c>
      <c r="CO13" s="197">
        <v>565.4518898124745</v>
      </c>
      <c r="CP13" s="104">
        <f t="shared" si="4"/>
        <v>1963.2677708698482</v>
      </c>
      <c r="CQ13" s="104">
        <f t="shared" si="5"/>
        <v>5480.285589175254</v>
      </c>
    </row>
    <row r="14" spans="1:95" ht="13.5" customHeight="1">
      <c r="A14" s="48">
        <v>5</v>
      </c>
      <c r="B14" s="50" t="s">
        <v>150</v>
      </c>
      <c r="C14" s="40" t="s">
        <v>258</v>
      </c>
      <c r="D14" s="72">
        <v>815.5360659076171</v>
      </c>
      <c r="E14" s="72">
        <v>0.4090778711330474</v>
      </c>
      <c r="F14" s="72">
        <v>1.325699303639864</v>
      </c>
      <c r="G14" s="64">
        <v>0.0017895009390261625</v>
      </c>
      <c r="H14" s="64">
        <v>3849.664344332174</v>
      </c>
      <c r="I14" s="64">
        <v>0.1575276328389377</v>
      </c>
      <c r="J14" s="64">
        <v>0.01456726482893658</v>
      </c>
      <c r="K14" s="64">
        <v>11.410520487961604</v>
      </c>
      <c r="L14" s="64">
        <v>1.0519981043967725</v>
      </c>
      <c r="M14" s="64">
        <v>17.931275634977943</v>
      </c>
      <c r="N14" s="64">
        <v>0.4280682025883365</v>
      </c>
      <c r="O14" s="64">
        <v>0</v>
      </c>
      <c r="P14" s="64">
        <v>0</v>
      </c>
      <c r="Q14" s="64">
        <v>517.4509139024756</v>
      </c>
      <c r="R14" s="64">
        <v>1.3517706711342203</v>
      </c>
      <c r="S14" s="64">
        <v>0.2400931443667497</v>
      </c>
      <c r="T14" s="64">
        <v>0.09031661117140621</v>
      </c>
      <c r="U14" s="64">
        <v>0.7578340315379704</v>
      </c>
      <c r="V14" s="64">
        <v>4.028358313800316</v>
      </c>
      <c r="W14" s="64">
        <v>1.8646615442800663</v>
      </c>
      <c r="X14" s="64">
        <v>1.4643034191795625</v>
      </c>
      <c r="Y14" s="64">
        <v>0.7437466598935142</v>
      </c>
      <c r="Z14" s="64">
        <v>0.17228997290426118</v>
      </c>
      <c r="AA14" s="64">
        <v>0.35848507257482176</v>
      </c>
      <c r="AB14" s="64">
        <v>0.3618081947628224</v>
      </c>
      <c r="AC14" s="64">
        <v>0.004179301022165606</v>
      </c>
      <c r="AD14" s="64">
        <v>0.2955100591993802</v>
      </c>
      <c r="AE14" s="64">
        <v>0.2384000806291982</v>
      </c>
      <c r="AF14" s="64">
        <v>0.0383802806809035</v>
      </c>
      <c r="AG14" s="64">
        <v>0.0038286697743053493</v>
      </c>
      <c r="AH14" s="64">
        <v>2.16588913172485</v>
      </c>
      <c r="AI14" s="64">
        <v>0</v>
      </c>
      <c r="AJ14" s="64">
        <v>0</v>
      </c>
      <c r="AK14" s="64">
        <v>0</v>
      </c>
      <c r="AL14" s="64">
        <v>8.43391179168171</v>
      </c>
      <c r="AM14" s="64">
        <v>2.4407265731685626</v>
      </c>
      <c r="AN14" s="64">
        <v>272.9405858579833</v>
      </c>
      <c r="AO14" s="64">
        <v>3228.4430867765627</v>
      </c>
      <c r="AP14" s="64">
        <v>0</v>
      </c>
      <c r="AQ14" s="64">
        <v>0</v>
      </c>
      <c r="AR14" s="64">
        <v>0.08021275625521472</v>
      </c>
      <c r="AS14" s="64">
        <v>0.9239552694432421</v>
      </c>
      <c r="AT14" s="64">
        <v>0</v>
      </c>
      <c r="AU14" s="64">
        <v>0</v>
      </c>
      <c r="AV14" s="64">
        <v>0</v>
      </c>
      <c r="AW14" s="64">
        <v>0.8280476763644641</v>
      </c>
      <c r="AX14" s="64">
        <v>0.5415442173162943</v>
      </c>
      <c r="AY14" s="64">
        <v>0.16959350373550347</v>
      </c>
      <c r="AZ14" s="64">
        <v>0.8008850016342568</v>
      </c>
      <c r="BA14" s="64">
        <v>0</v>
      </c>
      <c r="BB14" s="64">
        <v>1.2397781310324016</v>
      </c>
      <c r="BC14" s="64">
        <v>1.0191993658123144</v>
      </c>
      <c r="BD14" s="64">
        <v>0.29614295550624664</v>
      </c>
      <c r="BE14" s="64">
        <v>0.0695123619404884</v>
      </c>
      <c r="BF14" s="64">
        <v>15.186498452638881</v>
      </c>
      <c r="BG14" s="64">
        <v>17.82421470114239</v>
      </c>
      <c r="BH14" s="64">
        <v>1.0062298732742874</v>
      </c>
      <c r="BI14" s="64">
        <v>0.18703799862131743</v>
      </c>
      <c r="BJ14" s="64">
        <v>251.75296484503878</v>
      </c>
      <c r="BK14" s="64">
        <v>259.81582924827416</v>
      </c>
      <c r="BL14" s="64">
        <v>753.8826127238291</v>
      </c>
      <c r="BM14" s="64">
        <v>0.02600914447869911</v>
      </c>
      <c r="BN14" s="64">
        <v>0.010372467932709848</v>
      </c>
      <c r="BO14" s="64">
        <v>1.0640172883350545</v>
      </c>
      <c r="BP14" s="64">
        <v>72.17099293661407</v>
      </c>
      <c r="BQ14" s="103">
        <v>0.4996016601693988</v>
      </c>
      <c r="BR14" s="104">
        <f t="shared" si="0"/>
        <v>10121.21526688299</v>
      </c>
      <c r="BS14" s="72">
        <v>14327.864064276811</v>
      </c>
      <c r="BT14" s="64">
        <v>5989.042092443063</v>
      </c>
      <c r="BU14" s="64">
        <v>0</v>
      </c>
      <c r="BV14" s="64">
        <v>0</v>
      </c>
      <c r="BW14" s="64">
        <v>0</v>
      </c>
      <c r="BX14" s="64">
        <v>0</v>
      </c>
      <c r="BY14" s="64">
        <v>0</v>
      </c>
      <c r="BZ14" s="64">
        <v>0</v>
      </c>
      <c r="CA14" s="64">
        <v>351.6465438463048</v>
      </c>
      <c r="CB14" s="64">
        <v>0</v>
      </c>
      <c r="CC14" s="64">
        <v>0</v>
      </c>
      <c r="CD14" s="64">
        <v>0</v>
      </c>
      <c r="CE14" s="104">
        <f t="shared" si="1"/>
        <v>20668.55270056618</v>
      </c>
      <c r="CF14" s="72">
        <v>0</v>
      </c>
      <c r="CG14" s="64">
        <v>0</v>
      </c>
      <c r="CH14" s="64">
        <v>0</v>
      </c>
      <c r="CI14" s="104">
        <f t="shared" si="2"/>
        <v>0</v>
      </c>
      <c r="CJ14" s="72">
        <v>0</v>
      </c>
      <c r="CK14" s="64">
        <v>0</v>
      </c>
      <c r="CL14" s="64">
        <v>10.406747897080455</v>
      </c>
      <c r="CM14" s="64">
        <v>0</v>
      </c>
      <c r="CN14" s="104">
        <f t="shared" si="3"/>
        <v>10.406747897080455</v>
      </c>
      <c r="CO14" s="197">
        <v>4646.864426729078</v>
      </c>
      <c r="CP14" s="104">
        <f t="shared" si="4"/>
        <v>25325.823875192335</v>
      </c>
      <c r="CQ14" s="104">
        <f t="shared" si="5"/>
        <v>35447.03914207532</v>
      </c>
    </row>
    <row r="15" spans="1:95" ht="13.5" customHeight="1">
      <c r="A15" s="142">
        <v>6</v>
      </c>
      <c r="B15" s="50">
        <v>17</v>
      </c>
      <c r="C15" s="40" t="s">
        <v>208</v>
      </c>
      <c r="D15" s="72">
        <v>13.499385316763362</v>
      </c>
      <c r="E15" s="72">
        <v>0.12335359373759636</v>
      </c>
      <c r="F15" s="72">
        <v>0.046736262715953006</v>
      </c>
      <c r="G15" s="64">
        <v>0.028410607282590074</v>
      </c>
      <c r="H15" s="64">
        <v>55.70609903047452</v>
      </c>
      <c r="I15" s="64">
        <v>782.9049072209621</v>
      </c>
      <c r="J15" s="64">
        <v>507.4071433353141</v>
      </c>
      <c r="K15" s="64">
        <v>24.338822250834173</v>
      </c>
      <c r="L15" s="64">
        <v>3.2672636363684493</v>
      </c>
      <c r="M15" s="64">
        <v>18.140107930284344</v>
      </c>
      <c r="N15" s="64">
        <v>17.155860169052065</v>
      </c>
      <c r="O15" s="64">
        <v>0</v>
      </c>
      <c r="P15" s="64">
        <v>0</v>
      </c>
      <c r="Q15" s="64">
        <v>479.12135693463927</v>
      </c>
      <c r="R15" s="64">
        <v>77.60778342773735</v>
      </c>
      <c r="S15" s="64">
        <v>5.412023176339062</v>
      </c>
      <c r="T15" s="64">
        <v>14.27549451830134</v>
      </c>
      <c r="U15" s="64">
        <v>21.794756622392566</v>
      </c>
      <c r="V15" s="64">
        <v>94.11183931205497</v>
      </c>
      <c r="W15" s="64">
        <v>46.864399241207536</v>
      </c>
      <c r="X15" s="64">
        <v>11.479307906681349</v>
      </c>
      <c r="Y15" s="64">
        <v>13.375925152031238</v>
      </c>
      <c r="Z15" s="64">
        <v>2.4553944359594992</v>
      </c>
      <c r="AA15" s="64">
        <v>40.69549572213784</v>
      </c>
      <c r="AB15" s="64">
        <v>72.18007900443693</v>
      </c>
      <c r="AC15" s="64">
        <v>1.0435771035682846</v>
      </c>
      <c r="AD15" s="64">
        <v>0.18985797518953598</v>
      </c>
      <c r="AE15" s="64">
        <v>0.15314244860101586</v>
      </c>
      <c r="AF15" s="64">
        <v>0.02469904934118046</v>
      </c>
      <c r="AG15" s="64">
        <v>0.002459146541408142</v>
      </c>
      <c r="AH15" s="64">
        <v>1.392136681234872</v>
      </c>
      <c r="AI15" s="64">
        <v>0</v>
      </c>
      <c r="AJ15" s="64">
        <v>0</v>
      </c>
      <c r="AK15" s="64">
        <v>0.3061333350546823</v>
      </c>
      <c r="AL15" s="64">
        <v>304.99202673863397</v>
      </c>
      <c r="AM15" s="64">
        <v>7.289423958058484</v>
      </c>
      <c r="AN15" s="64">
        <v>141.09266679941766</v>
      </c>
      <c r="AO15" s="64">
        <v>97.4476234338629</v>
      </c>
      <c r="AP15" s="64">
        <v>0</v>
      </c>
      <c r="AQ15" s="64">
        <v>0</v>
      </c>
      <c r="AR15" s="64">
        <v>0</v>
      </c>
      <c r="AS15" s="64">
        <v>0.076612541091922</v>
      </c>
      <c r="AT15" s="64">
        <v>0</v>
      </c>
      <c r="AU15" s="64">
        <v>0</v>
      </c>
      <c r="AV15" s="64">
        <v>0</v>
      </c>
      <c r="AW15" s="64">
        <v>0.02464947339858037</v>
      </c>
      <c r="AX15" s="64">
        <v>0.06124371454237275</v>
      </c>
      <c r="AY15" s="64">
        <v>0.014035456668456094</v>
      </c>
      <c r="AZ15" s="64">
        <v>0.09062401311288344</v>
      </c>
      <c r="BA15" s="64">
        <v>1.19131792406307</v>
      </c>
      <c r="BB15" s="64">
        <v>8.21734770381703</v>
      </c>
      <c r="BC15" s="64">
        <v>10.641835345256133</v>
      </c>
      <c r="BD15" s="64">
        <v>7.287272551896045</v>
      </c>
      <c r="BE15" s="64">
        <v>0.2776252642526783</v>
      </c>
      <c r="BF15" s="64">
        <v>29.230406009476273</v>
      </c>
      <c r="BG15" s="64">
        <v>0.6815864159018041</v>
      </c>
      <c r="BH15" s="64">
        <v>1.7293605099790563</v>
      </c>
      <c r="BI15" s="64">
        <v>5.762238782038785</v>
      </c>
      <c r="BJ15" s="64">
        <v>33.79895770517213</v>
      </c>
      <c r="BK15" s="64">
        <v>96.25314555033661</v>
      </c>
      <c r="BL15" s="64">
        <v>105.81006704282963</v>
      </c>
      <c r="BM15" s="64">
        <v>0.01665112714438138</v>
      </c>
      <c r="BN15" s="64">
        <v>0.006639451235423458</v>
      </c>
      <c r="BO15" s="64">
        <v>0.6918273813936416</v>
      </c>
      <c r="BP15" s="64">
        <v>10.176640879235698</v>
      </c>
      <c r="BQ15" s="103">
        <v>3.3199888143107543</v>
      </c>
      <c r="BR15" s="104">
        <f t="shared" si="0"/>
        <v>3171.2857651343647</v>
      </c>
      <c r="BS15" s="72">
        <v>0</v>
      </c>
      <c r="BT15" s="64">
        <v>0</v>
      </c>
      <c r="BU15" s="64">
        <v>106.2434401740837</v>
      </c>
      <c r="BV15" s="64">
        <v>0</v>
      </c>
      <c r="BW15" s="64">
        <v>912.2968789727963</v>
      </c>
      <c r="BX15" s="64">
        <v>0</v>
      </c>
      <c r="BY15" s="64">
        <v>0</v>
      </c>
      <c r="BZ15" s="64">
        <v>0</v>
      </c>
      <c r="CA15" s="64">
        <v>128.11197039541085</v>
      </c>
      <c r="CB15" s="64">
        <v>0</v>
      </c>
      <c r="CC15" s="64">
        <v>0</v>
      </c>
      <c r="CD15" s="64">
        <v>0</v>
      </c>
      <c r="CE15" s="104">
        <f t="shared" si="1"/>
        <v>1146.6522895422909</v>
      </c>
      <c r="CF15" s="72">
        <v>0</v>
      </c>
      <c r="CG15" s="64">
        <v>0</v>
      </c>
      <c r="CH15" s="64">
        <v>0</v>
      </c>
      <c r="CI15" s="104">
        <f t="shared" si="2"/>
        <v>0</v>
      </c>
      <c r="CJ15" s="72">
        <v>0</v>
      </c>
      <c r="CK15" s="64">
        <v>0</v>
      </c>
      <c r="CL15" s="64">
        <v>11.416141440880196</v>
      </c>
      <c r="CM15" s="64">
        <v>0</v>
      </c>
      <c r="CN15" s="104">
        <f t="shared" si="3"/>
        <v>11.416141440880196</v>
      </c>
      <c r="CO15" s="197">
        <v>2172.0928312749465</v>
      </c>
      <c r="CP15" s="104">
        <f t="shared" si="4"/>
        <v>3330.161262258118</v>
      </c>
      <c r="CQ15" s="104">
        <f t="shared" si="5"/>
        <v>6501.447027392483</v>
      </c>
    </row>
    <row r="16" spans="1:95" ht="13.5" customHeight="1">
      <c r="A16" s="48">
        <v>7</v>
      </c>
      <c r="B16" s="50">
        <v>18</v>
      </c>
      <c r="C16" s="40" t="s">
        <v>122</v>
      </c>
      <c r="D16" s="72">
        <v>23.82808486834833</v>
      </c>
      <c r="E16" s="72">
        <v>0.30144363992664913</v>
      </c>
      <c r="F16" s="72">
        <v>0.052864472671738834</v>
      </c>
      <c r="G16" s="64">
        <v>1.2401812201700695</v>
      </c>
      <c r="H16" s="64">
        <v>10.965061901695972</v>
      </c>
      <c r="I16" s="64">
        <v>1.1373591708543322</v>
      </c>
      <c r="J16" s="64">
        <v>292.4168852157691</v>
      </c>
      <c r="K16" s="64">
        <v>0.00014760949772817952</v>
      </c>
      <c r="L16" s="64">
        <v>0.3193820564798137</v>
      </c>
      <c r="M16" s="64">
        <v>1.6764112324545852</v>
      </c>
      <c r="N16" s="64">
        <v>1.877263867724471</v>
      </c>
      <c r="O16" s="64">
        <v>0.10243778599125916</v>
      </c>
      <c r="P16" s="64">
        <v>0</v>
      </c>
      <c r="Q16" s="64">
        <v>166.89180304743206</v>
      </c>
      <c r="R16" s="64">
        <v>3.211216898044737</v>
      </c>
      <c r="S16" s="64">
        <v>0.7722485535341637</v>
      </c>
      <c r="T16" s="64">
        <v>2.6216063153391342</v>
      </c>
      <c r="U16" s="64">
        <v>2.9991056507975893</v>
      </c>
      <c r="V16" s="64">
        <v>11.795530834900907</v>
      </c>
      <c r="W16" s="64">
        <v>20.74331194045194</v>
      </c>
      <c r="X16" s="64">
        <v>1.343231413095511</v>
      </c>
      <c r="Y16" s="64">
        <v>17.14987672335079</v>
      </c>
      <c r="Z16" s="64">
        <v>0.32248594872759995</v>
      </c>
      <c r="AA16" s="64">
        <v>0.7043197463353004</v>
      </c>
      <c r="AB16" s="64">
        <v>2.2659618734790112</v>
      </c>
      <c r="AC16" s="64">
        <v>1.140573795987195</v>
      </c>
      <c r="AD16" s="64">
        <v>0.01945318621420711</v>
      </c>
      <c r="AE16" s="64">
        <v>0.015688203350505064</v>
      </c>
      <c r="AF16" s="64">
        <v>0.002535917761173798</v>
      </c>
      <c r="AG16" s="64">
        <v>0.0002518814110537782</v>
      </c>
      <c r="AH16" s="64">
        <v>0.14271843846870594</v>
      </c>
      <c r="AI16" s="64">
        <v>0</v>
      </c>
      <c r="AJ16" s="64">
        <v>0</v>
      </c>
      <c r="AK16" s="64">
        <v>0</v>
      </c>
      <c r="AL16" s="64">
        <v>35.903140853277186</v>
      </c>
      <c r="AM16" s="64">
        <v>4.854689368394977</v>
      </c>
      <c r="AN16" s="64">
        <v>163.0072760218786</v>
      </c>
      <c r="AO16" s="64">
        <v>23.14329218676967</v>
      </c>
      <c r="AP16" s="64">
        <v>2.4267036475194597</v>
      </c>
      <c r="AQ16" s="64">
        <v>1.1604942441978363</v>
      </c>
      <c r="AR16" s="64">
        <v>0.030271615523978904</v>
      </c>
      <c r="AS16" s="64">
        <v>0.034963464840831356</v>
      </c>
      <c r="AT16" s="64">
        <v>0</v>
      </c>
      <c r="AU16" s="64">
        <v>0</v>
      </c>
      <c r="AV16" s="64">
        <v>0</v>
      </c>
      <c r="AW16" s="64">
        <v>0.8701896882433322</v>
      </c>
      <c r="AX16" s="64">
        <v>0.03085146593359738</v>
      </c>
      <c r="AY16" s="64">
        <v>0.006431139435207481</v>
      </c>
      <c r="AZ16" s="64">
        <v>0.04569512198709056</v>
      </c>
      <c r="BA16" s="64">
        <v>0.03533103610150636</v>
      </c>
      <c r="BB16" s="64">
        <v>39.15754209249709</v>
      </c>
      <c r="BC16" s="64">
        <v>0.0245467073048999</v>
      </c>
      <c r="BD16" s="64">
        <v>1.2746047768447189E-05</v>
      </c>
      <c r="BE16" s="64">
        <v>0.01157797136710389</v>
      </c>
      <c r="BF16" s="64">
        <v>70.03889250937667</v>
      </c>
      <c r="BG16" s="64">
        <v>1.1051702755143884</v>
      </c>
      <c r="BH16" s="64">
        <v>3.4709505165727252</v>
      </c>
      <c r="BI16" s="64">
        <v>23.166654126901623</v>
      </c>
      <c r="BJ16" s="64">
        <v>0.5447328372729036</v>
      </c>
      <c r="BK16" s="64">
        <v>18.64687392658844</v>
      </c>
      <c r="BL16" s="64">
        <v>29.04422676548756</v>
      </c>
      <c r="BM16" s="64">
        <v>0.0016780370809726347</v>
      </c>
      <c r="BN16" s="64">
        <v>0.0006689640373219975</v>
      </c>
      <c r="BO16" s="64">
        <v>0.07109142870141023</v>
      </c>
      <c r="BP16" s="64">
        <v>52.83700381748699</v>
      </c>
      <c r="BQ16" s="103">
        <v>0.9485317677331543</v>
      </c>
      <c r="BR16" s="104">
        <f t="shared" si="0"/>
        <v>1036.67892775434</v>
      </c>
      <c r="BS16" s="72">
        <v>0</v>
      </c>
      <c r="BT16" s="64">
        <v>0</v>
      </c>
      <c r="BU16" s="64">
        <v>4783.525607577705</v>
      </c>
      <c r="BV16" s="64">
        <v>0</v>
      </c>
      <c r="BW16" s="64">
        <v>34.39020596493103</v>
      </c>
      <c r="BX16" s="64">
        <v>0</v>
      </c>
      <c r="BY16" s="64">
        <v>0</v>
      </c>
      <c r="BZ16" s="64">
        <v>0</v>
      </c>
      <c r="CA16" s="64">
        <v>0</v>
      </c>
      <c r="CB16" s="64">
        <v>0</v>
      </c>
      <c r="CC16" s="64">
        <v>0</v>
      </c>
      <c r="CD16" s="64">
        <v>0</v>
      </c>
      <c r="CE16" s="104">
        <f t="shared" si="1"/>
        <v>4817.915813542636</v>
      </c>
      <c r="CF16" s="72">
        <v>0</v>
      </c>
      <c r="CG16" s="64">
        <v>0</v>
      </c>
      <c r="CH16" s="64">
        <v>0</v>
      </c>
      <c r="CI16" s="104">
        <f t="shared" si="2"/>
        <v>0</v>
      </c>
      <c r="CJ16" s="72">
        <v>0</v>
      </c>
      <c r="CK16" s="64">
        <v>0</v>
      </c>
      <c r="CL16" s="64">
        <v>1.1393266657669807</v>
      </c>
      <c r="CM16" s="64">
        <v>0</v>
      </c>
      <c r="CN16" s="104">
        <f t="shared" si="3"/>
        <v>1.1393266657669807</v>
      </c>
      <c r="CO16" s="197">
        <v>1170.7513697415386</v>
      </c>
      <c r="CP16" s="104">
        <f t="shared" si="4"/>
        <v>5989.806509949942</v>
      </c>
      <c r="CQ16" s="104">
        <f t="shared" si="5"/>
        <v>7026.485437704282</v>
      </c>
    </row>
    <row r="17" spans="1:95" ht="13.5" customHeight="1">
      <c r="A17" s="142">
        <v>8</v>
      </c>
      <c r="B17" s="50">
        <v>19</v>
      </c>
      <c r="C17" s="40" t="s">
        <v>68</v>
      </c>
      <c r="D17" s="72">
        <v>3.1510286719537564</v>
      </c>
      <c r="E17" s="72">
        <v>0.029785907204816782</v>
      </c>
      <c r="F17" s="72">
        <v>0</v>
      </c>
      <c r="G17" s="64">
        <v>2.3573231877833094</v>
      </c>
      <c r="H17" s="64">
        <v>8.474134787167083</v>
      </c>
      <c r="I17" s="64">
        <v>0.23920659064564226</v>
      </c>
      <c r="J17" s="64">
        <v>1.7012627623983865</v>
      </c>
      <c r="K17" s="64">
        <v>102.06538803353887</v>
      </c>
      <c r="L17" s="64">
        <v>0.7098167879730575</v>
      </c>
      <c r="M17" s="64">
        <v>0.9619938193490919</v>
      </c>
      <c r="N17" s="64">
        <v>65.02697781692899</v>
      </c>
      <c r="O17" s="64">
        <v>0</v>
      </c>
      <c r="P17" s="64">
        <v>0</v>
      </c>
      <c r="Q17" s="64">
        <v>0.3446954876111407</v>
      </c>
      <c r="R17" s="64">
        <v>1.5843603209362813</v>
      </c>
      <c r="S17" s="64">
        <v>0.28553878492822127</v>
      </c>
      <c r="T17" s="64">
        <v>2.914705557783965</v>
      </c>
      <c r="U17" s="64">
        <v>2.5629505221721818</v>
      </c>
      <c r="V17" s="64">
        <v>0.47385008850271376</v>
      </c>
      <c r="W17" s="64">
        <v>1.0772286290373103</v>
      </c>
      <c r="X17" s="64">
        <v>0.1088377494040666</v>
      </c>
      <c r="Y17" s="64">
        <v>95.81264479244295</v>
      </c>
      <c r="Z17" s="64">
        <v>0.6767233647246733</v>
      </c>
      <c r="AA17" s="64">
        <v>3.883867748324546</v>
      </c>
      <c r="AB17" s="64">
        <v>167.1887500620447</v>
      </c>
      <c r="AC17" s="64">
        <v>0.0006339403207210617</v>
      </c>
      <c r="AD17" s="64">
        <v>0.0027183547161365056</v>
      </c>
      <c r="AE17" s="64">
        <v>0.002192574501600379</v>
      </c>
      <c r="AF17" s="64">
        <v>0.0003537967411279793</v>
      </c>
      <c r="AG17" s="64">
        <v>3.520697458231569E-05</v>
      </c>
      <c r="AH17" s="64">
        <v>0.0199347628924823</v>
      </c>
      <c r="AI17" s="64">
        <v>0</v>
      </c>
      <c r="AJ17" s="64">
        <v>0</v>
      </c>
      <c r="AK17" s="64">
        <v>0</v>
      </c>
      <c r="AL17" s="64">
        <v>0.6138635076408537</v>
      </c>
      <c r="AM17" s="64">
        <v>0.15333139771305423</v>
      </c>
      <c r="AN17" s="64">
        <v>28.917488180070052</v>
      </c>
      <c r="AO17" s="64">
        <v>0.5364934040020986</v>
      </c>
      <c r="AP17" s="64">
        <v>0</v>
      </c>
      <c r="AQ17" s="64">
        <v>0</v>
      </c>
      <c r="AR17" s="64">
        <v>0</v>
      </c>
      <c r="AS17" s="64">
        <v>0.011422686369833962</v>
      </c>
      <c r="AT17" s="64">
        <v>0</v>
      </c>
      <c r="AU17" s="64">
        <v>0</v>
      </c>
      <c r="AV17" s="64">
        <v>0</v>
      </c>
      <c r="AW17" s="64">
        <v>0</v>
      </c>
      <c r="AX17" s="64">
        <v>0.007382930957077799</v>
      </c>
      <c r="AY17" s="64">
        <v>0.0020989398426604004</v>
      </c>
      <c r="AZ17" s="64">
        <v>0.010927021509317531</v>
      </c>
      <c r="BA17" s="64">
        <v>1.0669977990439155</v>
      </c>
      <c r="BB17" s="64">
        <v>0.027792142246567123</v>
      </c>
      <c r="BC17" s="64">
        <v>0.0037592961159240885</v>
      </c>
      <c r="BD17" s="64">
        <v>0.0002417591619916929</v>
      </c>
      <c r="BE17" s="64">
        <v>0.001399357372159088</v>
      </c>
      <c r="BF17" s="64">
        <v>0.903609799612534</v>
      </c>
      <c r="BG17" s="64">
        <v>0.013761453737721115</v>
      </c>
      <c r="BH17" s="64">
        <v>0.10755452273552181</v>
      </c>
      <c r="BI17" s="64">
        <v>0.009914900930439893</v>
      </c>
      <c r="BJ17" s="64">
        <v>27.50587086117164</v>
      </c>
      <c r="BK17" s="64">
        <v>1.2327988108965082</v>
      </c>
      <c r="BL17" s="64">
        <v>0.8797019931462892</v>
      </c>
      <c r="BM17" s="64">
        <v>0.00023801702974709667</v>
      </c>
      <c r="BN17" s="64">
        <v>9.490255087886768E-05</v>
      </c>
      <c r="BO17" s="64">
        <v>0.00993064998994582</v>
      </c>
      <c r="BP17" s="64">
        <v>6.673443184955601</v>
      </c>
      <c r="BQ17" s="103">
        <v>0.018431904423773005</v>
      </c>
      <c r="BR17" s="104">
        <f t="shared" si="0"/>
        <v>530.3654895322286</v>
      </c>
      <c r="BS17" s="72">
        <v>0</v>
      </c>
      <c r="BT17" s="64">
        <v>0</v>
      </c>
      <c r="BU17" s="64">
        <v>1168.7764829221564</v>
      </c>
      <c r="BV17" s="64">
        <v>0</v>
      </c>
      <c r="BW17" s="64">
        <v>0</v>
      </c>
      <c r="BX17" s="64">
        <v>0</v>
      </c>
      <c r="BY17" s="64">
        <v>0</v>
      </c>
      <c r="BZ17" s="64">
        <v>0</v>
      </c>
      <c r="CA17" s="64">
        <v>149.9808630742359</v>
      </c>
      <c r="CB17" s="64">
        <v>0</v>
      </c>
      <c r="CC17" s="64">
        <v>0</v>
      </c>
      <c r="CD17" s="64">
        <v>224.9961311228281</v>
      </c>
      <c r="CE17" s="104">
        <f t="shared" si="1"/>
        <v>1543.7534771192204</v>
      </c>
      <c r="CF17" s="72">
        <v>0</v>
      </c>
      <c r="CG17" s="64">
        <v>0</v>
      </c>
      <c r="CH17" s="64">
        <v>0</v>
      </c>
      <c r="CI17" s="104">
        <f t="shared" si="2"/>
        <v>0</v>
      </c>
      <c r="CJ17" s="72">
        <v>0</v>
      </c>
      <c r="CK17" s="64">
        <v>0</v>
      </c>
      <c r="CL17" s="64">
        <v>0.2733334397417169</v>
      </c>
      <c r="CM17" s="64">
        <v>0</v>
      </c>
      <c r="CN17" s="104">
        <f t="shared" si="3"/>
        <v>0.2733334397417169</v>
      </c>
      <c r="CO17" s="197">
        <v>683.531863314604</v>
      </c>
      <c r="CP17" s="104">
        <f t="shared" si="4"/>
        <v>2227.558673873566</v>
      </c>
      <c r="CQ17" s="104">
        <f t="shared" si="5"/>
        <v>2757.9241634057944</v>
      </c>
    </row>
    <row r="18" spans="1:95" ht="13.5" customHeight="1">
      <c r="A18" s="48">
        <v>9</v>
      </c>
      <c r="B18" s="50">
        <v>20</v>
      </c>
      <c r="C18" s="40" t="s">
        <v>246</v>
      </c>
      <c r="D18" s="72">
        <v>25.52781993665704</v>
      </c>
      <c r="E18" s="72">
        <v>5.7581981395314275</v>
      </c>
      <c r="F18" s="72">
        <v>0.08390079606478466</v>
      </c>
      <c r="G18" s="64">
        <v>2.510630663528712</v>
      </c>
      <c r="H18" s="64">
        <v>79.74432240730448</v>
      </c>
      <c r="I18" s="64">
        <v>1.561038028936202</v>
      </c>
      <c r="J18" s="64">
        <v>0.6280883724683439</v>
      </c>
      <c r="K18" s="64">
        <v>0.31658150627608955</v>
      </c>
      <c r="L18" s="64">
        <v>1801.0251609441134</v>
      </c>
      <c r="M18" s="64">
        <v>329.8611079999774</v>
      </c>
      <c r="N18" s="64">
        <v>0.603842518620919</v>
      </c>
      <c r="O18" s="64">
        <v>0</v>
      </c>
      <c r="P18" s="64">
        <v>0</v>
      </c>
      <c r="Q18" s="64">
        <v>2.4283129965090424</v>
      </c>
      <c r="R18" s="64">
        <v>6.2009524194595125</v>
      </c>
      <c r="S18" s="64">
        <v>39.51566424395872</v>
      </c>
      <c r="T18" s="64">
        <v>18.846774604124658</v>
      </c>
      <c r="U18" s="64">
        <v>141.16859837574677</v>
      </c>
      <c r="V18" s="64">
        <v>57.32387135358406</v>
      </c>
      <c r="W18" s="64">
        <v>50.77321459071493</v>
      </c>
      <c r="X18" s="64">
        <v>14.397115648545666</v>
      </c>
      <c r="Y18" s="64">
        <v>94.08666924353889</v>
      </c>
      <c r="Z18" s="64">
        <v>1.4008483732215251</v>
      </c>
      <c r="AA18" s="64">
        <v>131.7090267267371</v>
      </c>
      <c r="AB18" s="64">
        <v>865.2312914024103</v>
      </c>
      <c r="AC18" s="64">
        <v>3.931070894456159</v>
      </c>
      <c r="AD18" s="64">
        <v>0</v>
      </c>
      <c r="AE18" s="64">
        <v>0</v>
      </c>
      <c r="AF18" s="64">
        <v>0</v>
      </c>
      <c r="AG18" s="64">
        <v>0</v>
      </c>
      <c r="AH18" s="64">
        <v>0</v>
      </c>
      <c r="AI18" s="64">
        <v>0</v>
      </c>
      <c r="AJ18" s="64">
        <v>0</v>
      </c>
      <c r="AK18" s="64">
        <v>0</v>
      </c>
      <c r="AL18" s="64">
        <v>2431.182239084354</v>
      </c>
      <c r="AM18" s="64">
        <v>1.4464339241775996</v>
      </c>
      <c r="AN18" s="64">
        <v>46.66809470000554</v>
      </c>
      <c r="AO18" s="64">
        <v>8.637853729604789</v>
      </c>
      <c r="AP18" s="64">
        <v>0</v>
      </c>
      <c r="AQ18" s="64">
        <v>0</v>
      </c>
      <c r="AR18" s="64">
        <v>0.2889992529127994</v>
      </c>
      <c r="AS18" s="64">
        <v>0.23532414163516435</v>
      </c>
      <c r="AT18" s="64">
        <v>0</v>
      </c>
      <c r="AU18" s="64">
        <v>0</v>
      </c>
      <c r="AV18" s="64">
        <v>0</v>
      </c>
      <c r="AW18" s="64">
        <v>0</v>
      </c>
      <c r="AX18" s="64">
        <v>0.1200247512009865</v>
      </c>
      <c r="AY18" s="64">
        <v>0.04305090702048191</v>
      </c>
      <c r="AZ18" s="64">
        <v>0.177582111501881</v>
      </c>
      <c r="BA18" s="64">
        <v>1.9374757735102999</v>
      </c>
      <c r="BB18" s="64">
        <v>0.9664294351521553</v>
      </c>
      <c r="BC18" s="64">
        <v>19.8917081692763</v>
      </c>
      <c r="BD18" s="64">
        <v>21.40896602938015</v>
      </c>
      <c r="BE18" s="64">
        <v>50.49521490994804</v>
      </c>
      <c r="BF18" s="64">
        <v>6.810255314375835</v>
      </c>
      <c r="BG18" s="64">
        <v>1.1264653263312288</v>
      </c>
      <c r="BH18" s="64">
        <v>1.4181189470468265</v>
      </c>
      <c r="BI18" s="64">
        <v>62.58279115277758</v>
      </c>
      <c r="BJ18" s="64">
        <v>66.3317711602448</v>
      </c>
      <c r="BK18" s="64">
        <v>29.61596682343917</v>
      </c>
      <c r="BL18" s="64">
        <v>25.877431102868595</v>
      </c>
      <c r="BM18" s="64">
        <v>0</v>
      </c>
      <c r="BN18" s="64">
        <v>0</v>
      </c>
      <c r="BO18" s="64">
        <v>0</v>
      </c>
      <c r="BP18" s="64">
        <v>14.64913359763041</v>
      </c>
      <c r="BQ18" s="103">
        <v>17.67358675415903</v>
      </c>
      <c r="BR18" s="104">
        <f t="shared" si="0"/>
        <v>6484.21901928504</v>
      </c>
      <c r="BS18" s="72">
        <v>0</v>
      </c>
      <c r="BT18" s="64">
        <v>0</v>
      </c>
      <c r="BU18" s="64">
        <v>0</v>
      </c>
      <c r="BV18" s="64">
        <v>30.732926003900516</v>
      </c>
      <c r="BW18" s="64">
        <v>210.34589649065433</v>
      </c>
      <c r="BX18" s="64">
        <v>0</v>
      </c>
      <c r="BY18" s="64">
        <v>0</v>
      </c>
      <c r="BZ18" s="64">
        <v>0</v>
      </c>
      <c r="CA18" s="64">
        <v>30.458338607706807</v>
      </c>
      <c r="CB18" s="64">
        <v>0</v>
      </c>
      <c r="CC18" s="64">
        <v>0</v>
      </c>
      <c r="CD18" s="64">
        <v>0</v>
      </c>
      <c r="CE18" s="104">
        <f t="shared" si="1"/>
        <v>271.5371611022617</v>
      </c>
      <c r="CF18" s="72">
        <v>0</v>
      </c>
      <c r="CG18" s="64">
        <v>0</v>
      </c>
      <c r="CH18" s="64">
        <v>0</v>
      </c>
      <c r="CI18" s="104">
        <f t="shared" si="2"/>
        <v>0</v>
      </c>
      <c r="CJ18" s="72">
        <v>0</v>
      </c>
      <c r="CK18" s="64">
        <v>0</v>
      </c>
      <c r="CL18" s="64">
        <v>14.654161626808325</v>
      </c>
      <c r="CM18" s="64">
        <v>0</v>
      </c>
      <c r="CN18" s="104">
        <f t="shared" si="3"/>
        <v>14.654161626808325</v>
      </c>
      <c r="CO18" s="197">
        <v>659.355444392572</v>
      </c>
      <c r="CP18" s="104">
        <f t="shared" si="4"/>
        <v>945.546767121642</v>
      </c>
      <c r="CQ18" s="104">
        <f t="shared" si="5"/>
        <v>7429.765786406682</v>
      </c>
    </row>
    <row r="19" spans="1:95" ht="13.5" customHeight="1">
      <c r="A19" s="142">
        <v>10</v>
      </c>
      <c r="B19" s="50">
        <v>21</v>
      </c>
      <c r="C19" s="40" t="s">
        <v>155</v>
      </c>
      <c r="D19" s="72">
        <v>10.981739223225237</v>
      </c>
      <c r="E19" s="72">
        <v>0.19037156090022642</v>
      </c>
      <c r="F19" s="72">
        <v>0.029129620890220892</v>
      </c>
      <c r="G19" s="64">
        <v>30.67599700859468</v>
      </c>
      <c r="H19" s="64">
        <v>374.772956927289</v>
      </c>
      <c r="I19" s="64">
        <v>26.75681524265281</v>
      </c>
      <c r="J19" s="64">
        <v>9.428591329200252</v>
      </c>
      <c r="K19" s="64">
        <v>4.194894024644697</v>
      </c>
      <c r="L19" s="64">
        <v>26.160365016518295</v>
      </c>
      <c r="M19" s="64">
        <v>939.1833383375812</v>
      </c>
      <c r="N19" s="64">
        <v>1466.4071549403359</v>
      </c>
      <c r="O19" s="64">
        <v>0.2229352398049744</v>
      </c>
      <c r="P19" s="64">
        <v>0</v>
      </c>
      <c r="Q19" s="64">
        <v>191.02981545275443</v>
      </c>
      <c r="R19" s="64">
        <v>36.12205797334747</v>
      </c>
      <c r="S19" s="64">
        <v>64.65513499924725</v>
      </c>
      <c r="T19" s="64">
        <v>4.07912732224299</v>
      </c>
      <c r="U19" s="64">
        <v>66.1470588909118</v>
      </c>
      <c r="V19" s="64">
        <v>79.82493631810222</v>
      </c>
      <c r="W19" s="64">
        <v>94.06339886073954</v>
      </c>
      <c r="X19" s="64">
        <v>36.06365398956465</v>
      </c>
      <c r="Y19" s="64">
        <v>123.00907067170289</v>
      </c>
      <c r="Z19" s="64">
        <v>1.4490553828442454</v>
      </c>
      <c r="AA19" s="64">
        <v>6.629804088853948</v>
      </c>
      <c r="AB19" s="64">
        <v>27.40045011677326</v>
      </c>
      <c r="AC19" s="64">
        <v>2.0734225475052654</v>
      </c>
      <c r="AD19" s="64">
        <v>3.9601982614712905</v>
      </c>
      <c r="AE19" s="64">
        <v>3.1949710714707957</v>
      </c>
      <c r="AF19" s="64">
        <v>0.5141431873258795</v>
      </c>
      <c r="AG19" s="64">
        <v>0.051312225405625106</v>
      </c>
      <c r="AH19" s="64">
        <v>29.022600912073305</v>
      </c>
      <c r="AI19" s="64">
        <v>0.04464248457097333</v>
      </c>
      <c r="AJ19" s="64">
        <v>0.46597750084044093</v>
      </c>
      <c r="AK19" s="64">
        <v>1.8024731721433236</v>
      </c>
      <c r="AL19" s="64">
        <v>66.12531829690118</v>
      </c>
      <c r="AM19" s="64">
        <v>20.731615484528653</v>
      </c>
      <c r="AN19" s="64">
        <v>231.9319711147392</v>
      </c>
      <c r="AO19" s="64">
        <v>35.48591355410542</v>
      </c>
      <c r="AP19" s="64">
        <v>0</v>
      </c>
      <c r="AQ19" s="64">
        <v>0</v>
      </c>
      <c r="AR19" s="64">
        <v>0</v>
      </c>
      <c r="AS19" s="64">
        <v>0.13863623246715565</v>
      </c>
      <c r="AT19" s="64">
        <v>0</v>
      </c>
      <c r="AU19" s="64">
        <v>0</v>
      </c>
      <c r="AV19" s="64">
        <v>0.13632901438045678</v>
      </c>
      <c r="AW19" s="64">
        <v>0.012088867917031634</v>
      </c>
      <c r="AX19" s="64">
        <v>0.09348133813595834</v>
      </c>
      <c r="AY19" s="64">
        <v>0.03260690671380776</v>
      </c>
      <c r="AZ19" s="64">
        <v>0.13819799874643038</v>
      </c>
      <c r="BA19" s="64">
        <v>3.9010726329565624</v>
      </c>
      <c r="BB19" s="64">
        <v>11.68725516726741</v>
      </c>
      <c r="BC19" s="64">
        <v>39.300400983625686</v>
      </c>
      <c r="BD19" s="64">
        <v>37.7185985606526</v>
      </c>
      <c r="BE19" s="64">
        <v>0.23827908718300786</v>
      </c>
      <c r="BF19" s="64">
        <v>194.76773449305554</v>
      </c>
      <c r="BG19" s="64">
        <v>29.844888692501744</v>
      </c>
      <c r="BH19" s="64">
        <v>54.357793235266385</v>
      </c>
      <c r="BI19" s="64">
        <v>1.3507895750782921</v>
      </c>
      <c r="BJ19" s="64">
        <v>115.06693900617817</v>
      </c>
      <c r="BK19" s="64">
        <v>36.93799100387069</v>
      </c>
      <c r="BL19" s="64">
        <v>40.04846351689624</v>
      </c>
      <c r="BM19" s="64">
        <v>0.34557030151058743</v>
      </c>
      <c r="BN19" s="64">
        <v>0.13781805659562515</v>
      </c>
      <c r="BO19" s="64">
        <v>14.092393485346989</v>
      </c>
      <c r="BP19" s="64">
        <v>35.210634181139525</v>
      </c>
      <c r="BQ19" s="103">
        <v>8.319529414766432</v>
      </c>
      <c r="BR19" s="104">
        <f t="shared" si="0"/>
        <v>4638.759904104055</v>
      </c>
      <c r="BS19" s="72">
        <v>0</v>
      </c>
      <c r="BT19" s="64">
        <v>31.354642324543367</v>
      </c>
      <c r="BU19" s="64">
        <v>0</v>
      </c>
      <c r="BV19" s="64">
        <v>24.58331281630135</v>
      </c>
      <c r="BW19" s="64">
        <v>54.24816200054012</v>
      </c>
      <c r="BX19" s="64">
        <v>0</v>
      </c>
      <c r="BY19" s="64">
        <v>0</v>
      </c>
      <c r="BZ19" s="64">
        <v>0</v>
      </c>
      <c r="CA19" s="64">
        <v>188.06972077677293</v>
      </c>
      <c r="CB19" s="64">
        <v>0</v>
      </c>
      <c r="CC19" s="64">
        <v>0</v>
      </c>
      <c r="CD19" s="64">
        <v>421.25173106158604</v>
      </c>
      <c r="CE19" s="104">
        <f t="shared" si="1"/>
        <v>719.5075689797438</v>
      </c>
      <c r="CF19" s="72">
        <v>0</v>
      </c>
      <c r="CG19" s="64">
        <v>0</v>
      </c>
      <c r="CH19" s="64">
        <v>0</v>
      </c>
      <c r="CI19" s="104">
        <f t="shared" si="2"/>
        <v>0</v>
      </c>
      <c r="CJ19" s="72">
        <v>0</v>
      </c>
      <c r="CK19" s="64">
        <v>0</v>
      </c>
      <c r="CL19" s="64">
        <v>-11.227279014391302</v>
      </c>
      <c r="CM19" s="64">
        <v>0</v>
      </c>
      <c r="CN19" s="104">
        <f t="shared" si="3"/>
        <v>-11.227279014391302</v>
      </c>
      <c r="CO19" s="197">
        <v>2632.7960620216186</v>
      </c>
      <c r="CP19" s="104">
        <f t="shared" si="4"/>
        <v>3341.076351986971</v>
      </c>
      <c r="CQ19" s="104">
        <f t="shared" si="5"/>
        <v>7979.836256091026</v>
      </c>
    </row>
    <row r="20" spans="1:95" ht="13.5" customHeight="1">
      <c r="A20" s="48">
        <v>11</v>
      </c>
      <c r="B20" s="50">
        <v>22</v>
      </c>
      <c r="C20" s="40" t="s">
        <v>241</v>
      </c>
      <c r="D20" s="72">
        <v>23.153292658724947</v>
      </c>
      <c r="E20" s="72">
        <v>0.4816526898610932</v>
      </c>
      <c r="F20" s="72">
        <v>0.05156507602154957</v>
      </c>
      <c r="G20" s="64">
        <v>4.181324747629694</v>
      </c>
      <c r="H20" s="64">
        <v>264.9832722834115</v>
      </c>
      <c r="I20" s="64">
        <v>18.250092292456923</v>
      </c>
      <c r="J20" s="64">
        <v>15.474540637571925</v>
      </c>
      <c r="K20" s="64">
        <v>0.8635187845726652</v>
      </c>
      <c r="L20" s="64">
        <v>10.403978593868842</v>
      </c>
      <c r="M20" s="64">
        <v>21.000400647768934</v>
      </c>
      <c r="N20" s="64">
        <v>347.280447027873</v>
      </c>
      <c r="O20" s="64">
        <v>0.45029830233260537</v>
      </c>
      <c r="P20" s="64">
        <v>0</v>
      </c>
      <c r="Q20" s="64">
        <v>527.4386596552937</v>
      </c>
      <c r="R20" s="64">
        <v>52.39335430297766</v>
      </c>
      <c r="S20" s="64">
        <v>28.949428403577322</v>
      </c>
      <c r="T20" s="64">
        <v>6.108040182301083</v>
      </c>
      <c r="U20" s="64">
        <v>86.83331026335858</v>
      </c>
      <c r="V20" s="64">
        <v>228.61335907485608</v>
      </c>
      <c r="W20" s="64">
        <v>181.29166384106514</v>
      </c>
      <c r="X20" s="64">
        <v>84.38205823776966</v>
      </c>
      <c r="Y20" s="64">
        <v>194.503810775023</v>
      </c>
      <c r="Z20" s="64">
        <v>3.663441002830944</v>
      </c>
      <c r="AA20" s="64">
        <v>21.742269551536353</v>
      </c>
      <c r="AB20" s="64">
        <v>30.080758547991355</v>
      </c>
      <c r="AC20" s="64">
        <v>6.000292246778696</v>
      </c>
      <c r="AD20" s="64">
        <v>2.2733620749428893</v>
      </c>
      <c r="AE20" s="64">
        <v>1.8341017452797452</v>
      </c>
      <c r="AF20" s="64">
        <v>0.2951104595882943</v>
      </c>
      <c r="AG20" s="64">
        <v>0.029456497483762844</v>
      </c>
      <c r="AH20" s="64">
        <v>16.659981078407736</v>
      </c>
      <c r="AI20" s="64">
        <v>0.2397303691730736</v>
      </c>
      <c r="AJ20" s="64">
        <v>2.5022986243226613</v>
      </c>
      <c r="AK20" s="64">
        <v>6.00262486897105</v>
      </c>
      <c r="AL20" s="64">
        <v>132.83935652095084</v>
      </c>
      <c r="AM20" s="64">
        <v>191.82707712809017</v>
      </c>
      <c r="AN20" s="64">
        <v>2364.1469792031457</v>
      </c>
      <c r="AO20" s="64">
        <v>113.08077218628846</v>
      </c>
      <c r="AP20" s="64">
        <v>6.135035644804733</v>
      </c>
      <c r="AQ20" s="64">
        <v>2.93380033001213</v>
      </c>
      <c r="AR20" s="64">
        <v>2.2834598234543084</v>
      </c>
      <c r="AS20" s="64">
        <v>0.3053870180426218</v>
      </c>
      <c r="AT20" s="64">
        <v>4.141365613302058</v>
      </c>
      <c r="AU20" s="64">
        <v>8.520970903769998</v>
      </c>
      <c r="AV20" s="64">
        <v>0.731330344155689</v>
      </c>
      <c r="AW20" s="64">
        <v>0.04830896855561682</v>
      </c>
      <c r="AX20" s="64">
        <v>9.516992158645676</v>
      </c>
      <c r="AY20" s="64">
        <v>0.06317668367638289</v>
      </c>
      <c r="AZ20" s="64">
        <v>0.527625734053724</v>
      </c>
      <c r="BA20" s="64">
        <v>40.96357809042011</v>
      </c>
      <c r="BB20" s="64">
        <v>326.8936517319515</v>
      </c>
      <c r="BC20" s="64">
        <v>438.06348479180946</v>
      </c>
      <c r="BD20" s="64">
        <v>196.69232368058593</v>
      </c>
      <c r="BE20" s="64">
        <v>147.98226259457442</v>
      </c>
      <c r="BF20" s="64">
        <v>2985.210866799413</v>
      </c>
      <c r="BG20" s="64">
        <v>127.34587542178745</v>
      </c>
      <c r="BH20" s="64">
        <v>162.68841888263756</v>
      </c>
      <c r="BI20" s="64">
        <v>3.0328717112849035</v>
      </c>
      <c r="BJ20" s="64">
        <v>402.7480844877206</v>
      </c>
      <c r="BK20" s="64">
        <v>174.8615710005581</v>
      </c>
      <c r="BL20" s="64">
        <v>200.84730164961047</v>
      </c>
      <c r="BM20" s="64">
        <v>0.19754202393031045</v>
      </c>
      <c r="BN20" s="64">
        <v>0.07878308423121592</v>
      </c>
      <c r="BO20" s="64">
        <v>8.048306932031736</v>
      </c>
      <c r="BP20" s="64">
        <v>597.2278129575997</v>
      </c>
      <c r="BQ20" s="103">
        <v>37.70508818978278</v>
      </c>
      <c r="BR20" s="104">
        <f t="shared" si="0"/>
        <v>10876.1009578365</v>
      </c>
      <c r="BS20" s="72">
        <v>0</v>
      </c>
      <c r="BT20" s="64">
        <v>0</v>
      </c>
      <c r="BU20" s="64">
        <v>0</v>
      </c>
      <c r="BV20" s="64">
        <v>0</v>
      </c>
      <c r="BW20" s="64">
        <v>0</v>
      </c>
      <c r="BX20" s="64">
        <v>0</v>
      </c>
      <c r="BY20" s="64">
        <v>0</v>
      </c>
      <c r="BZ20" s="64">
        <v>0</v>
      </c>
      <c r="CA20" s="64">
        <v>1859.0212972827205</v>
      </c>
      <c r="CB20" s="64">
        <v>0</v>
      </c>
      <c r="CC20" s="64">
        <v>0</v>
      </c>
      <c r="CD20" s="64">
        <v>0</v>
      </c>
      <c r="CE20" s="104">
        <f t="shared" si="1"/>
        <v>1859.0212972827205</v>
      </c>
      <c r="CF20" s="72">
        <v>0</v>
      </c>
      <c r="CG20" s="64">
        <v>0</v>
      </c>
      <c r="CH20" s="64">
        <v>0</v>
      </c>
      <c r="CI20" s="104">
        <f t="shared" si="2"/>
        <v>0</v>
      </c>
      <c r="CJ20" s="72">
        <v>0</v>
      </c>
      <c r="CK20" s="64">
        <v>0</v>
      </c>
      <c r="CL20" s="64">
        <v>57.52897557752371</v>
      </c>
      <c r="CM20" s="64">
        <v>0</v>
      </c>
      <c r="CN20" s="104">
        <f t="shared" si="3"/>
        <v>57.52897557752371</v>
      </c>
      <c r="CO20" s="197">
        <v>1146.8900571736547</v>
      </c>
      <c r="CP20" s="104">
        <f t="shared" si="4"/>
        <v>3063.440330033899</v>
      </c>
      <c r="CQ20" s="104">
        <f t="shared" si="5"/>
        <v>13939.541287870397</v>
      </c>
    </row>
    <row r="21" spans="1:95" ht="13.5" customHeight="1">
      <c r="A21" s="142">
        <v>12</v>
      </c>
      <c r="B21" s="50" t="s">
        <v>86</v>
      </c>
      <c r="C21" s="40" t="s">
        <v>359</v>
      </c>
      <c r="D21" s="72">
        <v>213.71094457302775</v>
      </c>
      <c r="E21" s="72">
        <v>5.945533526805326</v>
      </c>
      <c r="F21" s="72">
        <v>0.2991720049954656</v>
      </c>
      <c r="G21" s="64">
        <v>9.21113861086239</v>
      </c>
      <c r="H21" s="64">
        <v>86.59755157541599</v>
      </c>
      <c r="I21" s="64">
        <v>27.667000182921342</v>
      </c>
      <c r="J21" s="64">
        <v>7.226242495080099</v>
      </c>
      <c r="K21" s="64">
        <v>2.8616130572331615</v>
      </c>
      <c r="L21" s="64">
        <v>38.974889403019866</v>
      </c>
      <c r="M21" s="64">
        <v>51.04456199544698</v>
      </c>
      <c r="N21" s="64">
        <v>16.063706803417034</v>
      </c>
      <c r="O21" s="64">
        <v>211.9401121795049</v>
      </c>
      <c r="P21" s="64">
        <v>0</v>
      </c>
      <c r="Q21" s="64">
        <v>149.49334015358414</v>
      </c>
      <c r="R21" s="64">
        <v>17.548262118512756</v>
      </c>
      <c r="S21" s="64">
        <v>115.56752935423489</v>
      </c>
      <c r="T21" s="64">
        <v>25.518956984726707</v>
      </c>
      <c r="U21" s="64">
        <v>63.8752601605937</v>
      </c>
      <c r="V21" s="64">
        <v>60.847771418731625</v>
      </c>
      <c r="W21" s="64">
        <v>29.33555173270754</v>
      </c>
      <c r="X21" s="64">
        <v>16.307633731931563</v>
      </c>
      <c r="Y21" s="64">
        <v>39.67085055135788</v>
      </c>
      <c r="Z21" s="64">
        <v>3.3742917510097765</v>
      </c>
      <c r="AA21" s="64">
        <v>9.423872672480908</v>
      </c>
      <c r="AB21" s="64">
        <v>8.022948284711191</v>
      </c>
      <c r="AC21" s="64">
        <v>2.164624624557225</v>
      </c>
      <c r="AD21" s="64">
        <v>0.2783923079515478</v>
      </c>
      <c r="AE21" s="64">
        <v>0.401583368577384</v>
      </c>
      <c r="AF21" s="64">
        <v>0.4087704693114655</v>
      </c>
      <c r="AG21" s="64">
        <v>0.17622580357602077</v>
      </c>
      <c r="AH21" s="64">
        <v>5.468847309539374</v>
      </c>
      <c r="AI21" s="64">
        <v>3.6370112805420307</v>
      </c>
      <c r="AJ21" s="64">
        <v>1.278184928679313</v>
      </c>
      <c r="AK21" s="64">
        <v>0.6780936021395965</v>
      </c>
      <c r="AL21" s="64">
        <v>433.27540861330925</v>
      </c>
      <c r="AM21" s="64">
        <v>49.05754238231643</v>
      </c>
      <c r="AN21" s="64">
        <v>333.62359966168515</v>
      </c>
      <c r="AO21" s="64">
        <v>120.9101160774405</v>
      </c>
      <c r="AP21" s="64">
        <v>3.655260467975985</v>
      </c>
      <c r="AQ21" s="64">
        <v>6.349012608072538</v>
      </c>
      <c r="AR21" s="64">
        <v>18.50403791657792</v>
      </c>
      <c r="AS21" s="64">
        <v>77.2524933779595</v>
      </c>
      <c r="AT21" s="64">
        <v>61.649538037186076</v>
      </c>
      <c r="AU21" s="64">
        <v>320.1001622223068</v>
      </c>
      <c r="AV21" s="64">
        <v>0.4631530664129141</v>
      </c>
      <c r="AW21" s="64">
        <v>22.85256589711131</v>
      </c>
      <c r="AX21" s="64">
        <v>815.0241413669341</v>
      </c>
      <c r="AY21" s="64">
        <v>0.0517377923362468</v>
      </c>
      <c r="AZ21" s="64">
        <v>6.15552003490764</v>
      </c>
      <c r="BA21" s="64">
        <v>131.20344214848788</v>
      </c>
      <c r="BB21" s="64">
        <v>106.93116536083818</v>
      </c>
      <c r="BC21" s="64">
        <v>43.5658840466556</v>
      </c>
      <c r="BD21" s="64">
        <v>19.390100030950833</v>
      </c>
      <c r="BE21" s="64">
        <v>13.266792625638365</v>
      </c>
      <c r="BF21" s="64">
        <v>112.69666957104936</v>
      </c>
      <c r="BG21" s="64">
        <v>29.969135731588565</v>
      </c>
      <c r="BH21" s="64">
        <v>5.231799225476687</v>
      </c>
      <c r="BI21" s="64">
        <v>2.91470537830649</v>
      </c>
      <c r="BJ21" s="64">
        <v>105.40810952236984</v>
      </c>
      <c r="BK21" s="64">
        <v>106.31113949239602</v>
      </c>
      <c r="BL21" s="64">
        <v>120.76220822638379</v>
      </c>
      <c r="BM21" s="64">
        <v>0.6652896186440534</v>
      </c>
      <c r="BN21" s="64">
        <v>0.8083729591018565</v>
      </c>
      <c r="BO21" s="64">
        <v>3.9971394844383767</v>
      </c>
      <c r="BP21" s="64">
        <v>29.56983933485384</v>
      </c>
      <c r="BQ21" s="103">
        <v>15.969689931547231</v>
      </c>
      <c r="BR21" s="104">
        <f t="shared" si="0"/>
        <v>4342.606241228446</v>
      </c>
      <c r="BS21" s="72">
        <v>0</v>
      </c>
      <c r="BT21" s="64">
        <v>0</v>
      </c>
      <c r="BU21" s="64">
        <v>0</v>
      </c>
      <c r="BV21" s="64">
        <v>1365.5903555828568</v>
      </c>
      <c r="BW21" s="64">
        <v>0</v>
      </c>
      <c r="BX21" s="64">
        <v>0</v>
      </c>
      <c r="BY21" s="64">
        <v>4849.83182781363</v>
      </c>
      <c r="BZ21" s="64">
        <v>0</v>
      </c>
      <c r="CA21" s="64">
        <v>0</v>
      </c>
      <c r="CB21" s="64">
        <v>0</v>
      </c>
      <c r="CC21" s="64">
        <v>0</v>
      </c>
      <c r="CD21" s="64">
        <v>0</v>
      </c>
      <c r="CE21" s="104">
        <f t="shared" si="1"/>
        <v>6215.4221833964875</v>
      </c>
      <c r="CF21" s="72">
        <v>0</v>
      </c>
      <c r="CG21" s="64">
        <v>0</v>
      </c>
      <c r="CH21" s="64">
        <v>0</v>
      </c>
      <c r="CI21" s="104">
        <f t="shared" si="2"/>
        <v>0</v>
      </c>
      <c r="CJ21" s="72">
        <v>0</v>
      </c>
      <c r="CK21" s="64">
        <v>0</v>
      </c>
      <c r="CL21" s="64">
        <v>100.5154399306113</v>
      </c>
      <c r="CM21" s="64">
        <v>0</v>
      </c>
      <c r="CN21" s="104">
        <f t="shared" si="3"/>
        <v>100.5154399306113</v>
      </c>
      <c r="CO21" s="197">
        <v>1721.927148182104</v>
      </c>
      <c r="CP21" s="104">
        <f t="shared" si="4"/>
        <v>8037.864771509203</v>
      </c>
      <c r="CQ21" s="104">
        <f t="shared" si="5"/>
        <v>12380.47101273765</v>
      </c>
    </row>
    <row r="22" spans="1:95"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125.7576678318114</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125.7576678318114</v>
      </c>
      <c r="BS22" s="72">
        <v>0</v>
      </c>
      <c r="BT22" s="64">
        <v>0</v>
      </c>
      <c r="BU22" s="64">
        <v>0</v>
      </c>
      <c r="BV22" s="64">
        <v>0</v>
      </c>
      <c r="BW22" s="64">
        <v>0</v>
      </c>
      <c r="BX22" s="64">
        <v>0</v>
      </c>
      <c r="BY22" s="64">
        <v>0</v>
      </c>
      <c r="BZ22" s="64">
        <v>0</v>
      </c>
      <c r="CA22" s="64">
        <v>0</v>
      </c>
      <c r="CB22" s="64">
        <v>0</v>
      </c>
      <c r="CC22" s="64">
        <v>0</v>
      </c>
      <c r="CD22" s="64">
        <v>0</v>
      </c>
      <c r="CE22" s="104">
        <f t="shared" si="1"/>
        <v>0</v>
      </c>
      <c r="CF22" s="72">
        <v>0</v>
      </c>
      <c r="CG22" s="64">
        <v>0</v>
      </c>
      <c r="CH22" s="64">
        <v>0</v>
      </c>
      <c r="CI22" s="104">
        <f t="shared" si="2"/>
        <v>0</v>
      </c>
      <c r="CJ22" s="72">
        <v>0</v>
      </c>
      <c r="CK22" s="64">
        <v>0</v>
      </c>
      <c r="CL22" s="64">
        <v>-24.757667831811396</v>
      </c>
      <c r="CM22" s="64">
        <v>0</v>
      </c>
      <c r="CN22" s="104">
        <f t="shared" si="3"/>
        <v>-24.757667831811396</v>
      </c>
      <c r="CO22" s="197">
        <v>0</v>
      </c>
      <c r="CP22" s="104">
        <f t="shared" si="4"/>
        <v>-24.757667831811396</v>
      </c>
      <c r="CQ22" s="104">
        <f t="shared" si="5"/>
        <v>101</v>
      </c>
    </row>
    <row r="23" spans="1:95" ht="13.5" customHeight="1">
      <c r="A23" s="142">
        <v>14</v>
      </c>
      <c r="B23" s="50">
        <v>24</v>
      </c>
      <c r="C23" s="40" t="s">
        <v>360</v>
      </c>
      <c r="D23" s="72">
        <v>542.3744029807226</v>
      </c>
      <c r="E23" s="72">
        <v>5.247473894380834</v>
      </c>
      <c r="F23" s="72">
        <v>0.11940742460469905</v>
      </c>
      <c r="G23" s="64">
        <v>56.735043004908704</v>
      </c>
      <c r="H23" s="64">
        <v>161.65585238485488</v>
      </c>
      <c r="I23" s="64">
        <v>386.6040535935626</v>
      </c>
      <c r="J23" s="64">
        <v>20.136146358135377</v>
      </c>
      <c r="K23" s="64">
        <v>7.42077889416888</v>
      </c>
      <c r="L23" s="64">
        <v>125.28423376632387</v>
      </c>
      <c r="M23" s="64">
        <v>294.6093353983364</v>
      </c>
      <c r="N23" s="64">
        <v>434.16603395133353</v>
      </c>
      <c r="O23" s="64">
        <v>20.87173515568242</v>
      </c>
      <c r="P23" s="64">
        <v>0</v>
      </c>
      <c r="Q23" s="64">
        <v>14877.169691942363</v>
      </c>
      <c r="R23" s="64">
        <v>2218.663091517791</v>
      </c>
      <c r="S23" s="64">
        <v>175.84286121589764</v>
      </c>
      <c r="T23" s="64">
        <v>36.891275139016784</v>
      </c>
      <c r="U23" s="64">
        <v>319.81146834444064</v>
      </c>
      <c r="V23" s="64">
        <v>378.36105155967414</v>
      </c>
      <c r="W23" s="64">
        <v>737.0355286528273</v>
      </c>
      <c r="X23" s="64">
        <v>134.71853620587382</v>
      </c>
      <c r="Y23" s="64">
        <v>438.3072467564586</v>
      </c>
      <c r="Z23" s="64">
        <v>12.022508673650629</v>
      </c>
      <c r="AA23" s="64">
        <v>80.15620557228962</v>
      </c>
      <c r="AB23" s="64">
        <v>111.96952462479399</v>
      </c>
      <c r="AC23" s="64">
        <v>3.2763716864022827</v>
      </c>
      <c r="AD23" s="64">
        <v>0</v>
      </c>
      <c r="AE23" s="64">
        <v>0</v>
      </c>
      <c r="AF23" s="64">
        <v>0</v>
      </c>
      <c r="AG23" s="64">
        <v>0</v>
      </c>
      <c r="AH23" s="64">
        <v>0</v>
      </c>
      <c r="AI23" s="64">
        <v>0.179361316630604</v>
      </c>
      <c r="AJ23" s="64">
        <v>1.8721842725982487</v>
      </c>
      <c r="AK23" s="64">
        <v>28.36496194736631</v>
      </c>
      <c r="AL23" s="64">
        <v>673.0872383723132</v>
      </c>
      <c r="AM23" s="64">
        <v>33.44582552638587</v>
      </c>
      <c r="AN23" s="64">
        <v>301.35807429390474</v>
      </c>
      <c r="AO23" s="64">
        <v>153.7785749220476</v>
      </c>
      <c r="AP23" s="64">
        <v>0</v>
      </c>
      <c r="AQ23" s="64">
        <v>0</v>
      </c>
      <c r="AR23" s="64">
        <v>0</v>
      </c>
      <c r="AS23" s="64">
        <v>1.6276077646244216</v>
      </c>
      <c r="AT23" s="64">
        <v>0</v>
      </c>
      <c r="AU23" s="64">
        <v>0</v>
      </c>
      <c r="AV23" s="64">
        <v>0.5482545571387206</v>
      </c>
      <c r="AW23" s="64">
        <v>0.12752187134781537</v>
      </c>
      <c r="AX23" s="64">
        <v>0.8278278306045227</v>
      </c>
      <c r="AY23" s="64">
        <v>0.2986911186491586</v>
      </c>
      <c r="AZ23" s="64">
        <v>1.2242370143172818</v>
      </c>
      <c r="BA23" s="64">
        <v>0</v>
      </c>
      <c r="BB23" s="64">
        <v>19.246588148483017</v>
      </c>
      <c r="BC23" s="64">
        <v>7.987725497061569</v>
      </c>
      <c r="BD23" s="64">
        <v>5.14567039465244</v>
      </c>
      <c r="BE23" s="64">
        <v>0.05624918799985781</v>
      </c>
      <c r="BF23" s="64">
        <v>264.1940499084139</v>
      </c>
      <c r="BG23" s="64">
        <v>2.1313760910883586</v>
      </c>
      <c r="BH23" s="64">
        <v>101.35373569176659</v>
      </c>
      <c r="BI23" s="64">
        <v>17.25058165734014</v>
      </c>
      <c r="BJ23" s="64">
        <v>413.25792063257205</v>
      </c>
      <c r="BK23" s="64">
        <v>124.97025870440956</v>
      </c>
      <c r="BL23" s="64">
        <v>1037.9168736644367</v>
      </c>
      <c r="BM23" s="64">
        <v>0</v>
      </c>
      <c r="BN23" s="64">
        <v>0</v>
      </c>
      <c r="BO23" s="64">
        <v>0</v>
      </c>
      <c r="BP23" s="64">
        <v>44.71489612285845</v>
      </c>
      <c r="BQ23" s="103">
        <v>114.45415425360785</v>
      </c>
      <c r="BR23" s="104">
        <f t="shared" si="0"/>
        <v>24928.870299461116</v>
      </c>
      <c r="BS23" s="72">
        <v>0</v>
      </c>
      <c r="BT23" s="64">
        <v>0</v>
      </c>
      <c r="BU23" s="64">
        <v>0</v>
      </c>
      <c r="BV23" s="64">
        <v>27.90747377542934</v>
      </c>
      <c r="BW23" s="64">
        <v>457.1558204637661</v>
      </c>
      <c r="BX23" s="64">
        <v>1797.8359331980525</v>
      </c>
      <c r="BY23" s="64">
        <v>19.01065737182249</v>
      </c>
      <c r="BZ23" s="64">
        <v>0</v>
      </c>
      <c r="CA23" s="64">
        <v>549.475984382731</v>
      </c>
      <c r="CB23" s="64">
        <v>0</v>
      </c>
      <c r="CC23" s="64">
        <v>0</v>
      </c>
      <c r="CD23" s="64">
        <v>1135.2390559095961</v>
      </c>
      <c r="CE23" s="104">
        <f t="shared" si="1"/>
        <v>3986.624925101398</v>
      </c>
      <c r="CF23" s="72">
        <v>0</v>
      </c>
      <c r="CG23" s="64">
        <v>0</v>
      </c>
      <c r="CH23" s="64">
        <v>0</v>
      </c>
      <c r="CI23" s="104">
        <f t="shared" si="2"/>
        <v>0</v>
      </c>
      <c r="CJ23" s="72">
        <v>0</v>
      </c>
      <c r="CK23" s="64">
        <v>0</v>
      </c>
      <c r="CL23" s="64">
        <v>79.93097415797425</v>
      </c>
      <c r="CM23" s="64">
        <v>0</v>
      </c>
      <c r="CN23" s="104">
        <f t="shared" si="3"/>
        <v>79.93097415797425</v>
      </c>
      <c r="CO23" s="197">
        <v>42161.13767889302</v>
      </c>
      <c r="CP23" s="104">
        <f t="shared" si="4"/>
        <v>46227.69357815239</v>
      </c>
      <c r="CQ23" s="104">
        <f t="shared" si="5"/>
        <v>71156.56387761352</v>
      </c>
    </row>
    <row r="24" spans="1:95" ht="13.5" customHeight="1">
      <c r="A24" s="48">
        <v>15</v>
      </c>
      <c r="B24" s="50">
        <v>25</v>
      </c>
      <c r="C24" s="40" t="s">
        <v>242</v>
      </c>
      <c r="D24" s="72">
        <v>45.81072461595827</v>
      </c>
      <c r="E24" s="72">
        <v>0.6436110716130163</v>
      </c>
      <c r="F24" s="72">
        <v>0.11437457296189163</v>
      </c>
      <c r="G24" s="64">
        <v>3.090657972420625</v>
      </c>
      <c r="H24" s="64">
        <v>306.98214921519775</v>
      </c>
      <c r="I24" s="64">
        <v>14.243127993024945</v>
      </c>
      <c r="J24" s="64">
        <v>6.422419409264955</v>
      </c>
      <c r="K24" s="64">
        <v>14.708919963357475</v>
      </c>
      <c r="L24" s="64">
        <v>37.39467191754551</v>
      </c>
      <c r="M24" s="64">
        <v>18.843742574125102</v>
      </c>
      <c r="N24" s="64">
        <v>167.48248983474457</v>
      </c>
      <c r="O24" s="64">
        <v>0.32354011479070055</v>
      </c>
      <c r="P24" s="64">
        <v>0</v>
      </c>
      <c r="Q24" s="64">
        <v>915.4129992982296</v>
      </c>
      <c r="R24" s="64">
        <v>255.5875957407578</v>
      </c>
      <c r="S24" s="64">
        <v>39.45985208988433</v>
      </c>
      <c r="T24" s="64">
        <v>13.268177966794473</v>
      </c>
      <c r="U24" s="64">
        <v>152.4896782672948</v>
      </c>
      <c r="V24" s="64">
        <v>1104.871942148529</v>
      </c>
      <c r="W24" s="64">
        <v>582.4872740380831</v>
      </c>
      <c r="X24" s="64">
        <v>128.99922088552913</v>
      </c>
      <c r="Y24" s="64">
        <v>548.2010675247747</v>
      </c>
      <c r="Z24" s="64">
        <v>42.90917904608662</v>
      </c>
      <c r="AA24" s="64">
        <v>73.83423779232632</v>
      </c>
      <c r="AB24" s="64">
        <v>162.4024109384521</v>
      </c>
      <c r="AC24" s="64">
        <v>11.568032251212625</v>
      </c>
      <c r="AD24" s="64">
        <v>0.7531877488194784</v>
      </c>
      <c r="AE24" s="64">
        <v>0.60762245102078</v>
      </c>
      <c r="AF24" s="64">
        <v>0.09783111439427862</v>
      </c>
      <c r="AG24" s="64">
        <v>0.009758263422671769</v>
      </c>
      <c r="AH24" s="64">
        <v>5.520484610554259</v>
      </c>
      <c r="AI24" s="64">
        <v>0.016795803570007695</v>
      </c>
      <c r="AJ24" s="64">
        <v>0.1753151419401206</v>
      </c>
      <c r="AK24" s="64">
        <v>2.411232714742154</v>
      </c>
      <c r="AL24" s="64">
        <v>559.4632050956575</v>
      </c>
      <c r="AM24" s="64">
        <v>109.69264117138663</v>
      </c>
      <c r="AN24" s="64">
        <v>456.77465116382416</v>
      </c>
      <c r="AO24" s="64">
        <v>24.800514141318676</v>
      </c>
      <c r="AP24" s="64">
        <v>0</v>
      </c>
      <c r="AQ24" s="64">
        <v>0</v>
      </c>
      <c r="AR24" s="64">
        <v>0.3191685152360022</v>
      </c>
      <c r="AS24" s="64">
        <v>0.2120824535266231</v>
      </c>
      <c r="AT24" s="64">
        <v>0</v>
      </c>
      <c r="AU24" s="64">
        <v>0</v>
      </c>
      <c r="AV24" s="64">
        <v>0.05129564276347796</v>
      </c>
      <c r="AW24" s="64">
        <v>0</v>
      </c>
      <c r="AX24" s="64">
        <v>0.13709025000736916</v>
      </c>
      <c r="AY24" s="64">
        <v>0.03891412998388755</v>
      </c>
      <c r="AZ24" s="64">
        <v>0.20271126594422628</v>
      </c>
      <c r="BA24" s="64">
        <v>7.330480175009376</v>
      </c>
      <c r="BB24" s="64">
        <v>75.88413954510534</v>
      </c>
      <c r="BC24" s="64">
        <v>4.696758624056698</v>
      </c>
      <c r="BD24" s="64">
        <v>3.0686044317034087</v>
      </c>
      <c r="BE24" s="64">
        <v>1.8351717673609724</v>
      </c>
      <c r="BF24" s="64">
        <v>232.94129049707306</v>
      </c>
      <c r="BG24" s="64">
        <v>39.48219024559404</v>
      </c>
      <c r="BH24" s="64">
        <v>22.696648738680587</v>
      </c>
      <c r="BI24" s="64">
        <v>11.76957311126142</v>
      </c>
      <c r="BJ24" s="64">
        <v>88.16363319919257</v>
      </c>
      <c r="BK24" s="64">
        <v>35.27272521837038</v>
      </c>
      <c r="BL24" s="64">
        <v>55.651065078016096</v>
      </c>
      <c r="BM24" s="64">
        <v>0.0649000258186473</v>
      </c>
      <c r="BN24" s="64">
        <v>0.025881675149953765</v>
      </c>
      <c r="BO24" s="64">
        <v>2.65970658791396</v>
      </c>
      <c r="BP24" s="64">
        <v>24.704074622810516</v>
      </c>
      <c r="BQ24" s="103">
        <v>8.392274536053835</v>
      </c>
      <c r="BR24" s="104">
        <f t="shared" si="0"/>
        <v>6423.475717000246</v>
      </c>
      <c r="BS24" s="72">
        <v>0</v>
      </c>
      <c r="BT24" s="64">
        <v>0</v>
      </c>
      <c r="BU24" s="64">
        <v>36.806472868552945</v>
      </c>
      <c r="BV24" s="64">
        <v>25.314651957053865</v>
      </c>
      <c r="BW24" s="64">
        <v>231.71105219187746</v>
      </c>
      <c r="BX24" s="64">
        <v>0</v>
      </c>
      <c r="BY24" s="64">
        <v>147.46704638016334</v>
      </c>
      <c r="BZ24" s="64">
        <v>0</v>
      </c>
      <c r="CA24" s="64">
        <v>172.65384073478546</v>
      </c>
      <c r="CB24" s="64">
        <v>0</v>
      </c>
      <c r="CC24" s="64">
        <v>0</v>
      </c>
      <c r="CD24" s="64">
        <v>40.27231833099972</v>
      </c>
      <c r="CE24" s="104">
        <f t="shared" si="1"/>
        <v>654.2253824634328</v>
      </c>
      <c r="CF24" s="72">
        <v>0</v>
      </c>
      <c r="CG24" s="64">
        <v>0</v>
      </c>
      <c r="CH24" s="64">
        <v>0</v>
      </c>
      <c r="CI24" s="104">
        <f t="shared" si="2"/>
        <v>0</v>
      </c>
      <c r="CJ24" s="72">
        <v>0</v>
      </c>
      <c r="CK24" s="64">
        <v>0</v>
      </c>
      <c r="CL24" s="64">
        <v>-0.7940430239030354</v>
      </c>
      <c r="CM24" s="64">
        <v>0</v>
      </c>
      <c r="CN24" s="104">
        <f t="shared" si="3"/>
        <v>-0.7940430239030354</v>
      </c>
      <c r="CO24" s="197">
        <v>3811.4282026214014</v>
      </c>
      <c r="CP24" s="104">
        <f t="shared" si="4"/>
        <v>4464.859542060931</v>
      </c>
      <c r="CQ24" s="104">
        <f t="shared" si="5"/>
        <v>10888.335259061176</v>
      </c>
    </row>
    <row r="25" spans="1:95" ht="13.5" customHeight="1">
      <c r="A25" s="142">
        <v>16</v>
      </c>
      <c r="B25" s="50">
        <v>26</v>
      </c>
      <c r="C25" s="40" t="s">
        <v>198</v>
      </c>
      <c r="D25" s="72">
        <v>39.350723701068944</v>
      </c>
      <c r="E25" s="72">
        <v>0.8085828882929519</v>
      </c>
      <c r="F25" s="72">
        <v>0.15197972292715434</v>
      </c>
      <c r="G25" s="64">
        <v>3.9269525658786306</v>
      </c>
      <c r="H25" s="64">
        <v>342.07707937029403</v>
      </c>
      <c r="I25" s="64">
        <v>17.63849391706221</v>
      </c>
      <c r="J25" s="64">
        <v>0.561215310486025</v>
      </c>
      <c r="K25" s="64">
        <v>0.002481822638123772</v>
      </c>
      <c r="L25" s="64">
        <v>38.595493799606075</v>
      </c>
      <c r="M25" s="64">
        <v>2.3470501393193914</v>
      </c>
      <c r="N25" s="64">
        <v>0.21938207630052944</v>
      </c>
      <c r="O25" s="64">
        <v>2.032424532696014</v>
      </c>
      <c r="P25" s="64">
        <v>0</v>
      </c>
      <c r="Q25" s="64">
        <v>314.0529740403463</v>
      </c>
      <c r="R25" s="64">
        <v>7.231033220521739</v>
      </c>
      <c r="S25" s="64">
        <v>653.4141814328934</v>
      </c>
      <c r="T25" s="64">
        <v>47.371951024023254</v>
      </c>
      <c r="U25" s="64">
        <v>156.23357610067663</v>
      </c>
      <c r="V25" s="64">
        <v>61.56788328507196</v>
      </c>
      <c r="W25" s="64">
        <v>291.10106177391185</v>
      </c>
      <c r="X25" s="64">
        <v>38.08853794943089</v>
      </c>
      <c r="Y25" s="64">
        <v>249.20063368922308</v>
      </c>
      <c r="Z25" s="64">
        <v>8.238741665247877</v>
      </c>
      <c r="AA25" s="64">
        <v>9.157174974139494</v>
      </c>
      <c r="AB25" s="64">
        <v>42.36177221939148</v>
      </c>
      <c r="AC25" s="64">
        <v>3.17191307551401</v>
      </c>
      <c r="AD25" s="64">
        <v>2.112429452282393</v>
      </c>
      <c r="AE25" s="64">
        <v>1.7043154748421374</v>
      </c>
      <c r="AF25" s="64">
        <v>0.2741324032824214</v>
      </c>
      <c r="AG25" s="64">
        <v>0.027372710219041564</v>
      </c>
      <c r="AH25" s="64">
        <v>15.479314499952237</v>
      </c>
      <c r="AI25" s="64">
        <v>0</v>
      </c>
      <c r="AJ25" s="64">
        <v>0</v>
      </c>
      <c r="AK25" s="64">
        <v>0.2996247301057298</v>
      </c>
      <c r="AL25" s="64">
        <v>2991.89675372765</v>
      </c>
      <c r="AM25" s="64">
        <v>10.83663440163886</v>
      </c>
      <c r="AN25" s="64">
        <v>52.262349674107455</v>
      </c>
      <c r="AO25" s="64">
        <v>69.0683003559536</v>
      </c>
      <c r="AP25" s="64">
        <v>2.5367140614194654</v>
      </c>
      <c r="AQ25" s="64">
        <v>1.2130649191106642</v>
      </c>
      <c r="AR25" s="64">
        <v>3.2572814810890174</v>
      </c>
      <c r="AS25" s="64">
        <v>0.15074943545330835</v>
      </c>
      <c r="AT25" s="64">
        <v>0</v>
      </c>
      <c r="AU25" s="64">
        <v>0</v>
      </c>
      <c r="AV25" s="64">
        <v>0</v>
      </c>
      <c r="AW25" s="64">
        <v>0</v>
      </c>
      <c r="AX25" s="64">
        <v>0.09516875142229336</v>
      </c>
      <c r="AY25" s="64">
        <v>0.027649221404581273</v>
      </c>
      <c r="AZ25" s="64">
        <v>0.14066462624232887</v>
      </c>
      <c r="BA25" s="64">
        <v>0.9454889701182501</v>
      </c>
      <c r="BB25" s="64">
        <v>8.143955446671226</v>
      </c>
      <c r="BC25" s="64">
        <v>0.0016631189071467005</v>
      </c>
      <c r="BD25" s="64">
        <v>0.00030207667779125614</v>
      </c>
      <c r="BE25" s="64">
        <v>0.025529870587583978</v>
      </c>
      <c r="BF25" s="64">
        <v>25.39593427535294</v>
      </c>
      <c r="BG25" s="64">
        <v>0.07271588341257117</v>
      </c>
      <c r="BH25" s="64">
        <v>3.537154353466161</v>
      </c>
      <c r="BI25" s="64">
        <v>63.481851781683254</v>
      </c>
      <c r="BJ25" s="64">
        <v>0</v>
      </c>
      <c r="BK25" s="64">
        <v>16.86984584011005</v>
      </c>
      <c r="BL25" s="64">
        <v>25.329373179279777</v>
      </c>
      <c r="BM25" s="64">
        <v>0.18271992063180875</v>
      </c>
      <c r="BN25" s="64">
        <v>0.07287374939588126</v>
      </c>
      <c r="BO25" s="64">
        <v>7.4238517370275</v>
      </c>
      <c r="BP25" s="64">
        <v>5.538466197088177</v>
      </c>
      <c r="BQ25" s="103">
        <v>3.964361713884583</v>
      </c>
      <c r="BR25" s="104">
        <f t="shared" si="0"/>
        <v>5641.271902337434</v>
      </c>
      <c r="BS25" s="72">
        <v>0</v>
      </c>
      <c r="BT25" s="64">
        <v>0</v>
      </c>
      <c r="BU25" s="64">
        <v>0</v>
      </c>
      <c r="BV25" s="64">
        <v>29.160711088840035</v>
      </c>
      <c r="BW25" s="64">
        <v>188.9152413770454</v>
      </c>
      <c r="BX25" s="64">
        <v>0</v>
      </c>
      <c r="BY25" s="64">
        <v>0</v>
      </c>
      <c r="BZ25" s="64">
        <v>0</v>
      </c>
      <c r="CA25" s="64">
        <v>98.18553044937792</v>
      </c>
      <c r="CB25" s="64">
        <v>0</v>
      </c>
      <c r="CC25" s="64">
        <v>0</v>
      </c>
      <c r="CD25" s="64">
        <v>0</v>
      </c>
      <c r="CE25" s="104">
        <f t="shared" si="1"/>
        <v>316.26148291526334</v>
      </c>
      <c r="CF25" s="72">
        <v>0</v>
      </c>
      <c r="CG25" s="64">
        <v>0</v>
      </c>
      <c r="CH25" s="64">
        <v>0</v>
      </c>
      <c r="CI25" s="104">
        <f t="shared" si="2"/>
        <v>0</v>
      </c>
      <c r="CJ25" s="72">
        <v>0</v>
      </c>
      <c r="CK25" s="64">
        <v>0</v>
      </c>
      <c r="CL25" s="64">
        <v>-1.3785686798902177</v>
      </c>
      <c r="CM25" s="64">
        <v>0</v>
      </c>
      <c r="CN25" s="104">
        <f t="shared" si="3"/>
        <v>-1.3785686798902177</v>
      </c>
      <c r="CO25" s="197">
        <v>1081.884108032337</v>
      </c>
      <c r="CP25" s="104">
        <f t="shared" si="4"/>
        <v>1396.7670222677102</v>
      </c>
      <c r="CQ25" s="104">
        <f t="shared" si="5"/>
        <v>7038.038924605144</v>
      </c>
    </row>
    <row r="26" spans="1:95" ht="13.5" customHeight="1">
      <c r="A26" s="48">
        <v>17</v>
      </c>
      <c r="B26" s="50">
        <v>27</v>
      </c>
      <c r="C26" s="40" t="s">
        <v>243</v>
      </c>
      <c r="D26" s="72">
        <v>1.3251842439976016</v>
      </c>
      <c r="E26" s="72">
        <v>0.043907801962763726</v>
      </c>
      <c r="F26" s="72">
        <v>0.0059209966913625674</v>
      </c>
      <c r="G26" s="64">
        <v>3.3917548920275724</v>
      </c>
      <c r="H26" s="64">
        <v>31.500472799016364</v>
      </c>
      <c r="I26" s="64">
        <v>0.2870132736989774</v>
      </c>
      <c r="J26" s="64">
        <v>0.4223862904970559</v>
      </c>
      <c r="K26" s="64">
        <v>2.0388015418958E-05</v>
      </c>
      <c r="L26" s="64">
        <v>22.32256719019224</v>
      </c>
      <c r="M26" s="64">
        <v>0.7987655873429045</v>
      </c>
      <c r="N26" s="64">
        <v>0.0008016788756842478</v>
      </c>
      <c r="O26" s="64">
        <v>0.8392869480305277</v>
      </c>
      <c r="P26" s="64">
        <v>0</v>
      </c>
      <c r="Q26" s="64">
        <v>187.3243136480003</v>
      </c>
      <c r="R26" s="64">
        <v>58.72717295066731</v>
      </c>
      <c r="S26" s="64">
        <v>58.180746487477315</v>
      </c>
      <c r="T26" s="64">
        <v>869.435480888621</v>
      </c>
      <c r="U26" s="64">
        <v>2651.2895124566076</v>
      </c>
      <c r="V26" s="64">
        <v>1186.871765793865</v>
      </c>
      <c r="W26" s="64">
        <v>1124.585063922737</v>
      </c>
      <c r="X26" s="64">
        <v>147.2260773924285</v>
      </c>
      <c r="Y26" s="64">
        <v>915.4713640720805</v>
      </c>
      <c r="Z26" s="64">
        <v>20.48838613935959</v>
      </c>
      <c r="AA26" s="64">
        <v>221.37313758039627</v>
      </c>
      <c r="AB26" s="64">
        <v>149.98395264671893</v>
      </c>
      <c r="AC26" s="64">
        <v>1.2204059149267548</v>
      </c>
      <c r="AD26" s="64">
        <v>3.786306405161129</v>
      </c>
      <c r="AE26" s="64">
        <v>3.054979665032333</v>
      </c>
      <c r="AF26" s="64">
        <v>0.49105494403525574</v>
      </c>
      <c r="AG26" s="64">
        <v>0.0490676790912916</v>
      </c>
      <c r="AH26" s="64">
        <v>27.74058711190022</v>
      </c>
      <c r="AI26" s="64">
        <v>1.507792266988933</v>
      </c>
      <c r="AJ26" s="64">
        <v>15.738147488484346</v>
      </c>
      <c r="AK26" s="64">
        <v>16.412383632523092</v>
      </c>
      <c r="AL26" s="64">
        <v>559.8992475802282</v>
      </c>
      <c r="AM26" s="64">
        <v>12.826454822818825</v>
      </c>
      <c r="AN26" s="64">
        <v>14.657137903573542</v>
      </c>
      <c r="AO26" s="64">
        <v>0.5079769789579351</v>
      </c>
      <c r="AP26" s="64">
        <v>0</v>
      </c>
      <c r="AQ26" s="64">
        <v>0</v>
      </c>
      <c r="AR26" s="64">
        <v>6.023777282177655</v>
      </c>
      <c r="AS26" s="64">
        <v>0.14405198906734662</v>
      </c>
      <c r="AT26" s="64">
        <v>0</v>
      </c>
      <c r="AU26" s="64">
        <v>0</v>
      </c>
      <c r="AV26" s="64">
        <v>4.582178080792619</v>
      </c>
      <c r="AW26" s="64">
        <v>0</v>
      </c>
      <c r="AX26" s="64">
        <v>0.09817091537798628</v>
      </c>
      <c r="AY26" s="64">
        <v>0.02641035037457937</v>
      </c>
      <c r="AZ26" s="64">
        <v>0.14506190657186901</v>
      </c>
      <c r="BA26" s="64">
        <v>0.5454128350976374</v>
      </c>
      <c r="BB26" s="64">
        <v>0.05238017947881984</v>
      </c>
      <c r="BC26" s="64">
        <v>0.0057313205413552564</v>
      </c>
      <c r="BD26" s="64">
        <v>0.021322439655050852</v>
      </c>
      <c r="BE26" s="64">
        <v>0.16213937289328983</v>
      </c>
      <c r="BF26" s="64">
        <v>6.496824118738701</v>
      </c>
      <c r="BG26" s="64">
        <v>0.7295038769517405</v>
      </c>
      <c r="BH26" s="64">
        <v>0.6529814125327129</v>
      </c>
      <c r="BI26" s="64">
        <v>13.025833970625483</v>
      </c>
      <c r="BJ26" s="64">
        <v>10.013746995038844</v>
      </c>
      <c r="BK26" s="64">
        <v>12.24262576726016</v>
      </c>
      <c r="BL26" s="64">
        <v>9.457692955381768</v>
      </c>
      <c r="BM26" s="64">
        <v>0.32694524311554923</v>
      </c>
      <c r="BN26" s="64">
        <v>0.1304020299103219</v>
      </c>
      <c r="BO26" s="64">
        <v>13.209305588744575</v>
      </c>
      <c r="BP26" s="64">
        <v>4.413215441615107</v>
      </c>
      <c r="BQ26" s="103">
        <v>0.02279043484426933</v>
      </c>
      <c r="BR26" s="104">
        <f t="shared" si="0"/>
        <v>8392.315102969818</v>
      </c>
      <c r="BS26" s="72">
        <v>0</v>
      </c>
      <c r="BT26" s="64">
        <v>0</v>
      </c>
      <c r="BU26" s="64">
        <v>0</v>
      </c>
      <c r="BV26" s="64">
        <v>0</v>
      </c>
      <c r="BW26" s="64">
        <v>36.095760114096066</v>
      </c>
      <c r="BX26" s="64">
        <v>0</v>
      </c>
      <c r="BY26" s="64">
        <v>0</v>
      </c>
      <c r="BZ26" s="64">
        <v>0</v>
      </c>
      <c r="CA26" s="64">
        <v>0</v>
      </c>
      <c r="CB26" s="64">
        <v>0</v>
      </c>
      <c r="CC26" s="64">
        <v>0</v>
      </c>
      <c r="CD26" s="64">
        <v>0</v>
      </c>
      <c r="CE26" s="104">
        <f t="shared" si="1"/>
        <v>36.095760114096066</v>
      </c>
      <c r="CF26" s="72">
        <v>0</v>
      </c>
      <c r="CG26" s="64">
        <v>0</v>
      </c>
      <c r="CH26" s="64">
        <v>0</v>
      </c>
      <c r="CI26" s="104">
        <f t="shared" si="2"/>
        <v>0</v>
      </c>
      <c r="CJ26" s="72">
        <v>0</v>
      </c>
      <c r="CK26" s="64">
        <v>0</v>
      </c>
      <c r="CL26" s="64">
        <v>-1.7016152140469838</v>
      </c>
      <c r="CM26" s="64">
        <v>2639.344045200229</v>
      </c>
      <c r="CN26" s="104">
        <f t="shared" si="3"/>
        <v>2637.6424299861824</v>
      </c>
      <c r="CO26" s="197">
        <v>7605.145594246396</v>
      </c>
      <c r="CP26" s="104">
        <f t="shared" si="4"/>
        <v>10278.883784346675</v>
      </c>
      <c r="CQ26" s="104">
        <f t="shared" si="5"/>
        <v>18671.198887316496</v>
      </c>
    </row>
    <row r="27" spans="1:95" ht="13.5" customHeight="1">
      <c r="A27" s="142">
        <v>18</v>
      </c>
      <c r="B27" s="50">
        <v>28</v>
      </c>
      <c r="C27" s="40" t="s">
        <v>244</v>
      </c>
      <c r="D27" s="72">
        <v>101.07009892519534</v>
      </c>
      <c r="E27" s="72">
        <v>7.058588511044934</v>
      </c>
      <c r="F27" s="72">
        <v>0.2627141921020429</v>
      </c>
      <c r="G27" s="64">
        <v>21.97237461575959</v>
      </c>
      <c r="H27" s="64">
        <v>187.60832456102756</v>
      </c>
      <c r="I27" s="64">
        <v>5.294445477900571</v>
      </c>
      <c r="J27" s="64">
        <v>6.595144254356149</v>
      </c>
      <c r="K27" s="64">
        <v>4.605068281657989</v>
      </c>
      <c r="L27" s="64">
        <v>88.47938846390905</v>
      </c>
      <c r="M27" s="64">
        <v>2.0103613490940258</v>
      </c>
      <c r="N27" s="64">
        <v>3.559089143807999</v>
      </c>
      <c r="O27" s="64">
        <v>5.629910731213769</v>
      </c>
      <c r="P27" s="64">
        <v>0</v>
      </c>
      <c r="Q27" s="64">
        <v>886.5827024844807</v>
      </c>
      <c r="R27" s="64">
        <v>51.4990415629625</v>
      </c>
      <c r="S27" s="64">
        <v>54.451978794671966</v>
      </c>
      <c r="T27" s="64">
        <v>443.4939773589589</v>
      </c>
      <c r="U27" s="64">
        <v>1713.751024482811</v>
      </c>
      <c r="V27" s="64">
        <v>3842.7852309899804</v>
      </c>
      <c r="W27" s="64">
        <v>1638.2370831557466</v>
      </c>
      <c r="X27" s="64">
        <v>115.0142240487245</v>
      </c>
      <c r="Y27" s="64">
        <v>2599.7056134349655</v>
      </c>
      <c r="Z27" s="64">
        <v>29.967721231499326</v>
      </c>
      <c r="AA27" s="64">
        <v>498.62764357244714</v>
      </c>
      <c r="AB27" s="64">
        <v>109.66741519004864</v>
      </c>
      <c r="AC27" s="64">
        <v>13.153265280135205</v>
      </c>
      <c r="AD27" s="64">
        <v>3.515503322490819</v>
      </c>
      <c r="AE27" s="64">
        <v>2.836240372272079</v>
      </c>
      <c r="AF27" s="64">
        <v>0.4563478102350782</v>
      </c>
      <c r="AG27" s="64">
        <v>0.04555135185053355</v>
      </c>
      <c r="AH27" s="64">
        <v>25.76270241749466</v>
      </c>
      <c r="AI27" s="64">
        <v>0.21186614257389347</v>
      </c>
      <c r="AJ27" s="64">
        <v>2.211452256520669</v>
      </c>
      <c r="AK27" s="64">
        <v>8.103972453276347</v>
      </c>
      <c r="AL27" s="64">
        <v>2242.4725542934193</v>
      </c>
      <c r="AM27" s="64">
        <v>78.63001592602876</v>
      </c>
      <c r="AN27" s="64">
        <v>257.17337163736204</v>
      </c>
      <c r="AO27" s="64">
        <v>114.94642456082885</v>
      </c>
      <c r="AP27" s="64">
        <v>1.8285920572250276</v>
      </c>
      <c r="AQ27" s="64">
        <v>0.874440469674895</v>
      </c>
      <c r="AR27" s="64">
        <v>8.143034520038622</v>
      </c>
      <c r="AS27" s="64">
        <v>18.920612983430036</v>
      </c>
      <c r="AT27" s="64">
        <v>0</v>
      </c>
      <c r="AU27" s="64">
        <v>0</v>
      </c>
      <c r="AV27" s="64">
        <v>0.6460015201550753</v>
      </c>
      <c r="AW27" s="64">
        <v>1.1803840212491634</v>
      </c>
      <c r="AX27" s="64">
        <v>0.34223789918917225</v>
      </c>
      <c r="AY27" s="64">
        <v>0.0931741495950908</v>
      </c>
      <c r="AZ27" s="64">
        <v>0.5059156618354017</v>
      </c>
      <c r="BA27" s="64">
        <v>16.06053759841504</v>
      </c>
      <c r="BB27" s="64">
        <v>92.69484915732421</v>
      </c>
      <c r="BC27" s="64">
        <v>6.314835789963381</v>
      </c>
      <c r="BD27" s="64">
        <v>8.898905094277598</v>
      </c>
      <c r="BE27" s="64">
        <v>16.244680895265944</v>
      </c>
      <c r="BF27" s="64">
        <v>86.89173163747756</v>
      </c>
      <c r="BG27" s="64">
        <v>0.9060747424775452</v>
      </c>
      <c r="BH27" s="64">
        <v>72.31606783280711</v>
      </c>
      <c r="BI27" s="64">
        <v>48.84146981361874</v>
      </c>
      <c r="BJ27" s="64">
        <v>124.26891180071993</v>
      </c>
      <c r="BK27" s="64">
        <v>110.84088381653065</v>
      </c>
      <c r="BL27" s="64">
        <v>66.16034179149815</v>
      </c>
      <c r="BM27" s="64">
        <v>0.30214883377359686</v>
      </c>
      <c r="BN27" s="64">
        <v>0.12050151658059943</v>
      </c>
      <c r="BO27" s="64">
        <v>12.31375515753665</v>
      </c>
      <c r="BP27" s="64">
        <v>30.529327257512108</v>
      </c>
      <c r="BQ27" s="103">
        <v>19.986217455482524</v>
      </c>
      <c r="BR27" s="104">
        <f t="shared" si="0"/>
        <v>15913.674066112508</v>
      </c>
      <c r="BS27" s="72">
        <v>0</v>
      </c>
      <c r="BT27" s="64">
        <v>0</v>
      </c>
      <c r="BU27" s="64">
        <v>37.53583506258173</v>
      </c>
      <c r="BV27" s="64">
        <v>25.704494193952875</v>
      </c>
      <c r="BW27" s="64">
        <v>289.8314761260311</v>
      </c>
      <c r="BX27" s="64">
        <v>0</v>
      </c>
      <c r="BY27" s="64">
        <v>0</v>
      </c>
      <c r="BZ27" s="64">
        <v>0</v>
      </c>
      <c r="CA27" s="64">
        <v>75.02325262204337</v>
      </c>
      <c r="CB27" s="64">
        <v>0</v>
      </c>
      <c r="CC27" s="64">
        <v>0</v>
      </c>
      <c r="CD27" s="64">
        <v>0</v>
      </c>
      <c r="CE27" s="104">
        <f t="shared" si="1"/>
        <v>428.0950580046091</v>
      </c>
      <c r="CF27" s="72">
        <v>0</v>
      </c>
      <c r="CG27" s="64">
        <v>0</v>
      </c>
      <c r="CH27" s="64">
        <v>0</v>
      </c>
      <c r="CI27" s="104">
        <f t="shared" si="2"/>
        <v>0</v>
      </c>
      <c r="CJ27" s="72">
        <v>0</v>
      </c>
      <c r="CK27" s="64">
        <v>0</v>
      </c>
      <c r="CL27" s="64">
        <v>1.044637223535144</v>
      </c>
      <c r="CM27" s="64">
        <v>0</v>
      </c>
      <c r="CN27" s="104">
        <f t="shared" si="3"/>
        <v>1.044637223535144</v>
      </c>
      <c r="CO27" s="197">
        <v>4812.567258931366</v>
      </c>
      <c r="CP27" s="104">
        <f t="shared" si="4"/>
        <v>5241.70695415951</v>
      </c>
      <c r="CQ27" s="104">
        <f t="shared" si="5"/>
        <v>21155.38102027202</v>
      </c>
    </row>
    <row r="28" spans="1:95" ht="13.5" customHeight="1">
      <c r="A28" s="48">
        <v>19</v>
      </c>
      <c r="B28" s="50">
        <v>29</v>
      </c>
      <c r="C28" s="40" t="s">
        <v>245</v>
      </c>
      <c r="D28" s="72">
        <v>185.2984266630558</v>
      </c>
      <c r="E28" s="72">
        <v>5.818528502120196</v>
      </c>
      <c r="F28" s="72">
        <v>0.37991634118111617</v>
      </c>
      <c r="G28" s="64">
        <v>20.813851923265457</v>
      </c>
      <c r="H28" s="64">
        <v>77.62569880373421</v>
      </c>
      <c r="I28" s="64">
        <v>27.03525578456776</v>
      </c>
      <c r="J28" s="64">
        <v>1.6196220771390217</v>
      </c>
      <c r="K28" s="64">
        <v>0.5252892794715027</v>
      </c>
      <c r="L28" s="64">
        <v>15.764404437279708</v>
      </c>
      <c r="M28" s="64">
        <v>39.81201382995349</v>
      </c>
      <c r="N28" s="64">
        <v>0.7394360900231216</v>
      </c>
      <c r="O28" s="64">
        <v>4.25770664837282</v>
      </c>
      <c r="P28" s="64">
        <v>0</v>
      </c>
      <c r="Q28" s="64">
        <v>144.0009166718372</v>
      </c>
      <c r="R28" s="64">
        <v>13.654848971452086</v>
      </c>
      <c r="S28" s="64">
        <v>28.295290892856567</v>
      </c>
      <c r="T28" s="64">
        <v>43.73839377188199</v>
      </c>
      <c r="U28" s="64">
        <v>111.9759095337102</v>
      </c>
      <c r="V28" s="64">
        <v>2923.2025899055384</v>
      </c>
      <c r="W28" s="64">
        <v>171.0500959850939</v>
      </c>
      <c r="X28" s="64">
        <v>15.417043546678759</v>
      </c>
      <c r="Y28" s="64">
        <v>171.0277316956676</v>
      </c>
      <c r="Z28" s="64">
        <v>66.50931155576835</v>
      </c>
      <c r="AA28" s="64">
        <v>133.3817449672929</v>
      </c>
      <c r="AB28" s="64">
        <v>19.81818487806404</v>
      </c>
      <c r="AC28" s="64">
        <v>0.8490727361897312</v>
      </c>
      <c r="AD28" s="64">
        <v>9.909657357858912</v>
      </c>
      <c r="AE28" s="64">
        <v>7.996315369845816</v>
      </c>
      <c r="AF28" s="64">
        <v>68.82217678237298</v>
      </c>
      <c r="AG28" s="64">
        <v>0.12844208836058854</v>
      </c>
      <c r="AH28" s="64">
        <v>72.58549031843201</v>
      </c>
      <c r="AI28" s="64">
        <v>0.29209999011307675</v>
      </c>
      <c r="AJ28" s="64">
        <v>3.048874554845806</v>
      </c>
      <c r="AK28" s="64">
        <v>32.33685411252127</v>
      </c>
      <c r="AL28" s="64">
        <v>515.7836180100583</v>
      </c>
      <c r="AM28" s="64">
        <v>81.00956472499148</v>
      </c>
      <c r="AN28" s="64">
        <v>251.67836027579278</v>
      </c>
      <c r="AO28" s="64">
        <v>25.4886346439548</v>
      </c>
      <c r="AP28" s="64">
        <v>5.47290329911693</v>
      </c>
      <c r="AQ28" s="64">
        <v>2.617131886009328</v>
      </c>
      <c r="AR28" s="64">
        <v>5.95460364473201</v>
      </c>
      <c r="AS28" s="64">
        <v>37.24842589467256</v>
      </c>
      <c r="AT28" s="64">
        <v>0</v>
      </c>
      <c r="AU28" s="64">
        <v>0</v>
      </c>
      <c r="AV28" s="64">
        <v>0.8865849532776258</v>
      </c>
      <c r="AW28" s="64">
        <v>2.5681202324131633</v>
      </c>
      <c r="AX28" s="64">
        <v>0.6241643412829022</v>
      </c>
      <c r="AY28" s="64">
        <v>0.17115328114215214</v>
      </c>
      <c r="AZ28" s="64">
        <v>0.9218977418760069</v>
      </c>
      <c r="BA28" s="64">
        <v>3.822460433850184</v>
      </c>
      <c r="BB28" s="64">
        <v>47.03295552932649</v>
      </c>
      <c r="BC28" s="64">
        <v>1.742614809399153</v>
      </c>
      <c r="BD28" s="64">
        <v>5.874524789365499</v>
      </c>
      <c r="BE28" s="64">
        <v>36.13386932818846</v>
      </c>
      <c r="BF28" s="64">
        <v>56.979349389276926</v>
      </c>
      <c r="BG28" s="64">
        <v>1.6838596854163383</v>
      </c>
      <c r="BH28" s="64">
        <v>7.186643001377621</v>
      </c>
      <c r="BI28" s="64">
        <v>9.24235068211749</v>
      </c>
      <c r="BJ28" s="64">
        <v>136.05082270730054</v>
      </c>
      <c r="BK28" s="64">
        <v>31.31656032753</v>
      </c>
      <c r="BL28" s="64">
        <v>28.680359659480903</v>
      </c>
      <c r="BM28" s="64">
        <v>0.8555516619158616</v>
      </c>
      <c r="BN28" s="64">
        <v>0.34126660919615187</v>
      </c>
      <c r="BO28" s="64">
        <v>34.2590372455277</v>
      </c>
      <c r="BP28" s="64">
        <v>6.458073401903858</v>
      </c>
      <c r="BQ28" s="103">
        <v>13.204785434639247</v>
      </c>
      <c r="BR28" s="104">
        <f t="shared" si="0"/>
        <v>5769.021443691681</v>
      </c>
      <c r="BS28" s="72">
        <v>0</v>
      </c>
      <c r="BT28" s="64">
        <v>0</v>
      </c>
      <c r="BU28" s="64">
        <v>0</v>
      </c>
      <c r="BV28" s="64">
        <v>76.82710881668233</v>
      </c>
      <c r="BW28" s="64">
        <v>1184.4240377072317</v>
      </c>
      <c r="BX28" s="64">
        <v>0</v>
      </c>
      <c r="BY28" s="64">
        <v>0</v>
      </c>
      <c r="BZ28" s="64">
        <v>0</v>
      </c>
      <c r="CA28" s="64">
        <v>14.85272982759034</v>
      </c>
      <c r="CB28" s="64">
        <v>0</v>
      </c>
      <c r="CC28" s="64">
        <v>0</v>
      </c>
      <c r="CD28" s="64">
        <v>55.61223946288077</v>
      </c>
      <c r="CE28" s="104">
        <f t="shared" si="1"/>
        <v>1331.7161158143851</v>
      </c>
      <c r="CF28" s="72">
        <v>0</v>
      </c>
      <c r="CG28" s="64">
        <v>0</v>
      </c>
      <c r="CH28" s="64">
        <v>0</v>
      </c>
      <c r="CI28" s="104">
        <f t="shared" si="2"/>
        <v>0</v>
      </c>
      <c r="CJ28" s="72">
        <v>13883.470844178428</v>
      </c>
      <c r="CK28" s="64">
        <v>0</v>
      </c>
      <c r="CL28" s="64">
        <v>-134.97285912708028</v>
      </c>
      <c r="CM28" s="64">
        <v>0</v>
      </c>
      <c r="CN28" s="104">
        <f t="shared" si="3"/>
        <v>13748.497985051348</v>
      </c>
      <c r="CO28" s="197">
        <v>23568.336330501534</v>
      </c>
      <c r="CP28" s="104">
        <f t="shared" si="4"/>
        <v>38648.550431367265</v>
      </c>
      <c r="CQ28" s="104">
        <f t="shared" si="5"/>
        <v>44417.571875058944</v>
      </c>
    </row>
    <row r="29" spans="1:95" ht="13.5" customHeight="1">
      <c r="A29" s="142">
        <v>20</v>
      </c>
      <c r="B29" s="50" t="s">
        <v>201</v>
      </c>
      <c r="C29" s="40" t="s">
        <v>127</v>
      </c>
      <c r="D29" s="72">
        <v>26.953634937901732</v>
      </c>
      <c r="E29" s="72">
        <v>0.43173466241604297</v>
      </c>
      <c r="F29" s="72">
        <v>0.0765957033540326</v>
      </c>
      <c r="G29" s="64">
        <v>5.533219230396754</v>
      </c>
      <c r="H29" s="64">
        <v>45.68479641085445</v>
      </c>
      <c r="I29" s="64">
        <v>4.603809627164372</v>
      </c>
      <c r="J29" s="64">
        <v>1.9014406128172046</v>
      </c>
      <c r="K29" s="64">
        <v>0.0010802344241121991</v>
      </c>
      <c r="L29" s="64">
        <v>6.045446421214263</v>
      </c>
      <c r="M29" s="64">
        <v>16.850931632423826</v>
      </c>
      <c r="N29" s="64">
        <v>1.472359971154599</v>
      </c>
      <c r="O29" s="64">
        <v>1.590563205292734</v>
      </c>
      <c r="P29" s="64">
        <v>0</v>
      </c>
      <c r="Q29" s="64">
        <v>76.26194497502456</v>
      </c>
      <c r="R29" s="64">
        <v>22.051220717565915</v>
      </c>
      <c r="S29" s="64">
        <v>19.490544796828022</v>
      </c>
      <c r="T29" s="64">
        <v>17.21179513603037</v>
      </c>
      <c r="U29" s="64">
        <v>101.93434462151754</v>
      </c>
      <c r="V29" s="64">
        <v>2114.119463274357</v>
      </c>
      <c r="W29" s="64">
        <v>4016.809201156854</v>
      </c>
      <c r="X29" s="64">
        <v>176.71164923389378</v>
      </c>
      <c r="Y29" s="64">
        <v>201.18180932605685</v>
      </c>
      <c r="Z29" s="64">
        <v>27.004028130312278</v>
      </c>
      <c r="AA29" s="64">
        <v>76.68900464298673</v>
      </c>
      <c r="AB29" s="64">
        <v>20.58694505230203</v>
      </c>
      <c r="AC29" s="64">
        <v>5.582654907057092</v>
      </c>
      <c r="AD29" s="64">
        <v>9.230970337933572</v>
      </c>
      <c r="AE29" s="64">
        <v>7.446897264154764</v>
      </c>
      <c r="AF29" s="64">
        <v>23.400172574407097</v>
      </c>
      <c r="AG29" s="64">
        <v>0.11959474250231686</v>
      </c>
      <c r="AH29" s="64">
        <v>67.6594543074483</v>
      </c>
      <c r="AI29" s="64">
        <v>0.3421810688846636</v>
      </c>
      <c r="AJ29" s="64">
        <v>3.5717100606727312</v>
      </c>
      <c r="AK29" s="64">
        <v>10.883182731562886</v>
      </c>
      <c r="AL29" s="64">
        <v>1312.039749479193</v>
      </c>
      <c r="AM29" s="64">
        <v>67.06607168050746</v>
      </c>
      <c r="AN29" s="64">
        <v>591.5988771275793</v>
      </c>
      <c r="AO29" s="64">
        <v>31.023400172166397</v>
      </c>
      <c r="AP29" s="64">
        <v>5.917165175728522</v>
      </c>
      <c r="AQ29" s="64">
        <v>2.829628278216142</v>
      </c>
      <c r="AR29" s="64">
        <v>135.7074517743137</v>
      </c>
      <c r="AS29" s="64">
        <v>7.06111672829839</v>
      </c>
      <c r="AT29" s="64">
        <v>0</v>
      </c>
      <c r="AU29" s="64">
        <v>0</v>
      </c>
      <c r="AV29" s="64">
        <v>1.0267954506452126</v>
      </c>
      <c r="AW29" s="64">
        <v>0.0060687356165444115</v>
      </c>
      <c r="AX29" s="64">
        <v>0.34328936814719174</v>
      </c>
      <c r="AY29" s="64">
        <v>0.08820311979005253</v>
      </c>
      <c r="AZ29" s="64">
        <v>0.5076443529085153</v>
      </c>
      <c r="BA29" s="64">
        <v>48.97609346704988</v>
      </c>
      <c r="BB29" s="64">
        <v>414.502817280851</v>
      </c>
      <c r="BC29" s="64">
        <v>57.94984721576441</v>
      </c>
      <c r="BD29" s="64">
        <v>83.84039085095735</v>
      </c>
      <c r="BE29" s="64">
        <v>18.193274535941068</v>
      </c>
      <c r="BF29" s="64">
        <v>353.5442935317913</v>
      </c>
      <c r="BG29" s="64">
        <v>155.41647925834855</v>
      </c>
      <c r="BH29" s="64">
        <v>49.339474717995124</v>
      </c>
      <c r="BI29" s="64">
        <v>31.829740320347696</v>
      </c>
      <c r="BJ29" s="64">
        <v>343.94300929060046</v>
      </c>
      <c r="BK29" s="64">
        <v>175.48829127039642</v>
      </c>
      <c r="BL29" s="64">
        <v>480.83400919956165</v>
      </c>
      <c r="BM29" s="64">
        <v>0.8018687605460145</v>
      </c>
      <c r="BN29" s="64">
        <v>0.31977920686285777</v>
      </c>
      <c r="BO29" s="64">
        <v>32.86978741762961</v>
      </c>
      <c r="BP29" s="64">
        <v>96.0837515586447</v>
      </c>
      <c r="BQ29" s="103">
        <v>17.90271010567404</v>
      </c>
      <c r="BR29" s="104">
        <f t="shared" si="0"/>
        <v>11626.485461139837</v>
      </c>
      <c r="BS29" s="72">
        <v>0</v>
      </c>
      <c r="BT29" s="64">
        <v>0</v>
      </c>
      <c r="BU29" s="64">
        <v>0</v>
      </c>
      <c r="BV29" s="64">
        <v>0</v>
      </c>
      <c r="BW29" s="64">
        <v>126.75764287289363</v>
      </c>
      <c r="BX29" s="64">
        <v>0</v>
      </c>
      <c r="BY29" s="64">
        <v>82.18747165860829</v>
      </c>
      <c r="BZ29" s="64">
        <v>0</v>
      </c>
      <c r="CA29" s="64">
        <v>903.7303252691968</v>
      </c>
      <c r="CB29" s="64">
        <v>0</v>
      </c>
      <c r="CC29" s="64">
        <v>0</v>
      </c>
      <c r="CD29" s="64">
        <v>0</v>
      </c>
      <c r="CE29" s="104">
        <f t="shared" si="1"/>
        <v>1112.6754398006988</v>
      </c>
      <c r="CF29" s="72">
        <v>0</v>
      </c>
      <c r="CG29" s="64">
        <v>0</v>
      </c>
      <c r="CH29" s="64">
        <v>0</v>
      </c>
      <c r="CI29" s="104">
        <f t="shared" si="2"/>
        <v>0</v>
      </c>
      <c r="CJ29" s="72">
        <v>7714.577231536614</v>
      </c>
      <c r="CK29" s="64">
        <v>0</v>
      </c>
      <c r="CL29" s="64">
        <v>31.060653239073975</v>
      </c>
      <c r="CM29" s="64">
        <v>0</v>
      </c>
      <c r="CN29" s="104">
        <f t="shared" si="3"/>
        <v>7745.637884775688</v>
      </c>
      <c r="CO29" s="197">
        <v>10089.360250863147</v>
      </c>
      <c r="CP29" s="104">
        <f t="shared" si="4"/>
        <v>18947.673575439534</v>
      </c>
      <c r="CQ29" s="104">
        <f t="shared" si="5"/>
        <v>30574.15903657937</v>
      </c>
    </row>
    <row r="30" spans="1:95" ht="13.5" customHeight="1">
      <c r="A30" s="48">
        <v>21</v>
      </c>
      <c r="B30" s="50">
        <v>32</v>
      </c>
      <c r="C30" s="40" t="s">
        <v>276</v>
      </c>
      <c r="D30" s="72">
        <v>0</v>
      </c>
      <c r="E30" s="72">
        <v>0</v>
      </c>
      <c r="F30" s="72">
        <v>0</v>
      </c>
      <c r="G30" s="64">
        <v>0.04134011455358357</v>
      </c>
      <c r="H30" s="64">
        <v>11.128146862670096</v>
      </c>
      <c r="I30" s="64">
        <v>1.3291824567660926</v>
      </c>
      <c r="J30" s="64">
        <v>0.0036460945202832534</v>
      </c>
      <c r="K30" s="64">
        <v>0</v>
      </c>
      <c r="L30" s="64">
        <v>2.639948877010149</v>
      </c>
      <c r="M30" s="64">
        <v>0.04529782192472849</v>
      </c>
      <c r="N30" s="64">
        <v>0.0819605357679679</v>
      </c>
      <c r="O30" s="64">
        <v>0.2944188106007157</v>
      </c>
      <c r="P30" s="64">
        <v>0</v>
      </c>
      <c r="Q30" s="64">
        <v>47.03306867549171</v>
      </c>
      <c r="R30" s="64">
        <v>0.24452278725464024</v>
      </c>
      <c r="S30" s="64">
        <v>4.299540021516797</v>
      </c>
      <c r="T30" s="64">
        <v>1.5322312756299192</v>
      </c>
      <c r="U30" s="64">
        <v>10.967791983612692</v>
      </c>
      <c r="V30" s="64">
        <v>278.22893289601495</v>
      </c>
      <c r="W30" s="64">
        <v>955.4275839263419</v>
      </c>
      <c r="X30" s="64">
        <v>1582.7796442111787</v>
      </c>
      <c r="Y30" s="64">
        <v>746.5342517490539</v>
      </c>
      <c r="Z30" s="64">
        <v>2.5860300318738787</v>
      </c>
      <c r="AA30" s="64">
        <v>1.3027239847133623</v>
      </c>
      <c r="AB30" s="64">
        <v>28.685920185135384</v>
      </c>
      <c r="AC30" s="64">
        <v>0.8201470376886981</v>
      </c>
      <c r="AD30" s="64">
        <v>1.169896412946609</v>
      </c>
      <c r="AE30" s="64">
        <v>0.9438607445243906</v>
      </c>
      <c r="AF30" s="64">
        <v>0.15184579630659295</v>
      </c>
      <c r="AG30" s="64">
        <v>0.015158982878663253</v>
      </c>
      <c r="AH30" s="64">
        <v>8.573088319357067</v>
      </c>
      <c r="AI30" s="64">
        <v>0</v>
      </c>
      <c r="AJ30" s="64">
        <v>0</v>
      </c>
      <c r="AK30" s="64">
        <v>0</v>
      </c>
      <c r="AL30" s="64">
        <v>12.004211308327728</v>
      </c>
      <c r="AM30" s="64">
        <v>0.7210404100721487</v>
      </c>
      <c r="AN30" s="64">
        <v>90.1567815945585</v>
      </c>
      <c r="AO30" s="64">
        <v>0.4650542823762419</v>
      </c>
      <c r="AP30" s="64">
        <v>1.4962404300473096</v>
      </c>
      <c r="AQ30" s="64">
        <v>0.7155079213403462</v>
      </c>
      <c r="AR30" s="64">
        <v>45.15605108095935</v>
      </c>
      <c r="AS30" s="64">
        <v>3.8874054026082394</v>
      </c>
      <c r="AT30" s="64">
        <v>0</v>
      </c>
      <c r="AU30" s="64">
        <v>0</v>
      </c>
      <c r="AV30" s="64">
        <v>0</v>
      </c>
      <c r="AW30" s="64">
        <v>0</v>
      </c>
      <c r="AX30" s="64">
        <v>0.12426745272815481</v>
      </c>
      <c r="AY30" s="64">
        <v>0.04475149772618425</v>
      </c>
      <c r="AZ30" s="64">
        <v>0.18368896171516416</v>
      </c>
      <c r="BA30" s="64">
        <v>0</v>
      </c>
      <c r="BB30" s="64">
        <v>916.499361632699</v>
      </c>
      <c r="BC30" s="64">
        <v>0.012215423515358006</v>
      </c>
      <c r="BD30" s="64">
        <v>7.114779505931537E-05</v>
      </c>
      <c r="BE30" s="64">
        <v>0.0067269900863325995</v>
      </c>
      <c r="BF30" s="64">
        <v>23.806612965386545</v>
      </c>
      <c r="BG30" s="64">
        <v>0.1388806076207563</v>
      </c>
      <c r="BH30" s="64">
        <v>5.962394819268935</v>
      </c>
      <c r="BI30" s="64">
        <v>0.43158573493047875</v>
      </c>
      <c r="BJ30" s="64">
        <v>20.815314805466855</v>
      </c>
      <c r="BK30" s="64">
        <v>10.035604562784638</v>
      </c>
      <c r="BL30" s="64">
        <v>34.14707000680032</v>
      </c>
      <c r="BM30" s="64">
        <v>0.10658983661081926</v>
      </c>
      <c r="BN30" s="64">
        <v>0.04251143711350193</v>
      </c>
      <c r="BO30" s="64">
        <v>4.3289691313406635</v>
      </c>
      <c r="BP30" s="64">
        <v>20.406311479374413</v>
      </c>
      <c r="BQ30" s="103">
        <v>0.0345283212057732</v>
      </c>
      <c r="BR30" s="104">
        <f t="shared" si="0"/>
        <v>4878.589929839792</v>
      </c>
      <c r="BS30" s="72">
        <v>0</v>
      </c>
      <c r="BT30" s="64">
        <v>0</v>
      </c>
      <c r="BU30" s="64">
        <v>0</v>
      </c>
      <c r="BV30" s="64">
        <v>0</v>
      </c>
      <c r="BW30" s="64">
        <v>0</v>
      </c>
      <c r="BX30" s="64">
        <v>0</v>
      </c>
      <c r="BY30" s="64">
        <v>0</v>
      </c>
      <c r="BZ30" s="64">
        <v>161.49428134713145</v>
      </c>
      <c r="CA30" s="64">
        <v>407.65750721061204</v>
      </c>
      <c r="CB30" s="64">
        <v>0</v>
      </c>
      <c r="CC30" s="64">
        <v>0</v>
      </c>
      <c r="CD30" s="64">
        <v>0</v>
      </c>
      <c r="CE30" s="104">
        <f t="shared" si="1"/>
        <v>569.1517885577434</v>
      </c>
      <c r="CF30" s="72">
        <v>0</v>
      </c>
      <c r="CG30" s="64">
        <v>0</v>
      </c>
      <c r="CH30" s="64">
        <v>0</v>
      </c>
      <c r="CI30" s="104">
        <f t="shared" si="2"/>
        <v>0</v>
      </c>
      <c r="CJ30" s="72">
        <v>2817.278795777933</v>
      </c>
      <c r="CK30" s="64">
        <v>0</v>
      </c>
      <c r="CL30" s="64">
        <v>-2.9869934058427425</v>
      </c>
      <c r="CM30" s="64">
        <v>0</v>
      </c>
      <c r="CN30" s="104">
        <f t="shared" si="3"/>
        <v>2814.29180237209</v>
      </c>
      <c r="CO30" s="197">
        <v>2815.2866009050035</v>
      </c>
      <c r="CP30" s="104">
        <f t="shared" si="4"/>
        <v>6198.730191834837</v>
      </c>
      <c r="CQ30" s="104">
        <f t="shared" si="5"/>
        <v>11077.320121674627</v>
      </c>
    </row>
    <row r="31" spans="1:95" ht="13.5" customHeight="1">
      <c r="A31" s="142">
        <v>22</v>
      </c>
      <c r="B31" s="50">
        <v>33</v>
      </c>
      <c r="C31" s="40" t="s">
        <v>277</v>
      </c>
      <c r="D31" s="72">
        <v>0.7026631264513392</v>
      </c>
      <c r="E31" s="72">
        <v>0.014171067231153989</v>
      </c>
      <c r="F31" s="72">
        <v>0</v>
      </c>
      <c r="G31" s="64">
        <v>2.4261444949855777</v>
      </c>
      <c r="H31" s="64">
        <v>19.59481480015326</v>
      </c>
      <c r="I31" s="64">
        <v>0.5451618038438003</v>
      </c>
      <c r="J31" s="64">
        <v>0.11339945768312856</v>
      </c>
      <c r="K31" s="64">
        <v>6.207632373204113E-05</v>
      </c>
      <c r="L31" s="64">
        <v>2.428165697509336</v>
      </c>
      <c r="M31" s="64">
        <v>0.955375316220289</v>
      </c>
      <c r="N31" s="64">
        <v>1.3506737031204201</v>
      </c>
      <c r="O31" s="64">
        <v>1.4993447999939338</v>
      </c>
      <c r="P31" s="64">
        <v>0</v>
      </c>
      <c r="Q31" s="64">
        <v>39.44949680245717</v>
      </c>
      <c r="R31" s="64">
        <v>1.7089901303944137</v>
      </c>
      <c r="S31" s="64">
        <v>5.9479652173627215</v>
      </c>
      <c r="T31" s="64">
        <v>1.4619022983066812</v>
      </c>
      <c r="U31" s="64">
        <v>16.91164339880582</v>
      </c>
      <c r="V31" s="64">
        <v>348.48691910297606</v>
      </c>
      <c r="W31" s="64">
        <v>119.73677968389373</v>
      </c>
      <c r="X31" s="64">
        <v>24.066406607849633</v>
      </c>
      <c r="Y31" s="64">
        <v>3339.669929715159</v>
      </c>
      <c r="Z31" s="64">
        <v>5.884378456543785</v>
      </c>
      <c r="AA31" s="64">
        <v>30.160105205662727</v>
      </c>
      <c r="AB31" s="64">
        <v>3.7381303628888</v>
      </c>
      <c r="AC31" s="64">
        <v>0.8059643736361232</v>
      </c>
      <c r="AD31" s="64">
        <v>2.2848325291825797</v>
      </c>
      <c r="AE31" s="64">
        <v>1.843536352528942</v>
      </c>
      <c r="AF31" s="64">
        <v>0.2962906741145475</v>
      </c>
      <c r="AG31" s="64">
        <v>0.02961028739217144</v>
      </c>
      <c r="AH31" s="64">
        <v>16.739438435258183</v>
      </c>
      <c r="AI31" s="64">
        <v>1.3460948870090268</v>
      </c>
      <c r="AJ31" s="64">
        <v>14.050354149052062</v>
      </c>
      <c r="AK31" s="64">
        <v>23.55755963829423</v>
      </c>
      <c r="AL31" s="64">
        <v>59.38286913308498</v>
      </c>
      <c r="AM31" s="64">
        <v>2.513500192606614</v>
      </c>
      <c r="AN31" s="64">
        <v>95.74722804103125</v>
      </c>
      <c r="AO31" s="64">
        <v>3.2739232765769026</v>
      </c>
      <c r="AP31" s="64">
        <v>0</v>
      </c>
      <c r="AQ31" s="64">
        <v>0</v>
      </c>
      <c r="AR31" s="64">
        <v>0</v>
      </c>
      <c r="AS31" s="64">
        <v>14.696768369968307</v>
      </c>
      <c r="AT31" s="64">
        <v>0</v>
      </c>
      <c r="AU31" s="64">
        <v>0</v>
      </c>
      <c r="AV31" s="64">
        <v>4.005125748138061</v>
      </c>
      <c r="AW31" s="64">
        <v>0.08397617575605554</v>
      </c>
      <c r="AX31" s="64">
        <v>0.5021444701793927</v>
      </c>
      <c r="AY31" s="64">
        <v>0.16781872752843366</v>
      </c>
      <c r="AZ31" s="64">
        <v>0.7419526413013781</v>
      </c>
      <c r="BA31" s="64">
        <v>0</v>
      </c>
      <c r="BB31" s="64">
        <v>24.504781762646836</v>
      </c>
      <c r="BC31" s="64">
        <v>0.7837414099225043</v>
      </c>
      <c r="BD31" s="64">
        <v>0.7137531976329821</v>
      </c>
      <c r="BE31" s="64">
        <v>0.04033610994922193</v>
      </c>
      <c r="BF31" s="64">
        <v>106.99903704518141</v>
      </c>
      <c r="BG31" s="64">
        <v>5.00527696465637</v>
      </c>
      <c r="BH31" s="64">
        <v>13.60764811837991</v>
      </c>
      <c r="BI31" s="64">
        <v>1.8404838449081065</v>
      </c>
      <c r="BJ31" s="64">
        <v>299.12164568835084</v>
      </c>
      <c r="BK31" s="64">
        <v>51.57557368090062</v>
      </c>
      <c r="BL31" s="64">
        <v>1401.267324320726</v>
      </c>
      <c r="BM31" s="64">
        <v>0.20266938382415464</v>
      </c>
      <c r="BN31" s="64">
        <v>0.08083667444255892</v>
      </c>
      <c r="BO31" s="64">
        <v>8.170418344837834</v>
      </c>
      <c r="BP31" s="64">
        <v>6.700335828606509</v>
      </c>
      <c r="BQ31" s="103">
        <v>0.3468835197351246</v>
      </c>
      <c r="BR31" s="104">
        <f t="shared" si="0"/>
        <v>6129.8823573231575</v>
      </c>
      <c r="BS31" s="72">
        <v>0</v>
      </c>
      <c r="BT31" s="64">
        <v>0</v>
      </c>
      <c r="BU31" s="64">
        <v>0</v>
      </c>
      <c r="BV31" s="64">
        <v>0</v>
      </c>
      <c r="BW31" s="64">
        <v>0</v>
      </c>
      <c r="BX31" s="64">
        <v>300.4258516990084</v>
      </c>
      <c r="BY31" s="64">
        <v>0</v>
      </c>
      <c r="BZ31" s="64">
        <v>0</v>
      </c>
      <c r="CA31" s="64">
        <v>77.22258794341236</v>
      </c>
      <c r="CB31" s="64">
        <v>0</v>
      </c>
      <c r="CC31" s="64">
        <v>0</v>
      </c>
      <c r="CD31" s="64">
        <v>225.92261335709549</v>
      </c>
      <c r="CE31" s="104">
        <f t="shared" si="1"/>
        <v>603.5710529995163</v>
      </c>
      <c r="CF31" s="72">
        <v>0</v>
      </c>
      <c r="CG31" s="64">
        <v>0</v>
      </c>
      <c r="CH31" s="64">
        <v>0</v>
      </c>
      <c r="CI31" s="104">
        <f t="shared" si="2"/>
        <v>0</v>
      </c>
      <c r="CJ31" s="72">
        <v>5746.222013034653</v>
      </c>
      <c r="CK31" s="64">
        <v>0</v>
      </c>
      <c r="CL31" s="64">
        <v>7.230009937404239</v>
      </c>
      <c r="CM31" s="64">
        <v>0</v>
      </c>
      <c r="CN31" s="104">
        <f t="shared" si="3"/>
        <v>5753.452022972057</v>
      </c>
      <c r="CO31" s="197">
        <v>19317.007743512353</v>
      </c>
      <c r="CP31" s="104">
        <f t="shared" si="4"/>
        <v>25674.030819483927</v>
      </c>
      <c r="CQ31" s="104">
        <f t="shared" si="5"/>
        <v>31803.913176807084</v>
      </c>
    </row>
    <row r="32" spans="1:95" ht="13.5" customHeight="1">
      <c r="A32" s="48">
        <v>23</v>
      </c>
      <c r="B32" s="50">
        <v>34</v>
      </c>
      <c r="C32" s="40" t="s">
        <v>105</v>
      </c>
      <c r="D32" s="72">
        <v>10.231302119470879</v>
      </c>
      <c r="E32" s="72">
        <v>0.14620380362430382</v>
      </c>
      <c r="F32" s="72">
        <v>0.024801385196955558</v>
      </c>
      <c r="G32" s="64">
        <v>2.825785449702502</v>
      </c>
      <c r="H32" s="64">
        <v>10.641714373327815</v>
      </c>
      <c r="I32" s="64">
        <v>0.7874146550575369</v>
      </c>
      <c r="J32" s="64">
        <v>0.14582179923884842</v>
      </c>
      <c r="K32" s="64">
        <v>0.27203083636106423</v>
      </c>
      <c r="L32" s="64">
        <v>1.9579528718804342</v>
      </c>
      <c r="M32" s="64">
        <v>0.02130925833982506</v>
      </c>
      <c r="N32" s="64">
        <v>0.00355231715357259</v>
      </c>
      <c r="O32" s="64">
        <v>0.21498430759975484</v>
      </c>
      <c r="P32" s="64">
        <v>0</v>
      </c>
      <c r="Q32" s="64">
        <v>76.91629626634678</v>
      </c>
      <c r="R32" s="64">
        <v>0.21222829618329886</v>
      </c>
      <c r="S32" s="64">
        <v>5.948480785319291</v>
      </c>
      <c r="T32" s="64">
        <v>0.7994273038279459</v>
      </c>
      <c r="U32" s="64">
        <v>16.040424749242163</v>
      </c>
      <c r="V32" s="64">
        <v>112.24722551648706</v>
      </c>
      <c r="W32" s="64">
        <v>12.223024931630285</v>
      </c>
      <c r="X32" s="64">
        <v>0.519889900396936</v>
      </c>
      <c r="Y32" s="64">
        <v>16.381640738628782</v>
      </c>
      <c r="Z32" s="64">
        <v>593.5960735744377</v>
      </c>
      <c r="AA32" s="64">
        <v>13.086509300444044</v>
      </c>
      <c r="AB32" s="64">
        <v>6.5527802481430735</v>
      </c>
      <c r="AC32" s="64">
        <v>91.52868393345396</v>
      </c>
      <c r="AD32" s="64">
        <v>0.3228074964963238</v>
      </c>
      <c r="AE32" s="64">
        <v>0.26033543534397957</v>
      </c>
      <c r="AF32" s="64">
        <v>0.042073799308477995</v>
      </c>
      <c r="AG32" s="64">
        <v>0.004179860925197756</v>
      </c>
      <c r="AH32" s="64">
        <v>2.368169307975524</v>
      </c>
      <c r="AI32" s="64">
        <v>0.08225481299550814</v>
      </c>
      <c r="AJ32" s="64">
        <v>0.8586077619463649</v>
      </c>
      <c r="AK32" s="64">
        <v>3.16357661167397</v>
      </c>
      <c r="AL32" s="64">
        <v>16.36210940684812</v>
      </c>
      <c r="AM32" s="64">
        <v>723.1917025207833</v>
      </c>
      <c r="AN32" s="64">
        <v>34.948472957853994</v>
      </c>
      <c r="AO32" s="64">
        <v>1.0508163040072314</v>
      </c>
      <c r="AP32" s="64">
        <v>0</v>
      </c>
      <c r="AQ32" s="64">
        <v>0</v>
      </c>
      <c r="AR32" s="64">
        <v>0</v>
      </c>
      <c r="AS32" s="64">
        <v>81.67946047635903</v>
      </c>
      <c r="AT32" s="64">
        <v>0</v>
      </c>
      <c r="AU32" s="64">
        <v>0</v>
      </c>
      <c r="AV32" s="64">
        <v>0.253925344437469</v>
      </c>
      <c r="AW32" s="64">
        <v>0</v>
      </c>
      <c r="AX32" s="64">
        <v>0.03060534204538008</v>
      </c>
      <c r="AY32" s="64">
        <v>0.02876888580280439</v>
      </c>
      <c r="AZ32" s="64">
        <v>0.04532658561130283</v>
      </c>
      <c r="BA32" s="64">
        <v>0.4407265854943027</v>
      </c>
      <c r="BB32" s="64">
        <v>1.3345634133812851</v>
      </c>
      <c r="BC32" s="64">
        <v>0.0005834994949825493</v>
      </c>
      <c r="BD32" s="64">
        <v>0.00018517654140693895</v>
      </c>
      <c r="BE32" s="64">
        <v>0.023301985290865215</v>
      </c>
      <c r="BF32" s="64">
        <v>10.888855244877991</v>
      </c>
      <c r="BG32" s="64">
        <v>13.966522836044135</v>
      </c>
      <c r="BH32" s="64">
        <v>0.041365685628842394</v>
      </c>
      <c r="BI32" s="64">
        <v>0.26827783637654445</v>
      </c>
      <c r="BJ32" s="64">
        <v>35.045495816974984</v>
      </c>
      <c r="BK32" s="64">
        <v>7.799114865513495</v>
      </c>
      <c r="BL32" s="64">
        <v>0.9177026743704583</v>
      </c>
      <c r="BM32" s="64">
        <v>0.029480173165570427</v>
      </c>
      <c r="BN32" s="64">
        <v>0.011753077608888295</v>
      </c>
      <c r="BO32" s="64">
        <v>1.2443996804911754</v>
      </c>
      <c r="BP32" s="64">
        <v>5.192585710594499</v>
      </c>
      <c r="BQ32" s="103">
        <v>2.1522708919262343</v>
      </c>
      <c r="BR32" s="104">
        <f t="shared" si="0"/>
        <v>1917.3759367856849</v>
      </c>
      <c r="BS32" s="72">
        <v>0</v>
      </c>
      <c r="BT32" s="64">
        <v>0</v>
      </c>
      <c r="BU32" s="64">
        <v>0</v>
      </c>
      <c r="BV32" s="64">
        <v>0</v>
      </c>
      <c r="BW32" s="64">
        <v>0</v>
      </c>
      <c r="BX32" s="64">
        <v>0</v>
      </c>
      <c r="BY32" s="64">
        <v>6916.532176282206</v>
      </c>
      <c r="BZ32" s="64">
        <v>0</v>
      </c>
      <c r="CA32" s="64">
        <v>0</v>
      </c>
      <c r="CB32" s="64">
        <v>0</v>
      </c>
      <c r="CC32" s="64">
        <v>0</v>
      </c>
      <c r="CD32" s="64">
        <v>0</v>
      </c>
      <c r="CE32" s="104">
        <f t="shared" si="1"/>
        <v>6916.532176282206</v>
      </c>
      <c r="CF32" s="72">
        <v>0</v>
      </c>
      <c r="CG32" s="64">
        <v>0</v>
      </c>
      <c r="CH32" s="64">
        <v>0</v>
      </c>
      <c r="CI32" s="104">
        <f t="shared" si="2"/>
        <v>0</v>
      </c>
      <c r="CJ32" s="72">
        <v>3608.802481890546</v>
      </c>
      <c r="CK32" s="64">
        <v>0</v>
      </c>
      <c r="CL32" s="64">
        <v>0.09861351596161248</v>
      </c>
      <c r="CM32" s="64">
        <v>0</v>
      </c>
      <c r="CN32" s="104">
        <f t="shared" si="3"/>
        <v>3608.9010954065075</v>
      </c>
      <c r="CO32" s="197">
        <v>1759.4179864127868</v>
      </c>
      <c r="CP32" s="104">
        <f t="shared" si="4"/>
        <v>12284.8512581015</v>
      </c>
      <c r="CQ32" s="104">
        <f t="shared" si="5"/>
        <v>14202.227194887186</v>
      </c>
    </row>
    <row r="33" spans="1:95" ht="13.5" customHeight="1">
      <c r="A33" s="142">
        <v>24</v>
      </c>
      <c r="B33" s="50">
        <v>35</v>
      </c>
      <c r="C33" s="40" t="s">
        <v>106</v>
      </c>
      <c r="D33" s="72">
        <v>0.47216399592793024</v>
      </c>
      <c r="E33" s="72">
        <v>0.007829748253469137</v>
      </c>
      <c r="F33" s="72">
        <v>0</v>
      </c>
      <c r="G33" s="64">
        <v>0.09094576752172479</v>
      </c>
      <c r="H33" s="64">
        <v>10.854741999840346</v>
      </c>
      <c r="I33" s="64">
        <v>0.08851373129327758</v>
      </c>
      <c r="J33" s="64">
        <v>0.0017190677807050925</v>
      </c>
      <c r="K33" s="64">
        <v>0</v>
      </c>
      <c r="L33" s="64">
        <v>0.03517166439652523</v>
      </c>
      <c r="M33" s="64">
        <v>0</v>
      </c>
      <c r="N33" s="64">
        <v>0.0002175053531399059</v>
      </c>
      <c r="O33" s="64">
        <v>0.018195351165938775</v>
      </c>
      <c r="P33" s="64">
        <v>0</v>
      </c>
      <c r="Q33" s="64">
        <v>1.4195915487048756</v>
      </c>
      <c r="R33" s="64">
        <v>0.009038363428949177</v>
      </c>
      <c r="S33" s="64">
        <v>0.076461745300256</v>
      </c>
      <c r="T33" s="64">
        <v>0.003650534025699056</v>
      </c>
      <c r="U33" s="64">
        <v>2.8251065061078737</v>
      </c>
      <c r="V33" s="64">
        <v>0.8559617786910887</v>
      </c>
      <c r="W33" s="64">
        <v>0.012167320473185082</v>
      </c>
      <c r="X33" s="64">
        <v>0</v>
      </c>
      <c r="Y33" s="64">
        <v>0.09615412978897717</v>
      </c>
      <c r="Z33" s="64">
        <v>0.022319121163071047</v>
      </c>
      <c r="AA33" s="64">
        <v>372.81299353380433</v>
      </c>
      <c r="AB33" s="64">
        <v>0.004653547339555287</v>
      </c>
      <c r="AC33" s="64">
        <v>0</v>
      </c>
      <c r="AD33" s="64">
        <v>0.5412977188463691</v>
      </c>
      <c r="AE33" s="64">
        <v>0.43753812849195384</v>
      </c>
      <c r="AF33" s="64">
        <v>0.0688465881082996</v>
      </c>
      <c r="AG33" s="64">
        <v>0.007037482524708709</v>
      </c>
      <c r="AH33" s="64">
        <v>3.945645305986848</v>
      </c>
      <c r="AI33" s="64">
        <v>0</v>
      </c>
      <c r="AJ33" s="64">
        <v>0</v>
      </c>
      <c r="AK33" s="64">
        <v>0</v>
      </c>
      <c r="AL33" s="64">
        <v>0.9938872705441791</v>
      </c>
      <c r="AM33" s="64">
        <v>17.416147444232763</v>
      </c>
      <c r="AN33" s="64">
        <v>0.7179716819870228</v>
      </c>
      <c r="AO33" s="64">
        <v>1.373062212353488</v>
      </c>
      <c r="AP33" s="64">
        <v>209.86665729953094</v>
      </c>
      <c r="AQ33" s="64">
        <v>100.34578221135712</v>
      </c>
      <c r="AR33" s="64">
        <v>33.42042193278379</v>
      </c>
      <c r="AS33" s="64">
        <v>17.282281972107356</v>
      </c>
      <c r="AT33" s="64">
        <v>0</v>
      </c>
      <c r="AU33" s="64">
        <v>0</v>
      </c>
      <c r="AV33" s="64">
        <v>0</v>
      </c>
      <c r="AW33" s="64">
        <v>4.53840428707371</v>
      </c>
      <c r="AX33" s="64">
        <v>405.12141461053267</v>
      </c>
      <c r="AY33" s="64">
        <v>0.018186350942523157</v>
      </c>
      <c r="AZ33" s="64">
        <v>0.10048178611684173</v>
      </c>
      <c r="BA33" s="64">
        <v>1.1888555059674841</v>
      </c>
      <c r="BB33" s="64">
        <v>1.57603876681988</v>
      </c>
      <c r="BC33" s="64">
        <v>1.6205220180362334E-05</v>
      </c>
      <c r="BD33" s="64">
        <v>0.0002372637665923983</v>
      </c>
      <c r="BE33" s="64">
        <v>0.0005613023932158611</v>
      </c>
      <c r="BF33" s="64">
        <v>8.629933011904729</v>
      </c>
      <c r="BG33" s="64">
        <v>4.870265095745715E-05</v>
      </c>
      <c r="BH33" s="64">
        <v>0.03884934288922293</v>
      </c>
      <c r="BI33" s="64">
        <v>0.035467471200172886</v>
      </c>
      <c r="BJ33" s="64">
        <v>12.628486766956442</v>
      </c>
      <c r="BK33" s="64">
        <v>0.35481946014916227</v>
      </c>
      <c r="BL33" s="64">
        <v>0.054406431628780706</v>
      </c>
      <c r="BM33" s="64">
        <v>0.049784180824889245</v>
      </c>
      <c r="BN33" s="64">
        <v>0.019892544600841763</v>
      </c>
      <c r="BO33" s="64">
        <v>1.6434064529791654</v>
      </c>
      <c r="BP33" s="64">
        <v>0.05016703107408176</v>
      </c>
      <c r="BQ33" s="103">
        <v>0.00957242214653529</v>
      </c>
      <c r="BR33" s="104">
        <f t="shared" si="0"/>
        <v>1212.1832041070543</v>
      </c>
      <c r="BS33" s="72">
        <v>0</v>
      </c>
      <c r="BT33" s="64">
        <v>0</v>
      </c>
      <c r="BU33" s="64">
        <v>0</v>
      </c>
      <c r="BV33" s="64">
        <v>0</v>
      </c>
      <c r="BW33" s="64">
        <v>0</v>
      </c>
      <c r="BX33" s="64">
        <v>0</v>
      </c>
      <c r="BY33" s="64">
        <v>439.213250334329</v>
      </c>
      <c r="BZ33" s="64">
        <v>0</v>
      </c>
      <c r="CA33" s="64">
        <v>41.898167585549274</v>
      </c>
      <c r="CB33" s="64">
        <v>0</v>
      </c>
      <c r="CC33" s="64">
        <v>0</v>
      </c>
      <c r="CD33" s="64">
        <v>0</v>
      </c>
      <c r="CE33" s="104">
        <f t="shared" si="1"/>
        <v>481.1114179198783</v>
      </c>
      <c r="CF33" s="72">
        <v>0</v>
      </c>
      <c r="CG33" s="64">
        <v>0</v>
      </c>
      <c r="CH33" s="64">
        <v>0</v>
      </c>
      <c r="CI33" s="104">
        <f t="shared" si="2"/>
        <v>0</v>
      </c>
      <c r="CJ33" s="72">
        <v>3953.8005464865414</v>
      </c>
      <c r="CK33" s="64">
        <v>0</v>
      </c>
      <c r="CL33" s="64">
        <v>-1.360530163310169</v>
      </c>
      <c r="CM33" s="64">
        <v>0</v>
      </c>
      <c r="CN33" s="104">
        <f t="shared" si="3"/>
        <v>3952.4400163232312</v>
      </c>
      <c r="CO33" s="197">
        <v>1699.7030153548387</v>
      </c>
      <c r="CP33" s="104">
        <f t="shared" si="4"/>
        <v>6133.254449597948</v>
      </c>
      <c r="CQ33" s="104">
        <f t="shared" si="5"/>
        <v>7345.437653705003</v>
      </c>
    </row>
    <row r="34" spans="1:95" ht="13.5" customHeight="1">
      <c r="A34" s="48">
        <v>25</v>
      </c>
      <c r="B34" s="50">
        <v>36</v>
      </c>
      <c r="C34" s="40" t="s">
        <v>107</v>
      </c>
      <c r="D34" s="72">
        <v>26.894823773567364</v>
      </c>
      <c r="E34" s="72">
        <v>0.41731627983834046</v>
      </c>
      <c r="F34" s="72">
        <v>0.054420590416797594</v>
      </c>
      <c r="G34" s="64">
        <v>1.2523305744372035</v>
      </c>
      <c r="H34" s="64">
        <v>41.92408557815729</v>
      </c>
      <c r="I34" s="64">
        <v>2.2477728525526994</v>
      </c>
      <c r="J34" s="64">
        <v>21.291263903086122</v>
      </c>
      <c r="K34" s="64">
        <v>0.28501847379519646</v>
      </c>
      <c r="L34" s="64">
        <v>14.860758304476438</v>
      </c>
      <c r="M34" s="64">
        <v>6.112990342221802</v>
      </c>
      <c r="N34" s="64">
        <v>70.09811424074641</v>
      </c>
      <c r="O34" s="64">
        <v>0.2824380219504988</v>
      </c>
      <c r="P34" s="64">
        <v>0</v>
      </c>
      <c r="Q34" s="64">
        <v>8.642712598224692</v>
      </c>
      <c r="R34" s="64">
        <v>25.39426939032921</v>
      </c>
      <c r="S34" s="64">
        <v>15.312553314621125</v>
      </c>
      <c r="T34" s="64">
        <v>14.412685751600232</v>
      </c>
      <c r="U34" s="64">
        <v>36.92650513609993</v>
      </c>
      <c r="V34" s="64">
        <v>54.714192168221594</v>
      </c>
      <c r="W34" s="64">
        <v>69.65547978582008</v>
      </c>
      <c r="X34" s="64">
        <v>7.519735295652941</v>
      </c>
      <c r="Y34" s="64">
        <v>342.2793538873247</v>
      </c>
      <c r="Z34" s="64">
        <v>41.2463368982545</v>
      </c>
      <c r="AA34" s="64">
        <v>35.00599470562969</v>
      </c>
      <c r="AB34" s="64">
        <v>850.6170787127497</v>
      </c>
      <c r="AC34" s="64">
        <v>1.0536711326360109</v>
      </c>
      <c r="AD34" s="64">
        <v>0.23716232301296497</v>
      </c>
      <c r="AE34" s="64">
        <v>0.19135377662667852</v>
      </c>
      <c r="AF34" s="64">
        <v>0.03075906067694308</v>
      </c>
      <c r="AG34" s="64">
        <v>0.0030734296232023356</v>
      </c>
      <c r="AH34" s="64">
        <v>1.7375968814508063</v>
      </c>
      <c r="AI34" s="64">
        <v>0.005548014668684474</v>
      </c>
      <c r="AJ34" s="64">
        <v>0.05790950188048787</v>
      </c>
      <c r="AK34" s="64">
        <v>0</v>
      </c>
      <c r="AL34" s="64">
        <v>201.56433125566943</v>
      </c>
      <c r="AM34" s="64">
        <v>20.417793168335947</v>
      </c>
      <c r="AN34" s="64">
        <v>564.9251108307302</v>
      </c>
      <c r="AO34" s="64">
        <v>118.18245329879578</v>
      </c>
      <c r="AP34" s="64">
        <v>2.8651785625471735</v>
      </c>
      <c r="AQ34" s="64">
        <v>1.3701322395411903</v>
      </c>
      <c r="AR34" s="64">
        <v>0</v>
      </c>
      <c r="AS34" s="64">
        <v>0.16783696240042237</v>
      </c>
      <c r="AT34" s="64">
        <v>0</v>
      </c>
      <c r="AU34" s="64">
        <v>0</v>
      </c>
      <c r="AV34" s="64">
        <v>0.016862571240161463</v>
      </c>
      <c r="AW34" s="64">
        <v>0</v>
      </c>
      <c r="AX34" s="64">
        <v>0.11341596181133692</v>
      </c>
      <c r="AY34" s="64">
        <v>0.030770700789026575</v>
      </c>
      <c r="AZ34" s="64">
        <v>0.16759091002006454</v>
      </c>
      <c r="BA34" s="64">
        <v>1.5386301294831812</v>
      </c>
      <c r="BB34" s="64">
        <v>174.74289542722113</v>
      </c>
      <c r="BC34" s="64">
        <v>15.303501946470721</v>
      </c>
      <c r="BD34" s="64">
        <v>12.204351590347851</v>
      </c>
      <c r="BE34" s="64">
        <v>0.824678764399503</v>
      </c>
      <c r="BF34" s="64">
        <v>359.4851822585603</v>
      </c>
      <c r="BG34" s="64">
        <v>68.1388721665006</v>
      </c>
      <c r="BH34" s="64">
        <v>81.7330795949674</v>
      </c>
      <c r="BI34" s="64">
        <v>4.614317289490711</v>
      </c>
      <c r="BJ34" s="64">
        <v>114.77384746307956</v>
      </c>
      <c r="BK34" s="64">
        <v>200.72498711173898</v>
      </c>
      <c r="BL34" s="64">
        <v>96.09146972042883</v>
      </c>
      <c r="BM34" s="64">
        <v>0.020500194439521904</v>
      </c>
      <c r="BN34" s="64">
        <v>0.008176479333070252</v>
      </c>
      <c r="BO34" s="64">
        <v>0.8284583208552833</v>
      </c>
      <c r="BP34" s="64">
        <v>61.93374848370719</v>
      </c>
      <c r="BQ34" s="103">
        <v>36.53715572105269</v>
      </c>
      <c r="BR34" s="104">
        <f t="shared" si="0"/>
        <v>3830.090633824308</v>
      </c>
      <c r="BS34" s="72">
        <v>0</v>
      </c>
      <c r="BT34" s="64">
        <v>0</v>
      </c>
      <c r="BU34" s="64">
        <v>66.80759226546084</v>
      </c>
      <c r="BV34" s="64">
        <v>212.15379917898846</v>
      </c>
      <c r="BW34" s="64">
        <v>2094.414814456038</v>
      </c>
      <c r="BX34" s="64">
        <v>0</v>
      </c>
      <c r="BY34" s="64">
        <v>0</v>
      </c>
      <c r="BZ34" s="64">
        <v>0</v>
      </c>
      <c r="CA34" s="64">
        <v>1167.9593083183531</v>
      </c>
      <c r="CB34" s="64">
        <v>0</v>
      </c>
      <c r="CC34" s="64">
        <v>0</v>
      </c>
      <c r="CD34" s="64">
        <v>797.2145956773846</v>
      </c>
      <c r="CE34" s="104">
        <f t="shared" si="1"/>
        <v>4338.550109896225</v>
      </c>
      <c r="CF34" s="72">
        <v>0</v>
      </c>
      <c r="CG34" s="64">
        <v>0</v>
      </c>
      <c r="CH34" s="64">
        <v>0</v>
      </c>
      <c r="CI34" s="104">
        <f t="shared" si="2"/>
        <v>0</v>
      </c>
      <c r="CJ34" s="72">
        <v>0</v>
      </c>
      <c r="CK34" s="64">
        <v>0</v>
      </c>
      <c r="CL34" s="64">
        <v>16.60679544147369</v>
      </c>
      <c r="CM34" s="64">
        <v>623.399254288632</v>
      </c>
      <c r="CN34" s="104">
        <f t="shared" si="3"/>
        <v>640.0060497301057</v>
      </c>
      <c r="CO34" s="197">
        <v>5697.141426689902</v>
      </c>
      <c r="CP34" s="104">
        <f t="shared" si="4"/>
        <v>10675.697586316233</v>
      </c>
      <c r="CQ34" s="104">
        <f t="shared" si="5"/>
        <v>14505.788220140541</v>
      </c>
    </row>
    <row r="35" spans="1:95" ht="13.5" customHeight="1">
      <c r="A35" s="142">
        <v>26</v>
      </c>
      <c r="B35" s="50">
        <v>37</v>
      </c>
      <c r="C35" s="40" t="s">
        <v>251</v>
      </c>
      <c r="D35" s="72">
        <v>0</v>
      </c>
      <c r="E35" s="72">
        <v>0</v>
      </c>
      <c r="F35" s="72">
        <v>0</v>
      </c>
      <c r="G35" s="64">
        <v>2.300010053762901</v>
      </c>
      <c r="H35" s="64">
        <v>0.0011216359936652522</v>
      </c>
      <c r="I35" s="64">
        <v>2.1267125743979727</v>
      </c>
      <c r="J35" s="64">
        <v>0</v>
      </c>
      <c r="K35" s="64">
        <v>0.0003016691153719172</v>
      </c>
      <c r="L35" s="64">
        <v>12.768831655006137</v>
      </c>
      <c r="M35" s="64">
        <v>141.7231426870914</v>
      </c>
      <c r="N35" s="64">
        <v>0</v>
      </c>
      <c r="O35" s="64">
        <v>0.07453287737065974</v>
      </c>
      <c r="P35" s="64">
        <v>0</v>
      </c>
      <c r="Q35" s="64">
        <v>0.4710669916309628</v>
      </c>
      <c r="R35" s="64">
        <v>4.161810162865712</v>
      </c>
      <c r="S35" s="64">
        <v>8.038549160164585</v>
      </c>
      <c r="T35" s="64">
        <v>450.0970422947595</v>
      </c>
      <c r="U35" s="64">
        <v>2.6223292631931168</v>
      </c>
      <c r="V35" s="64">
        <v>2.890189082846602</v>
      </c>
      <c r="W35" s="64">
        <v>0.1010735844784561</v>
      </c>
      <c r="X35" s="64">
        <v>0.015348811813604282</v>
      </c>
      <c r="Y35" s="64">
        <v>0.38070224487914883</v>
      </c>
      <c r="Z35" s="64">
        <v>0</v>
      </c>
      <c r="AA35" s="64">
        <v>0</v>
      </c>
      <c r="AB35" s="64">
        <v>0.012963288017145379</v>
      </c>
      <c r="AC35" s="64">
        <v>357.2999309450697</v>
      </c>
      <c r="AD35" s="64">
        <v>0.5679255022647095</v>
      </c>
      <c r="AE35" s="64">
        <v>0.45865871325136065</v>
      </c>
      <c r="AF35" s="64">
        <v>0.07292284272729238</v>
      </c>
      <c r="AG35" s="64">
        <v>0.007372141754465759</v>
      </c>
      <c r="AH35" s="64">
        <v>4.150017691959379</v>
      </c>
      <c r="AI35" s="64">
        <v>0</v>
      </c>
      <c r="AJ35" s="64">
        <v>0</v>
      </c>
      <c r="AK35" s="64">
        <v>0</v>
      </c>
      <c r="AL35" s="64">
        <v>65.76032437513983</v>
      </c>
      <c r="AM35" s="64">
        <v>0.003018992074738929</v>
      </c>
      <c r="AN35" s="64">
        <v>0.9157833803686706</v>
      </c>
      <c r="AO35" s="64">
        <v>0.00838888859822785</v>
      </c>
      <c r="AP35" s="64">
        <v>1.3015454317645048</v>
      </c>
      <c r="AQ35" s="64">
        <v>0.6223590533278136</v>
      </c>
      <c r="AR35" s="64">
        <v>3.2156104313589626</v>
      </c>
      <c r="AS35" s="64">
        <v>0.03814036535589377</v>
      </c>
      <c r="AT35" s="64">
        <v>0</v>
      </c>
      <c r="AU35" s="64">
        <v>0</v>
      </c>
      <c r="AV35" s="64">
        <v>0</v>
      </c>
      <c r="AW35" s="64">
        <v>0</v>
      </c>
      <c r="AX35" s="64">
        <v>0.022945654487353456</v>
      </c>
      <c r="AY35" s="64">
        <v>0.006948598286069479</v>
      </c>
      <c r="AZ35" s="64">
        <v>0.03375637983325291</v>
      </c>
      <c r="BA35" s="64">
        <v>0</v>
      </c>
      <c r="BB35" s="64">
        <v>0.0007579402642037752</v>
      </c>
      <c r="BC35" s="64">
        <v>0</v>
      </c>
      <c r="BD35" s="64">
        <v>0</v>
      </c>
      <c r="BE35" s="64">
        <v>0.0004596858213017758</v>
      </c>
      <c r="BF35" s="64">
        <v>0.014892348823445773</v>
      </c>
      <c r="BG35" s="64">
        <v>0</v>
      </c>
      <c r="BH35" s="64">
        <v>0</v>
      </c>
      <c r="BI35" s="64">
        <v>1.8941135342458337</v>
      </c>
      <c r="BJ35" s="64">
        <v>120.83439162585739</v>
      </c>
      <c r="BK35" s="64">
        <v>12.906411744627446</v>
      </c>
      <c r="BL35" s="64">
        <v>3.504896409657878</v>
      </c>
      <c r="BM35" s="64">
        <v>0.04883024941417507</v>
      </c>
      <c r="BN35" s="64">
        <v>0.01949386653304705</v>
      </c>
      <c r="BO35" s="64">
        <v>1.7894254997546495</v>
      </c>
      <c r="BP35" s="64">
        <v>0.040795219223340735</v>
      </c>
      <c r="BQ35" s="103">
        <v>0.09385307771212524</v>
      </c>
      <c r="BR35" s="104">
        <f t="shared" si="0"/>
        <v>1203.4196986269435</v>
      </c>
      <c r="BS35" s="72">
        <v>0</v>
      </c>
      <c r="BT35" s="64">
        <v>0</v>
      </c>
      <c r="BU35" s="64">
        <v>0</v>
      </c>
      <c r="BV35" s="64">
        <v>0</v>
      </c>
      <c r="BW35" s="64">
        <v>0</v>
      </c>
      <c r="BX35" s="64">
        <v>0</v>
      </c>
      <c r="BY35" s="64">
        <v>0</v>
      </c>
      <c r="BZ35" s="64">
        <v>0</v>
      </c>
      <c r="CA35" s="64">
        <v>0</v>
      </c>
      <c r="CB35" s="64">
        <v>0</v>
      </c>
      <c r="CC35" s="64">
        <v>0</v>
      </c>
      <c r="CD35" s="64">
        <v>0</v>
      </c>
      <c r="CE35" s="104">
        <f t="shared" si="1"/>
        <v>0</v>
      </c>
      <c r="CF35" s="72">
        <v>0</v>
      </c>
      <c r="CG35" s="64">
        <v>0</v>
      </c>
      <c r="CH35" s="64">
        <v>0</v>
      </c>
      <c r="CI35" s="104">
        <f t="shared" si="2"/>
        <v>0</v>
      </c>
      <c r="CJ35" s="72">
        <v>0</v>
      </c>
      <c r="CK35" s="64">
        <v>0</v>
      </c>
      <c r="CL35" s="64">
        <v>6.498299342943589</v>
      </c>
      <c r="CM35" s="64">
        <v>0</v>
      </c>
      <c r="CN35" s="104">
        <f t="shared" si="3"/>
        <v>6.498299342943589</v>
      </c>
      <c r="CO35" s="197">
        <v>12.93832430356835</v>
      </c>
      <c r="CP35" s="104">
        <f t="shared" si="4"/>
        <v>19.43662364651194</v>
      </c>
      <c r="CQ35" s="104">
        <f t="shared" si="5"/>
        <v>1222.8563222734554</v>
      </c>
    </row>
    <row r="36" spans="1:95" ht="13.5" customHeight="1">
      <c r="A36" s="48">
        <v>27</v>
      </c>
      <c r="B36" s="50" t="s">
        <v>30</v>
      </c>
      <c r="C36" s="40" t="s">
        <v>361</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858.7857229497415</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6.01031345260311</v>
      </c>
      <c r="BK36" s="64">
        <v>0</v>
      </c>
      <c r="BL36" s="64">
        <v>0</v>
      </c>
      <c r="BM36" s="64">
        <v>0</v>
      </c>
      <c r="BN36" s="64">
        <v>0</v>
      </c>
      <c r="BO36" s="64">
        <v>0</v>
      </c>
      <c r="BP36" s="64">
        <v>0</v>
      </c>
      <c r="BQ36" s="103">
        <v>0</v>
      </c>
      <c r="BR36" s="104">
        <f t="shared" si="0"/>
        <v>864.7960364023446</v>
      </c>
      <c r="BS36" s="72">
        <v>0</v>
      </c>
      <c r="BT36" s="64">
        <v>0</v>
      </c>
      <c r="BU36" s="64">
        <v>0</v>
      </c>
      <c r="BV36" s="64">
        <v>0</v>
      </c>
      <c r="BW36" s="64">
        <v>0</v>
      </c>
      <c r="BX36" s="64">
        <v>0</v>
      </c>
      <c r="BY36" s="64">
        <v>0</v>
      </c>
      <c r="BZ36" s="64">
        <v>0</v>
      </c>
      <c r="CA36" s="64">
        <v>0</v>
      </c>
      <c r="CB36" s="64">
        <v>0</v>
      </c>
      <c r="CC36" s="64">
        <v>0</v>
      </c>
      <c r="CD36" s="64">
        <v>0</v>
      </c>
      <c r="CE36" s="104">
        <f t="shared" si="1"/>
        <v>0</v>
      </c>
      <c r="CF36" s="72">
        <v>0</v>
      </c>
      <c r="CG36" s="64">
        <v>0</v>
      </c>
      <c r="CH36" s="64">
        <v>0</v>
      </c>
      <c r="CI36" s="104">
        <f t="shared" si="2"/>
        <v>0</v>
      </c>
      <c r="CJ36" s="72">
        <v>0</v>
      </c>
      <c r="CK36" s="64">
        <v>0</v>
      </c>
      <c r="CL36" s="64">
        <v>0</v>
      </c>
      <c r="CM36" s="64">
        <v>0</v>
      </c>
      <c r="CN36" s="104">
        <f t="shared" si="3"/>
        <v>0</v>
      </c>
      <c r="CO36" s="197">
        <v>0</v>
      </c>
      <c r="CP36" s="104">
        <f t="shared" si="4"/>
        <v>0</v>
      </c>
      <c r="CQ36" s="104">
        <f t="shared" si="5"/>
        <v>864.7960364023446</v>
      </c>
    </row>
    <row r="37" spans="1:95" ht="13.5" customHeight="1">
      <c r="A37" s="142">
        <v>28</v>
      </c>
      <c r="B37" s="50" t="s">
        <v>32</v>
      </c>
      <c r="C37" s="40" t="s">
        <v>362</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1339.2351661605007</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9.372795704761247</v>
      </c>
      <c r="BK37" s="64">
        <v>0</v>
      </c>
      <c r="BL37" s="64">
        <v>0</v>
      </c>
      <c r="BM37" s="64">
        <v>0</v>
      </c>
      <c r="BN37" s="64">
        <v>0</v>
      </c>
      <c r="BO37" s="64">
        <v>0</v>
      </c>
      <c r="BP37" s="64">
        <v>0</v>
      </c>
      <c r="BQ37" s="103">
        <v>0</v>
      </c>
      <c r="BR37" s="104">
        <f t="shared" si="0"/>
        <v>1348.607961865262</v>
      </c>
      <c r="BS37" s="72">
        <v>0</v>
      </c>
      <c r="BT37" s="64">
        <v>0</v>
      </c>
      <c r="BU37" s="64">
        <v>0</v>
      </c>
      <c r="BV37" s="64">
        <v>0</v>
      </c>
      <c r="BW37" s="64">
        <v>0</v>
      </c>
      <c r="BX37" s="64">
        <v>0</v>
      </c>
      <c r="BY37" s="64">
        <v>0</v>
      </c>
      <c r="BZ37" s="64">
        <v>0</v>
      </c>
      <c r="CA37" s="64">
        <v>0</v>
      </c>
      <c r="CB37" s="64">
        <v>0</v>
      </c>
      <c r="CC37" s="64">
        <v>0</v>
      </c>
      <c r="CD37" s="64">
        <v>0</v>
      </c>
      <c r="CE37" s="104">
        <f t="shared" si="1"/>
        <v>0</v>
      </c>
      <c r="CF37" s="72">
        <v>0</v>
      </c>
      <c r="CG37" s="64">
        <v>0</v>
      </c>
      <c r="CH37" s="64">
        <v>0</v>
      </c>
      <c r="CI37" s="104">
        <f t="shared" si="2"/>
        <v>0</v>
      </c>
      <c r="CJ37" s="72">
        <v>0</v>
      </c>
      <c r="CK37" s="64">
        <v>0</v>
      </c>
      <c r="CL37" s="64">
        <v>0</v>
      </c>
      <c r="CM37" s="64">
        <v>0</v>
      </c>
      <c r="CN37" s="104">
        <f t="shared" si="3"/>
        <v>0</v>
      </c>
      <c r="CO37" s="197">
        <v>0</v>
      </c>
      <c r="CP37" s="104">
        <f t="shared" si="4"/>
        <v>0</v>
      </c>
      <c r="CQ37" s="104">
        <f t="shared" si="5"/>
        <v>1348.607961865262</v>
      </c>
    </row>
    <row r="38" spans="1:95" ht="13.5" customHeight="1">
      <c r="A38" s="48">
        <v>29</v>
      </c>
      <c r="B38" s="50" t="s">
        <v>34</v>
      </c>
      <c r="C38" s="201" t="s">
        <v>404</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1236.3515531084827</v>
      </c>
      <c r="AI38" s="64">
        <v>10.044235769963505</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9.084186644772718</v>
      </c>
      <c r="BK38" s="64">
        <v>0</v>
      </c>
      <c r="BL38" s="64">
        <v>0</v>
      </c>
      <c r="BM38" s="64">
        <v>0</v>
      </c>
      <c r="BN38" s="64">
        <v>0</v>
      </c>
      <c r="BO38" s="64">
        <v>0</v>
      </c>
      <c r="BP38" s="64">
        <v>0</v>
      </c>
      <c r="BQ38" s="103">
        <v>0</v>
      </c>
      <c r="BR38" s="104">
        <f t="shared" si="0"/>
        <v>1255.4799755232189</v>
      </c>
      <c r="BS38" s="72">
        <v>0</v>
      </c>
      <c r="BT38" s="64">
        <v>0</v>
      </c>
      <c r="BU38" s="64">
        <v>0</v>
      </c>
      <c r="BV38" s="64">
        <v>0</v>
      </c>
      <c r="BW38" s="64">
        <v>0</v>
      </c>
      <c r="BX38" s="64">
        <v>0</v>
      </c>
      <c r="BY38" s="64">
        <v>0</v>
      </c>
      <c r="BZ38" s="64">
        <v>0</v>
      </c>
      <c r="CA38" s="64">
        <v>0</v>
      </c>
      <c r="CB38" s="64">
        <v>0</v>
      </c>
      <c r="CC38" s="64">
        <v>0</v>
      </c>
      <c r="CD38" s="64">
        <v>0</v>
      </c>
      <c r="CE38" s="104">
        <f t="shared" si="1"/>
        <v>0</v>
      </c>
      <c r="CF38" s="72">
        <v>0</v>
      </c>
      <c r="CG38" s="64">
        <v>0</v>
      </c>
      <c r="CH38" s="64">
        <v>0</v>
      </c>
      <c r="CI38" s="104">
        <f t="shared" si="2"/>
        <v>0</v>
      </c>
      <c r="CJ38" s="72">
        <v>0</v>
      </c>
      <c r="CK38" s="64">
        <v>0</v>
      </c>
      <c r="CL38" s="64">
        <v>0</v>
      </c>
      <c r="CM38" s="64">
        <v>0</v>
      </c>
      <c r="CN38" s="104">
        <f t="shared" si="3"/>
        <v>0</v>
      </c>
      <c r="CO38" s="197">
        <v>0</v>
      </c>
      <c r="CP38" s="104">
        <f t="shared" si="4"/>
        <v>0</v>
      </c>
      <c r="CQ38" s="104">
        <f t="shared" si="5"/>
        <v>1255.4799755232189</v>
      </c>
    </row>
    <row r="39" spans="1:95" ht="13.5" customHeight="1">
      <c r="A39" s="142">
        <v>30</v>
      </c>
      <c r="B39" s="50" t="s">
        <v>36</v>
      </c>
      <c r="C39" s="40" t="s">
        <v>363</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17.569082204858564</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0.12295929974598692</v>
      </c>
      <c r="BK39" s="64">
        <v>0</v>
      </c>
      <c r="BL39" s="64">
        <v>0</v>
      </c>
      <c r="BM39" s="64">
        <v>0</v>
      </c>
      <c r="BN39" s="64">
        <v>0</v>
      </c>
      <c r="BO39" s="64">
        <v>0</v>
      </c>
      <c r="BP39" s="64">
        <v>0</v>
      </c>
      <c r="BQ39" s="103">
        <v>0</v>
      </c>
      <c r="BR39" s="104">
        <f t="shared" si="0"/>
        <v>17.69204150460455</v>
      </c>
      <c r="BS39" s="72">
        <v>0</v>
      </c>
      <c r="BT39" s="64">
        <v>0</v>
      </c>
      <c r="BU39" s="64">
        <v>0</v>
      </c>
      <c r="BV39" s="64">
        <v>0</v>
      </c>
      <c r="BW39" s="64">
        <v>0</v>
      </c>
      <c r="BX39" s="64">
        <v>0</v>
      </c>
      <c r="BY39" s="64">
        <v>0</v>
      </c>
      <c r="BZ39" s="64">
        <v>0</v>
      </c>
      <c r="CA39" s="64">
        <v>0</v>
      </c>
      <c r="CB39" s="64">
        <v>0</v>
      </c>
      <c r="CC39" s="64">
        <v>0</v>
      </c>
      <c r="CD39" s="64">
        <v>0</v>
      </c>
      <c r="CE39" s="104">
        <f t="shared" si="1"/>
        <v>0</v>
      </c>
      <c r="CF39" s="72">
        <v>0</v>
      </c>
      <c r="CG39" s="64">
        <v>0</v>
      </c>
      <c r="CH39" s="64">
        <v>0</v>
      </c>
      <c r="CI39" s="104">
        <f t="shared" si="2"/>
        <v>0</v>
      </c>
      <c r="CJ39" s="72">
        <v>0</v>
      </c>
      <c r="CK39" s="64">
        <v>0</v>
      </c>
      <c r="CL39" s="64">
        <v>0</v>
      </c>
      <c r="CM39" s="64">
        <v>0</v>
      </c>
      <c r="CN39" s="104">
        <f t="shared" si="3"/>
        <v>0</v>
      </c>
      <c r="CO39" s="197">
        <v>0</v>
      </c>
      <c r="CP39" s="104">
        <f t="shared" si="4"/>
        <v>0</v>
      </c>
      <c r="CQ39" s="104">
        <f t="shared" si="5"/>
        <v>17.69204150460455</v>
      </c>
    </row>
    <row r="40" spans="1:95" ht="13.5" customHeight="1">
      <c r="A40" s="48">
        <v>31</v>
      </c>
      <c r="B40" s="50" t="s">
        <v>38</v>
      </c>
      <c r="C40" s="40" t="s">
        <v>364</v>
      </c>
      <c r="D40" s="72">
        <v>194.85414907451658</v>
      </c>
      <c r="E40" s="72">
        <v>1.7346809376580608</v>
      </c>
      <c r="F40" s="72">
        <v>1.700687163937451</v>
      </c>
      <c r="G40" s="64">
        <v>37.88192255888912</v>
      </c>
      <c r="H40" s="64">
        <v>246.66127169182047</v>
      </c>
      <c r="I40" s="64">
        <v>64.06617738881327</v>
      </c>
      <c r="J40" s="64">
        <v>8.45072896386887</v>
      </c>
      <c r="K40" s="64">
        <v>4.282101148864586</v>
      </c>
      <c r="L40" s="64">
        <v>123.08758379005721</v>
      </c>
      <c r="M40" s="64">
        <v>266.42290115446286</v>
      </c>
      <c r="N40" s="64">
        <v>106.5821634046689</v>
      </c>
      <c r="O40" s="64">
        <v>0.11910497913390897</v>
      </c>
      <c r="P40" s="64">
        <v>0</v>
      </c>
      <c r="Q40" s="64">
        <v>419.7277794990472</v>
      </c>
      <c r="R40" s="64">
        <v>77.98239743346019</v>
      </c>
      <c r="S40" s="64">
        <v>134.47971319780646</v>
      </c>
      <c r="T40" s="64">
        <v>291.53814492649536</v>
      </c>
      <c r="U40" s="64">
        <v>190.14354728463545</v>
      </c>
      <c r="V40" s="64">
        <v>168.48563473839278</v>
      </c>
      <c r="W40" s="64">
        <v>90.45638935513958</v>
      </c>
      <c r="X40" s="64">
        <v>51.786754076293626</v>
      </c>
      <c r="Y40" s="64">
        <v>51.5663813773096</v>
      </c>
      <c r="Z40" s="64">
        <v>11.312729321160914</v>
      </c>
      <c r="AA40" s="64">
        <v>17.251473113442326</v>
      </c>
      <c r="AB40" s="64">
        <v>39.76736384216303</v>
      </c>
      <c r="AC40" s="64">
        <v>29.988852124577026</v>
      </c>
      <c r="AD40" s="64">
        <v>0</v>
      </c>
      <c r="AE40" s="64">
        <v>71.0284854117311</v>
      </c>
      <c r="AF40" s="64">
        <v>0</v>
      </c>
      <c r="AG40" s="64">
        <v>0</v>
      </c>
      <c r="AH40" s="64">
        <v>7342.778266385865</v>
      </c>
      <c r="AI40" s="64">
        <v>2.4353196234394385E-07</v>
      </c>
      <c r="AJ40" s="64">
        <v>0</v>
      </c>
      <c r="AK40" s="64">
        <v>53.589869846198354</v>
      </c>
      <c r="AL40" s="64">
        <v>103.5136269668914</v>
      </c>
      <c r="AM40" s="64">
        <v>111.46278859310696</v>
      </c>
      <c r="AN40" s="64">
        <v>600.7830303827085</v>
      </c>
      <c r="AO40" s="64">
        <v>401.1300746880565</v>
      </c>
      <c r="AP40" s="64">
        <v>308.97052443497165</v>
      </c>
      <c r="AQ40" s="64">
        <v>79.74928494957246</v>
      </c>
      <c r="AR40" s="64">
        <v>39.6678115986576</v>
      </c>
      <c r="AS40" s="64">
        <v>95.03872238663999</v>
      </c>
      <c r="AT40" s="64">
        <v>8.00005594601333</v>
      </c>
      <c r="AU40" s="64">
        <v>28.086238372708223</v>
      </c>
      <c r="AV40" s="64">
        <v>10.979076994825727</v>
      </c>
      <c r="AW40" s="64">
        <v>1.8364226853688284</v>
      </c>
      <c r="AX40" s="64">
        <v>5.782092397036528E-05</v>
      </c>
      <c r="AY40" s="64">
        <v>0.03772704590867097</v>
      </c>
      <c r="AZ40" s="64">
        <v>55.12019281603048</v>
      </c>
      <c r="BA40" s="64">
        <v>43.18666530627421</v>
      </c>
      <c r="BB40" s="64">
        <v>65.28138580861346</v>
      </c>
      <c r="BC40" s="64">
        <v>153.06453904937746</v>
      </c>
      <c r="BD40" s="64">
        <v>59.571242811521564</v>
      </c>
      <c r="BE40" s="64">
        <v>29.75990812172463</v>
      </c>
      <c r="BF40" s="64">
        <v>255.00240656506583</v>
      </c>
      <c r="BG40" s="64">
        <v>63.07039116200542</v>
      </c>
      <c r="BH40" s="64">
        <v>11.552928424828865</v>
      </c>
      <c r="BI40" s="64">
        <v>106.229878104969</v>
      </c>
      <c r="BJ40" s="64">
        <v>241.20649039932954</v>
      </c>
      <c r="BK40" s="64">
        <v>234.710583120252</v>
      </c>
      <c r="BL40" s="64">
        <v>247.596203366109</v>
      </c>
      <c r="BM40" s="64">
        <v>7.272161278601323E-07</v>
      </c>
      <c r="BN40" s="64">
        <v>3.353297018890798E-07</v>
      </c>
      <c r="BO40" s="64">
        <v>40.97213650037368</v>
      </c>
      <c r="BP40" s="64">
        <v>66.72422314265336</v>
      </c>
      <c r="BQ40" s="103">
        <v>38.20031650481794</v>
      </c>
      <c r="BR40" s="104">
        <f t="shared" si="0"/>
        <v>13598.232189566783</v>
      </c>
      <c r="BS40" s="72">
        <v>0</v>
      </c>
      <c r="BT40" s="64">
        <v>0</v>
      </c>
      <c r="BU40" s="64">
        <v>0</v>
      </c>
      <c r="BV40" s="64">
        <v>3138.5021223255244</v>
      </c>
      <c r="BW40" s="64">
        <v>0</v>
      </c>
      <c r="BX40" s="64">
        <v>0</v>
      </c>
      <c r="BY40" s="64">
        <v>0</v>
      </c>
      <c r="BZ40" s="64">
        <v>0</v>
      </c>
      <c r="CA40" s="64">
        <v>0</v>
      </c>
      <c r="CB40" s="64">
        <v>0</v>
      </c>
      <c r="CC40" s="64">
        <v>0</v>
      </c>
      <c r="CD40" s="64">
        <v>0</v>
      </c>
      <c r="CE40" s="104">
        <f t="shared" si="1"/>
        <v>3138.5021223255244</v>
      </c>
      <c r="CF40" s="72">
        <v>0</v>
      </c>
      <c r="CG40" s="64">
        <v>0</v>
      </c>
      <c r="CH40" s="64">
        <v>0</v>
      </c>
      <c r="CI40" s="104">
        <f t="shared" si="2"/>
        <v>0</v>
      </c>
      <c r="CJ40" s="72">
        <v>0</v>
      </c>
      <c r="CK40" s="64">
        <v>0</v>
      </c>
      <c r="CL40" s="64">
        <v>0</v>
      </c>
      <c r="CM40" s="64">
        <v>0</v>
      </c>
      <c r="CN40" s="104">
        <f t="shared" si="3"/>
        <v>0</v>
      </c>
      <c r="CO40" s="197">
        <v>3121.879410432432</v>
      </c>
      <c r="CP40" s="104">
        <f t="shared" si="4"/>
        <v>6260.381532757956</v>
      </c>
      <c r="CQ40" s="104">
        <f t="shared" si="5"/>
        <v>19858.61372232474</v>
      </c>
    </row>
    <row r="41" spans="1:95" ht="13.5" customHeight="1">
      <c r="A41" s="142">
        <v>32</v>
      </c>
      <c r="B41" s="50" t="s">
        <v>40</v>
      </c>
      <c r="C41" s="40" t="s">
        <v>365</v>
      </c>
      <c r="D41" s="72">
        <v>0.004570936161770435</v>
      </c>
      <c r="E41" s="72">
        <v>0</v>
      </c>
      <c r="F41" s="72">
        <v>0</v>
      </c>
      <c r="G41" s="64">
        <v>0.27911422820023146</v>
      </c>
      <c r="H41" s="64">
        <v>3.6819274239837942</v>
      </c>
      <c r="I41" s="64">
        <v>2.822267704615107</v>
      </c>
      <c r="J41" s="64">
        <v>0.3716834564196702</v>
      </c>
      <c r="K41" s="64">
        <v>0.18601971414990023</v>
      </c>
      <c r="L41" s="64">
        <v>1.28901682402614</v>
      </c>
      <c r="M41" s="64">
        <v>49.26595763265959</v>
      </c>
      <c r="N41" s="64">
        <v>8.822195858641287</v>
      </c>
      <c r="O41" s="64">
        <v>0.0012086702960155645</v>
      </c>
      <c r="P41" s="64">
        <v>0</v>
      </c>
      <c r="Q41" s="64">
        <v>5.889543998795299</v>
      </c>
      <c r="R41" s="64">
        <v>0.3026192845130796</v>
      </c>
      <c r="S41" s="64">
        <v>0.011133659304228048</v>
      </c>
      <c r="T41" s="64">
        <v>0.6480412755579039</v>
      </c>
      <c r="U41" s="64">
        <v>3.7650853751554125</v>
      </c>
      <c r="V41" s="64">
        <v>6.7137165710213225</v>
      </c>
      <c r="W41" s="64">
        <v>0.6085819682911716</v>
      </c>
      <c r="X41" s="64">
        <v>0.3401983819167394</v>
      </c>
      <c r="Y41" s="64">
        <v>0.9432950616653193</v>
      </c>
      <c r="Z41" s="64">
        <v>0.4565701832622193</v>
      </c>
      <c r="AA41" s="64">
        <v>1.0914259177242915</v>
      </c>
      <c r="AB41" s="64">
        <v>0.21129613183863905</v>
      </c>
      <c r="AC41" s="64">
        <v>0.03982973678083975</v>
      </c>
      <c r="AD41" s="64">
        <v>0</v>
      </c>
      <c r="AE41" s="64">
        <v>0</v>
      </c>
      <c r="AF41" s="64">
        <v>0</v>
      </c>
      <c r="AG41" s="64">
        <v>0</v>
      </c>
      <c r="AH41" s="64">
        <v>0.016752396089025314</v>
      </c>
      <c r="AI41" s="64">
        <v>50.0242138211498</v>
      </c>
      <c r="AJ41" s="64">
        <v>0</v>
      </c>
      <c r="AK41" s="64">
        <v>0</v>
      </c>
      <c r="AL41" s="64">
        <v>2.486910412037986</v>
      </c>
      <c r="AM41" s="64">
        <v>1.013694012068647</v>
      </c>
      <c r="AN41" s="64">
        <v>6.372893391386008</v>
      </c>
      <c r="AO41" s="64">
        <v>5.371933725405441</v>
      </c>
      <c r="AP41" s="64">
        <v>0.024090712665409856</v>
      </c>
      <c r="AQ41" s="64">
        <v>0.005962690737777468</v>
      </c>
      <c r="AR41" s="64">
        <v>5.740938463545927</v>
      </c>
      <c r="AS41" s="64">
        <v>0.2361339834073496</v>
      </c>
      <c r="AT41" s="64">
        <v>0.11384946636630831</v>
      </c>
      <c r="AU41" s="64">
        <v>0.4071112390462917</v>
      </c>
      <c r="AV41" s="64">
        <v>0.23501295882128612</v>
      </c>
      <c r="AW41" s="64">
        <v>0.02559968989802719</v>
      </c>
      <c r="AX41" s="64">
        <v>0</v>
      </c>
      <c r="AY41" s="64">
        <v>0.0005517815783194193</v>
      </c>
      <c r="AZ41" s="64">
        <v>0.5970235248066178</v>
      </c>
      <c r="BA41" s="64">
        <v>0.6335876218907184</v>
      </c>
      <c r="BB41" s="64">
        <v>1.1743159690172087</v>
      </c>
      <c r="BC41" s="64">
        <v>1.4311220356605374</v>
      </c>
      <c r="BD41" s="64">
        <v>0.633759843209881</v>
      </c>
      <c r="BE41" s="64">
        <v>0.4166577618961359</v>
      </c>
      <c r="BF41" s="64">
        <v>3.554263866256287</v>
      </c>
      <c r="BG41" s="64">
        <v>0.8789419071520794</v>
      </c>
      <c r="BH41" s="64">
        <v>0.1638239215493426</v>
      </c>
      <c r="BI41" s="64">
        <v>0.15052570607864668</v>
      </c>
      <c r="BJ41" s="64">
        <v>4.842995960781343</v>
      </c>
      <c r="BK41" s="64">
        <v>6.046125387411316</v>
      </c>
      <c r="BL41" s="64">
        <v>6.702575230328035</v>
      </c>
      <c r="BM41" s="64">
        <v>0</v>
      </c>
      <c r="BN41" s="64">
        <v>0</v>
      </c>
      <c r="BO41" s="64">
        <v>0.046422901279915</v>
      </c>
      <c r="BP41" s="64">
        <v>0.9456060018727855</v>
      </c>
      <c r="BQ41" s="103">
        <v>0.5004727522013818</v>
      </c>
      <c r="BR41" s="104">
        <f t="shared" si="0"/>
        <v>188.53916913057574</v>
      </c>
      <c r="BS41" s="72">
        <v>0</v>
      </c>
      <c r="BT41" s="64">
        <v>0</v>
      </c>
      <c r="BU41" s="64">
        <v>0</v>
      </c>
      <c r="BV41" s="64">
        <v>86.17159870017119</v>
      </c>
      <c r="BW41" s="64">
        <v>0</v>
      </c>
      <c r="BX41" s="64">
        <v>0</v>
      </c>
      <c r="BY41" s="64">
        <v>0</v>
      </c>
      <c r="BZ41" s="64">
        <v>0</v>
      </c>
      <c r="CA41" s="64">
        <v>0</v>
      </c>
      <c r="CB41" s="64">
        <v>0</v>
      </c>
      <c r="CC41" s="64">
        <v>0</v>
      </c>
      <c r="CD41" s="64">
        <v>0</v>
      </c>
      <c r="CE41" s="104">
        <f t="shared" si="1"/>
        <v>86.17159870017119</v>
      </c>
      <c r="CF41" s="72">
        <v>0</v>
      </c>
      <c r="CG41" s="64">
        <v>0</v>
      </c>
      <c r="CH41" s="64">
        <v>0</v>
      </c>
      <c r="CI41" s="104">
        <f t="shared" si="2"/>
        <v>0</v>
      </c>
      <c r="CJ41" s="72">
        <v>0</v>
      </c>
      <c r="CK41" s="64">
        <v>0</v>
      </c>
      <c r="CL41" s="64">
        <v>0</v>
      </c>
      <c r="CM41" s="64">
        <v>0</v>
      </c>
      <c r="CN41" s="104">
        <f t="shared" si="3"/>
        <v>0</v>
      </c>
      <c r="CO41" s="197">
        <v>0</v>
      </c>
      <c r="CP41" s="104">
        <f t="shared" si="4"/>
        <v>86.17159870017119</v>
      </c>
      <c r="CQ41" s="104">
        <f t="shared" si="5"/>
        <v>274.71076783074693</v>
      </c>
    </row>
    <row r="42" spans="1:95" ht="13.5" customHeight="1">
      <c r="A42" s="48">
        <v>33</v>
      </c>
      <c r="B42" s="50" t="s">
        <v>42</v>
      </c>
      <c r="C42" s="40" t="s">
        <v>366</v>
      </c>
      <c r="D42" s="72">
        <v>0.05317507720312491</v>
      </c>
      <c r="E42" s="72">
        <v>0.06171123969957957</v>
      </c>
      <c r="F42" s="72">
        <v>0</v>
      </c>
      <c r="G42" s="64">
        <v>6.253323076819112</v>
      </c>
      <c r="H42" s="64">
        <v>66.71077777642158</v>
      </c>
      <c r="I42" s="64">
        <v>6.065168256366839</v>
      </c>
      <c r="J42" s="64">
        <v>0.7998401445170982</v>
      </c>
      <c r="K42" s="64">
        <v>0.3976096118046433</v>
      </c>
      <c r="L42" s="64">
        <v>13.664175273069306</v>
      </c>
      <c r="M42" s="64">
        <v>80.146722975386</v>
      </c>
      <c r="N42" s="64">
        <v>14.393079038640217</v>
      </c>
      <c r="O42" s="64">
        <v>0.009279231050701513</v>
      </c>
      <c r="P42" s="64">
        <v>0</v>
      </c>
      <c r="Q42" s="64">
        <v>122.32269718313724</v>
      </c>
      <c r="R42" s="64">
        <v>6.460783903640416</v>
      </c>
      <c r="S42" s="64">
        <v>16.173576195412853</v>
      </c>
      <c r="T42" s="64">
        <v>33.71237907623693</v>
      </c>
      <c r="U42" s="64">
        <v>7.821350399642865</v>
      </c>
      <c r="V42" s="64">
        <v>11.611308236550524</v>
      </c>
      <c r="W42" s="64">
        <v>3.9558766103358587</v>
      </c>
      <c r="X42" s="64">
        <v>2.274684951931787</v>
      </c>
      <c r="Y42" s="64">
        <v>6.430571460317889</v>
      </c>
      <c r="Z42" s="64">
        <v>1.3186788332578414</v>
      </c>
      <c r="AA42" s="64">
        <v>3.1393797623510364</v>
      </c>
      <c r="AB42" s="64">
        <v>0.4577037776580223</v>
      </c>
      <c r="AC42" s="64">
        <v>0.8931003012978589</v>
      </c>
      <c r="AD42" s="64">
        <v>0</v>
      </c>
      <c r="AE42" s="64">
        <v>0</v>
      </c>
      <c r="AF42" s="64">
        <v>0</v>
      </c>
      <c r="AG42" s="64">
        <v>3.4105658098927685</v>
      </c>
      <c r="AH42" s="64">
        <v>0.12715931304511532</v>
      </c>
      <c r="AI42" s="64">
        <v>63.23580669619895</v>
      </c>
      <c r="AJ42" s="64">
        <v>1585.8241265994309</v>
      </c>
      <c r="AK42" s="64">
        <v>0</v>
      </c>
      <c r="AL42" s="64">
        <v>5.498663848542658</v>
      </c>
      <c r="AM42" s="64">
        <v>7.78960891066203</v>
      </c>
      <c r="AN42" s="64">
        <v>50.461319374433955</v>
      </c>
      <c r="AO42" s="64">
        <v>28.238903717828155</v>
      </c>
      <c r="AP42" s="64">
        <v>0.11980461090620675</v>
      </c>
      <c r="AQ42" s="64">
        <v>0.024684620976476366</v>
      </c>
      <c r="AR42" s="64">
        <v>6.824665995889234</v>
      </c>
      <c r="AS42" s="64">
        <v>1.9674289098947995</v>
      </c>
      <c r="AT42" s="64">
        <v>0.969119462114497</v>
      </c>
      <c r="AU42" s="64">
        <v>3.4072151008058866</v>
      </c>
      <c r="AV42" s="64">
        <v>1.8151079769042886</v>
      </c>
      <c r="AW42" s="64">
        <v>0.22230770082800969</v>
      </c>
      <c r="AX42" s="64">
        <v>0</v>
      </c>
      <c r="AY42" s="64">
        <v>0.004777407884628536</v>
      </c>
      <c r="AZ42" s="64">
        <v>13.200320438650017</v>
      </c>
      <c r="BA42" s="64">
        <v>5.494547722456357</v>
      </c>
      <c r="BB42" s="64">
        <v>10.199354801286832</v>
      </c>
      <c r="BC42" s="64">
        <v>13.757694159876154</v>
      </c>
      <c r="BD42" s="64">
        <v>6.0325368254756375</v>
      </c>
      <c r="BE42" s="64">
        <v>3.6177851356933743</v>
      </c>
      <c r="BF42" s="64">
        <v>30.668183026381417</v>
      </c>
      <c r="BG42" s="64">
        <v>7.628971601202942</v>
      </c>
      <c r="BH42" s="64">
        <v>1.4324868907008192</v>
      </c>
      <c r="BI42" s="64">
        <v>1.650676708358752</v>
      </c>
      <c r="BJ42" s="64">
        <v>38.11775015204906</v>
      </c>
      <c r="BK42" s="64">
        <v>63.0115946908606</v>
      </c>
      <c r="BL42" s="64">
        <v>61.91531402988873</v>
      </c>
      <c r="BM42" s="64">
        <v>2.22539681493878</v>
      </c>
      <c r="BN42" s="64">
        <v>2.910086803572312</v>
      </c>
      <c r="BO42" s="64">
        <v>1.3014884806700366</v>
      </c>
      <c r="BP42" s="64">
        <v>8.049401677027294</v>
      </c>
      <c r="BQ42" s="103">
        <v>4.3491296485832684</v>
      </c>
      <c r="BR42" s="104">
        <f t="shared" si="0"/>
        <v>2440.6309380566595</v>
      </c>
      <c r="BS42" s="72">
        <v>0</v>
      </c>
      <c r="BT42" s="64">
        <v>0</v>
      </c>
      <c r="BU42" s="64">
        <v>0</v>
      </c>
      <c r="BV42" s="64">
        <v>911.355961322597</v>
      </c>
      <c r="BW42" s="64">
        <v>0</v>
      </c>
      <c r="BX42" s="64">
        <v>0</v>
      </c>
      <c r="BY42" s="64">
        <v>0</v>
      </c>
      <c r="BZ42" s="64">
        <v>0</v>
      </c>
      <c r="CA42" s="64">
        <v>0</v>
      </c>
      <c r="CB42" s="64">
        <v>0</v>
      </c>
      <c r="CC42" s="64">
        <v>0</v>
      </c>
      <c r="CD42" s="64">
        <v>0</v>
      </c>
      <c r="CE42" s="104">
        <f t="shared" si="1"/>
        <v>911.355961322597</v>
      </c>
      <c r="CF42" s="72">
        <v>0</v>
      </c>
      <c r="CG42" s="64">
        <v>0</v>
      </c>
      <c r="CH42" s="64">
        <v>0</v>
      </c>
      <c r="CI42" s="104">
        <f t="shared" si="2"/>
        <v>0</v>
      </c>
      <c r="CJ42" s="72">
        <v>0</v>
      </c>
      <c r="CK42" s="64">
        <v>0</v>
      </c>
      <c r="CL42" s="64">
        <v>0</v>
      </c>
      <c r="CM42" s="64">
        <v>0</v>
      </c>
      <c r="CN42" s="104">
        <f t="shared" si="3"/>
        <v>0</v>
      </c>
      <c r="CO42" s="197">
        <v>0</v>
      </c>
      <c r="CP42" s="104">
        <f t="shared" si="4"/>
        <v>911.355961322597</v>
      </c>
      <c r="CQ42" s="104">
        <f t="shared" si="5"/>
        <v>3351.9868993792566</v>
      </c>
    </row>
    <row r="43" spans="1:95" ht="13.5" customHeight="1">
      <c r="A43" s="142">
        <v>34</v>
      </c>
      <c r="B43" s="50">
        <v>41</v>
      </c>
      <c r="C43" s="40" t="s">
        <v>367</v>
      </c>
      <c r="D43" s="72">
        <v>12.615388994949178</v>
      </c>
      <c r="E43" s="72">
        <v>0.15263685584978115</v>
      </c>
      <c r="F43" s="72">
        <v>0.025027418440364782</v>
      </c>
      <c r="G43" s="64">
        <v>5.311550742064495</v>
      </c>
      <c r="H43" s="64">
        <v>44.02251647173246</v>
      </c>
      <c r="I43" s="64">
        <v>4.522948289628563</v>
      </c>
      <c r="J43" s="64">
        <v>1.4316051819799633</v>
      </c>
      <c r="K43" s="64">
        <v>0.6106303451694234</v>
      </c>
      <c r="L43" s="64">
        <v>6.848564721311226</v>
      </c>
      <c r="M43" s="64">
        <v>0.945346022896987</v>
      </c>
      <c r="N43" s="64">
        <v>6.5058089297282535</v>
      </c>
      <c r="O43" s="64">
        <v>1.7709554624962829</v>
      </c>
      <c r="P43" s="64">
        <v>0</v>
      </c>
      <c r="Q43" s="64">
        <v>155.1881705870555</v>
      </c>
      <c r="R43" s="64">
        <v>4.512536007836538</v>
      </c>
      <c r="S43" s="64">
        <v>9.554400371906238</v>
      </c>
      <c r="T43" s="64">
        <v>3.0430518179687303</v>
      </c>
      <c r="U43" s="64">
        <v>9.871549502838976</v>
      </c>
      <c r="V43" s="64">
        <v>8.638594339801406</v>
      </c>
      <c r="W43" s="64">
        <v>17.152481824449012</v>
      </c>
      <c r="X43" s="64">
        <v>7.344147297382274</v>
      </c>
      <c r="Y43" s="64">
        <v>9.246949932140963</v>
      </c>
      <c r="Z43" s="64">
        <v>0.18729176746231688</v>
      </c>
      <c r="AA43" s="64">
        <v>2.741489925575354</v>
      </c>
      <c r="AB43" s="64">
        <v>1.5760301826372196</v>
      </c>
      <c r="AC43" s="64">
        <v>5.489202026667856</v>
      </c>
      <c r="AD43" s="64">
        <v>0</v>
      </c>
      <c r="AE43" s="64">
        <v>0</v>
      </c>
      <c r="AF43" s="64">
        <v>0</v>
      </c>
      <c r="AG43" s="64">
        <v>0</v>
      </c>
      <c r="AH43" s="64">
        <v>29.47449380095767</v>
      </c>
      <c r="AI43" s="64">
        <v>0</v>
      </c>
      <c r="AJ43" s="64">
        <v>0</v>
      </c>
      <c r="AK43" s="64">
        <v>52.41200125646673</v>
      </c>
      <c r="AL43" s="64">
        <v>5.596488107003013</v>
      </c>
      <c r="AM43" s="64">
        <v>2.6897856586745985</v>
      </c>
      <c r="AN43" s="64">
        <v>44.399544838158306</v>
      </c>
      <c r="AO43" s="64">
        <v>67.97967020305519</v>
      </c>
      <c r="AP43" s="64">
        <v>0.903648063775566</v>
      </c>
      <c r="AQ43" s="64">
        <v>0.43200014026113537</v>
      </c>
      <c r="AR43" s="64">
        <v>5.11622327973652</v>
      </c>
      <c r="AS43" s="64">
        <v>0.014927022229850179</v>
      </c>
      <c r="AT43" s="64">
        <v>0.06188223222748081</v>
      </c>
      <c r="AU43" s="64">
        <v>0.1330102587004112</v>
      </c>
      <c r="AV43" s="64">
        <v>0.016591956990127544</v>
      </c>
      <c r="AW43" s="64">
        <v>0.10460546782777382</v>
      </c>
      <c r="AX43" s="64">
        <v>0.07967162772049952</v>
      </c>
      <c r="AY43" s="64">
        <v>0.5171287212848175</v>
      </c>
      <c r="AZ43" s="64">
        <v>0.2590598702561187</v>
      </c>
      <c r="BA43" s="64">
        <v>1.3697254681863442</v>
      </c>
      <c r="BB43" s="64">
        <v>3.8813336282887243</v>
      </c>
      <c r="BC43" s="64">
        <v>9.563060055958394</v>
      </c>
      <c r="BD43" s="64">
        <v>8.182640370808173</v>
      </c>
      <c r="BE43" s="64">
        <v>1.6193529530661581</v>
      </c>
      <c r="BF43" s="64">
        <v>26.59070647709761</v>
      </c>
      <c r="BG43" s="64">
        <v>3.4751098845267396</v>
      </c>
      <c r="BH43" s="64">
        <v>17.519496765745895</v>
      </c>
      <c r="BI43" s="64">
        <v>13.200765172021468</v>
      </c>
      <c r="BJ43" s="64">
        <v>41.32160402457024</v>
      </c>
      <c r="BK43" s="64">
        <v>22.289596706007572</v>
      </c>
      <c r="BL43" s="64">
        <v>53.15370595737302</v>
      </c>
      <c r="BM43" s="64">
        <v>0</v>
      </c>
      <c r="BN43" s="64">
        <v>0</v>
      </c>
      <c r="BO43" s="64">
        <v>0</v>
      </c>
      <c r="BP43" s="64">
        <v>27.96458908517462</v>
      </c>
      <c r="BQ43" s="103">
        <v>7.676469409530547</v>
      </c>
      <c r="BR43" s="104">
        <f t="shared" si="0"/>
        <v>767.3077634836509</v>
      </c>
      <c r="BS43" s="72">
        <v>0</v>
      </c>
      <c r="BT43" s="64">
        <v>0</v>
      </c>
      <c r="BU43" s="64">
        <v>0</v>
      </c>
      <c r="BV43" s="64">
        <v>636.7777688054401</v>
      </c>
      <c r="BW43" s="64">
        <v>0</v>
      </c>
      <c r="BX43" s="64">
        <v>0</v>
      </c>
      <c r="BY43" s="64">
        <v>0</v>
      </c>
      <c r="BZ43" s="64">
        <v>0</v>
      </c>
      <c r="CA43" s="64">
        <v>0</v>
      </c>
      <c r="CB43" s="64">
        <v>0</v>
      </c>
      <c r="CC43" s="64">
        <v>0</v>
      </c>
      <c r="CD43" s="64">
        <v>0</v>
      </c>
      <c r="CE43" s="104">
        <f t="shared" si="1"/>
        <v>636.7777688054401</v>
      </c>
      <c r="CF43" s="72">
        <v>0</v>
      </c>
      <c r="CG43" s="64">
        <v>0</v>
      </c>
      <c r="CH43" s="64">
        <v>0</v>
      </c>
      <c r="CI43" s="104">
        <f t="shared" si="2"/>
        <v>0</v>
      </c>
      <c r="CJ43" s="72">
        <v>0</v>
      </c>
      <c r="CK43" s="64">
        <v>0</v>
      </c>
      <c r="CL43" s="64">
        <v>0</v>
      </c>
      <c r="CM43" s="64">
        <v>0</v>
      </c>
      <c r="CN43" s="104">
        <f t="shared" si="3"/>
        <v>0</v>
      </c>
      <c r="CO43" s="197">
        <v>1.0638220847277042</v>
      </c>
      <c r="CP43" s="104">
        <f t="shared" si="4"/>
        <v>637.8415908901678</v>
      </c>
      <c r="CQ43" s="104">
        <f t="shared" si="5"/>
        <v>1405.1493543738188</v>
      </c>
    </row>
    <row r="44" spans="1:95" ht="13.5" customHeight="1">
      <c r="A44" s="48">
        <v>35</v>
      </c>
      <c r="B44" s="50">
        <v>45</v>
      </c>
      <c r="C44" s="40" t="s">
        <v>108</v>
      </c>
      <c r="D44" s="72">
        <v>164.529698302814</v>
      </c>
      <c r="E44" s="72">
        <v>2.7898835934217057</v>
      </c>
      <c r="F44" s="72">
        <v>0.47980337158444447</v>
      </c>
      <c r="G44" s="64">
        <v>88.71103656196959</v>
      </c>
      <c r="H44" s="64">
        <v>48.35195127770213</v>
      </c>
      <c r="I44" s="64">
        <v>13.396792732405572</v>
      </c>
      <c r="J44" s="64">
        <v>5.137606569393873</v>
      </c>
      <c r="K44" s="64">
        <v>0.6418915910993076</v>
      </c>
      <c r="L44" s="64">
        <v>27.368465556287408</v>
      </c>
      <c r="M44" s="64">
        <v>17.247201816748564</v>
      </c>
      <c r="N44" s="64">
        <v>77.96225806584232</v>
      </c>
      <c r="O44" s="64">
        <v>3.599513895945254</v>
      </c>
      <c r="P44" s="64">
        <v>0</v>
      </c>
      <c r="Q44" s="64">
        <v>90.38416975088526</v>
      </c>
      <c r="R44" s="64">
        <v>12.711831114280168</v>
      </c>
      <c r="S44" s="64">
        <v>38.81951925142968</v>
      </c>
      <c r="T44" s="64">
        <v>1.8856150524259325</v>
      </c>
      <c r="U44" s="64">
        <v>63.48012973789778</v>
      </c>
      <c r="V44" s="64">
        <v>63.835264377121355</v>
      </c>
      <c r="W44" s="64">
        <v>53.58106640252197</v>
      </c>
      <c r="X44" s="64">
        <v>16.877082919427128</v>
      </c>
      <c r="Y44" s="64">
        <v>110.53590875201625</v>
      </c>
      <c r="Z44" s="64">
        <v>2.403946008774172</v>
      </c>
      <c r="AA44" s="64">
        <v>12.432609307276039</v>
      </c>
      <c r="AB44" s="64">
        <v>23.60404179340064</v>
      </c>
      <c r="AC44" s="64">
        <v>10.159757875998052</v>
      </c>
      <c r="AD44" s="64">
        <v>31.27870357369644</v>
      </c>
      <c r="AE44" s="64">
        <v>25.22388235885448</v>
      </c>
      <c r="AF44" s="64">
        <v>4.079408183260867</v>
      </c>
      <c r="AG44" s="64">
        <v>0.4049671154593583</v>
      </c>
      <c r="AH44" s="64">
        <v>229.5049814917388</v>
      </c>
      <c r="AI44" s="64">
        <v>1.2686697983687414</v>
      </c>
      <c r="AJ44" s="64">
        <v>13.242954339388351</v>
      </c>
      <c r="AK44" s="64">
        <v>70.16837699237256</v>
      </c>
      <c r="AL44" s="64">
        <v>2093.8112413938056</v>
      </c>
      <c r="AM44" s="64">
        <v>16.442553094097946</v>
      </c>
      <c r="AN44" s="64">
        <v>297.89033973258586</v>
      </c>
      <c r="AO44" s="64">
        <v>481.38583959673525</v>
      </c>
      <c r="AP44" s="64">
        <v>15.78115208804122</v>
      </c>
      <c r="AQ44" s="64">
        <v>7.54686274034958</v>
      </c>
      <c r="AR44" s="64">
        <v>712.8374434493347</v>
      </c>
      <c r="AS44" s="64">
        <v>62.83681207683378</v>
      </c>
      <c r="AT44" s="64">
        <v>0</v>
      </c>
      <c r="AU44" s="64">
        <v>0</v>
      </c>
      <c r="AV44" s="64">
        <v>3.930534983885705</v>
      </c>
      <c r="AW44" s="64">
        <v>1.7297138258441511</v>
      </c>
      <c r="AX44" s="64">
        <v>10.809842774022428</v>
      </c>
      <c r="AY44" s="64">
        <v>1.073348683316736</v>
      </c>
      <c r="AZ44" s="64">
        <v>20.961684594341634</v>
      </c>
      <c r="BA44" s="64">
        <v>26.45159013870614</v>
      </c>
      <c r="BB44" s="64">
        <v>202.378577354124</v>
      </c>
      <c r="BC44" s="64">
        <v>337.51200145554856</v>
      </c>
      <c r="BD44" s="64">
        <v>486.5328842990222</v>
      </c>
      <c r="BE44" s="64">
        <v>2236.8209881220273</v>
      </c>
      <c r="BF44" s="64">
        <v>64.58204739460243</v>
      </c>
      <c r="BG44" s="64">
        <v>70.52663803938626</v>
      </c>
      <c r="BH44" s="64">
        <v>16.884733816215768</v>
      </c>
      <c r="BI44" s="64">
        <v>55.58188755166052</v>
      </c>
      <c r="BJ44" s="64">
        <v>557.3478008086445</v>
      </c>
      <c r="BK44" s="64">
        <v>540.553495134972</v>
      </c>
      <c r="BL44" s="64">
        <v>486.3505719158409</v>
      </c>
      <c r="BM44" s="64">
        <v>2.6921307626478908</v>
      </c>
      <c r="BN44" s="64">
        <v>1.073192811526732</v>
      </c>
      <c r="BO44" s="64">
        <v>114.51644958491833</v>
      </c>
      <c r="BP44" s="64">
        <v>232.72939224508286</v>
      </c>
      <c r="BQ44" s="103">
        <v>25.73548780839196</v>
      </c>
      <c r="BR44" s="104">
        <f t="shared" si="0"/>
        <v>10511.40622780832</v>
      </c>
      <c r="BS44" s="72">
        <v>0</v>
      </c>
      <c r="BT44" s="64">
        <v>0</v>
      </c>
      <c r="BU44" s="64">
        <v>0</v>
      </c>
      <c r="BV44" s="64">
        <v>1461.3861991041172</v>
      </c>
      <c r="BW44" s="64">
        <v>47.01970860655341</v>
      </c>
      <c r="BX44" s="64">
        <v>0</v>
      </c>
      <c r="BY44" s="64">
        <v>0</v>
      </c>
      <c r="BZ44" s="64">
        <v>0</v>
      </c>
      <c r="CA44" s="64">
        <v>0</v>
      </c>
      <c r="CB44" s="64">
        <v>0</v>
      </c>
      <c r="CC44" s="64">
        <v>0</v>
      </c>
      <c r="CD44" s="64">
        <v>0</v>
      </c>
      <c r="CE44" s="104">
        <f t="shared" si="1"/>
        <v>1508.4059077106706</v>
      </c>
      <c r="CF44" s="72">
        <v>0</v>
      </c>
      <c r="CG44" s="64">
        <v>0</v>
      </c>
      <c r="CH44" s="64">
        <v>0</v>
      </c>
      <c r="CI44" s="104">
        <f t="shared" si="2"/>
        <v>0</v>
      </c>
      <c r="CJ44" s="72">
        <v>0</v>
      </c>
      <c r="CK44" s="64">
        <v>35109.60792470077</v>
      </c>
      <c r="CL44" s="64">
        <v>0</v>
      </c>
      <c r="CM44" s="64">
        <v>0</v>
      </c>
      <c r="CN44" s="104">
        <f t="shared" si="3"/>
        <v>35109.60792470077</v>
      </c>
      <c r="CO44" s="197">
        <v>109.18872047519676</v>
      </c>
      <c r="CP44" s="104">
        <f t="shared" si="4"/>
        <v>36727.20255288664</v>
      </c>
      <c r="CQ44" s="104">
        <f t="shared" si="5"/>
        <v>47238.608780694965</v>
      </c>
    </row>
    <row r="45" spans="1:95" ht="13.5" customHeight="1">
      <c r="A45" s="142">
        <v>36</v>
      </c>
      <c r="B45" s="50">
        <v>50</v>
      </c>
      <c r="C45" s="40" t="s">
        <v>248</v>
      </c>
      <c r="D45" s="72">
        <v>101.84609374520282</v>
      </c>
      <c r="E45" s="72">
        <v>1.1901023835020232</v>
      </c>
      <c r="F45" s="72">
        <v>0.07769874422534931</v>
      </c>
      <c r="G45" s="64">
        <v>10.332870958083198</v>
      </c>
      <c r="H45" s="64">
        <v>60.439128110019226</v>
      </c>
      <c r="I45" s="64">
        <v>2.3518769645410553</v>
      </c>
      <c r="J45" s="64">
        <v>1.091809053001693</v>
      </c>
      <c r="K45" s="64">
        <v>0.6930219035555949</v>
      </c>
      <c r="L45" s="64">
        <v>12.185985925244951</v>
      </c>
      <c r="M45" s="64">
        <v>5.9709124612743745</v>
      </c>
      <c r="N45" s="64">
        <v>7.524406163541682</v>
      </c>
      <c r="O45" s="64">
        <v>28.88306168313804</v>
      </c>
      <c r="P45" s="64">
        <v>0</v>
      </c>
      <c r="Q45" s="64">
        <v>182.95736835440925</v>
      </c>
      <c r="R45" s="64">
        <v>99.89846804178877</v>
      </c>
      <c r="S45" s="64">
        <v>23.155579127594326</v>
      </c>
      <c r="T45" s="64">
        <v>19.131461807501175</v>
      </c>
      <c r="U45" s="64">
        <v>50.876325161254904</v>
      </c>
      <c r="V45" s="64">
        <v>70.3221287608856</v>
      </c>
      <c r="W45" s="64">
        <v>29.01320318151455</v>
      </c>
      <c r="X45" s="64">
        <v>11.329374423120932</v>
      </c>
      <c r="Y45" s="64">
        <v>74.3087637851063</v>
      </c>
      <c r="Z45" s="64">
        <v>5.1282224573483335</v>
      </c>
      <c r="AA45" s="64">
        <v>4.885903925125462</v>
      </c>
      <c r="AB45" s="64">
        <v>25.77556337599825</v>
      </c>
      <c r="AC45" s="64">
        <v>18.118872639051514</v>
      </c>
      <c r="AD45" s="64">
        <v>0</v>
      </c>
      <c r="AE45" s="64">
        <v>0</v>
      </c>
      <c r="AF45" s="64">
        <v>0</v>
      </c>
      <c r="AG45" s="64">
        <v>0</v>
      </c>
      <c r="AH45" s="64">
        <v>0</v>
      </c>
      <c r="AI45" s="64">
        <v>0.17236386876552987</v>
      </c>
      <c r="AJ45" s="64">
        <v>1.7992151021809764</v>
      </c>
      <c r="AK45" s="64">
        <v>4.331269205915117</v>
      </c>
      <c r="AL45" s="64">
        <v>278.57905710444265</v>
      </c>
      <c r="AM45" s="64">
        <v>377.72390883474804</v>
      </c>
      <c r="AN45" s="64">
        <v>499.92169890074734</v>
      </c>
      <c r="AO45" s="64">
        <v>41.29582598995984</v>
      </c>
      <c r="AP45" s="64">
        <v>5.574693651175673</v>
      </c>
      <c r="AQ45" s="64">
        <v>2.6659328361762658</v>
      </c>
      <c r="AR45" s="64">
        <v>0.4888773775210833</v>
      </c>
      <c r="AS45" s="64">
        <v>117.98823483415123</v>
      </c>
      <c r="AT45" s="64">
        <v>43.21541931344971</v>
      </c>
      <c r="AU45" s="64">
        <v>577.5178000549349</v>
      </c>
      <c r="AV45" s="64">
        <v>0.5333203669977382</v>
      </c>
      <c r="AW45" s="64">
        <v>0.1730206327291125</v>
      </c>
      <c r="AX45" s="64">
        <v>78.26211150759819</v>
      </c>
      <c r="AY45" s="64">
        <v>0.060312271070352655</v>
      </c>
      <c r="AZ45" s="64">
        <v>0.27885105881338235</v>
      </c>
      <c r="BA45" s="64">
        <v>131.51140904970447</v>
      </c>
      <c r="BB45" s="64">
        <v>32.378406341614365</v>
      </c>
      <c r="BC45" s="64">
        <v>21.16021744382443</v>
      </c>
      <c r="BD45" s="64">
        <v>15.938996836700907</v>
      </c>
      <c r="BE45" s="64">
        <v>3.0353068872957554</v>
      </c>
      <c r="BF45" s="64">
        <v>581.9408278575531</v>
      </c>
      <c r="BG45" s="64">
        <v>25.407446455245708</v>
      </c>
      <c r="BH45" s="64">
        <v>41.70197383063406</v>
      </c>
      <c r="BI45" s="64">
        <v>174.7913385385126</v>
      </c>
      <c r="BJ45" s="64">
        <v>0</v>
      </c>
      <c r="BK45" s="64">
        <v>43.423113982550255</v>
      </c>
      <c r="BL45" s="64">
        <v>54.03090327004546</v>
      </c>
      <c r="BM45" s="64">
        <v>0</v>
      </c>
      <c r="BN45" s="64">
        <v>0</v>
      </c>
      <c r="BO45" s="64">
        <v>0</v>
      </c>
      <c r="BP45" s="64">
        <v>89.22129196830177</v>
      </c>
      <c r="BQ45" s="103">
        <v>13.543804467128163</v>
      </c>
      <c r="BR45" s="104">
        <f t="shared" si="0"/>
        <v>4106.1551529765175</v>
      </c>
      <c r="BS45" s="72">
        <v>0</v>
      </c>
      <c r="BT45" s="64">
        <v>0</v>
      </c>
      <c r="BU45" s="64">
        <v>0</v>
      </c>
      <c r="BV45" s="64">
        <v>0</v>
      </c>
      <c r="BW45" s="64">
        <v>3.9086656728998297</v>
      </c>
      <c r="BX45" s="64">
        <v>0</v>
      </c>
      <c r="BY45" s="64">
        <v>3905.4972629154136</v>
      </c>
      <c r="BZ45" s="64">
        <v>0</v>
      </c>
      <c r="CA45" s="64">
        <v>13.79518457335729</v>
      </c>
      <c r="CB45" s="64">
        <v>0</v>
      </c>
      <c r="CC45" s="64">
        <v>0</v>
      </c>
      <c r="CD45" s="64">
        <v>0</v>
      </c>
      <c r="CE45" s="104">
        <f t="shared" si="1"/>
        <v>3923.201113161671</v>
      </c>
      <c r="CF45" s="72">
        <v>0</v>
      </c>
      <c r="CG45" s="64">
        <v>0</v>
      </c>
      <c r="CH45" s="64">
        <v>0</v>
      </c>
      <c r="CI45" s="104">
        <f t="shared" si="2"/>
        <v>0</v>
      </c>
      <c r="CJ45" s="72">
        <v>1456.5240317377945</v>
      </c>
      <c r="CK45" s="64">
        <v>0</v>
      </c>
      <c r="CL45" s="64">
        <v>0</v>
      </c>
      <c r="CM45" s="64">
        <v>0</v>
      </c>
      <c r="CN45" s="104">
        <f t="shared" si="3"/>
        <v>1456.5240317377945</v>
      </c>
      <c r="CO45" s="197">
        <v>22.257116881900473</v>
      </c>
      <c r="CP45" s="104">
        <f t="shared" si="4"/>
        <v>5401.982261781366</v>
      </c>
      <c r="CQ45" s="104">
        <f t="shared" si="5"/>
        <v>9508.137414757883</v>
      </c>
    </row>
    <row r="46" spans="1:95" ht="13.5" customHeight="1">
      <c r="A46" s="48">
        <v>37</v>
      </c>
      <c r="B46" s="50" t="s">
        <v>283</v>
      </c>
      <c r="C46" s="40" t="s">
        <v>75</v>
      </c>
      <c r="D46" s="72">
        <v>813.5819944559449</v>
      </c>
      <c r="E46" s="72">
        <v>11.412383856373896</v>
      </c>
      <c r="F46" s="72">
        <v>0.508807172744181</v>
      </c>
      <c r="G46" s="64">
        <v>33.59787157535754</v>
      </c>
      <c r="H46" s="64">
        <v>2375.005073269488</v>
      </c>
      <c r="I46" s="64">
        <v>87.74288362968478</v>
      </c>
      <c r="J46" s="64">
        <v>78.09347109707001</v>
      </c>
      <c r="K46" s="64">
        <v>9.325968395841073</v>
      </c>
      <c r="L46" s="64">
        <v>163.1918183999053</v>
      </c>
      <c r="M46" s="64">
        <v>123.4695118186753</v>
      </c>
      <c r="N46" s="64">
        <v>985.3433706377529</v>
      </c>
      <c r="O46" s="64">
        <v>42.39107123118504</v>
      </c>
      <c r="P46" s="64">
        <v>0</v>
      </c>
      <c r="Q46" s="64">
        <v>1239.9535020789958</v>
      </c>
      <c r="R46" s="64">
        <v>316.87937229554734</v>
      </c>
      <c r="S46" s="64">
        <v>263.86865223502315</v>
      </c>
      <c r="T46" s="64">
        <v>291.2713371018573</v>
      </c>
      <c r="U46" s="64">
        <v>599.2038169788079</v>
      </c>
      <c r="V46" s="64">
        <v>2281.77872156911</v>
      </c>
      <c r="W46" s="64">
        <v>1303.6935079356556</v>
      </c>
      <c r="X46" s="64">
        <v>267.94163835253715</v>
      </c>
      <c r="Y46" s="64">
        <v>1054.761013980962</v>
      </c>
      <c r="Z46" s="64">
        <v>29.54601768721285</v>
      </c>
      <c r="AA46" s="64">
        <v>157.59765094692995</v>
      </c>
      <c r="AB46" s="64">
        <v>239.51689120535542</v>
      </c>
      <c r="AC46" s="64">
        <v>15.364226206836317</v>
      </c>
      <c r="AD46" s="64">
        <v>8.85482660403666</v>
      </c>
      <c r="AE46" s="64">
        <v>7.141873198274941</v>
      </c>
      <c r="AF46" s="64">
        <v>1.4307306114177445</v>
      </c>
      <c r="AG46" s="64">
        <v>0.11467634578397498</v>
      </c>
      <c r="AH46" s="64">
        <v>64.94269738603927</v>
      </c>
      <c r="AI46" s="64">
        <v>1.1878375762881572</v>
      </c>
      <c r="AJ46" s="64">
        <v>12.398996476085301</v>
      </c>
      <c r="AK46" s="64">
        <v>24.48773583586595</v>
      </c>
      <c r="AL46" s="64">
        <v>1963.5035798030488</v>
      </c>
      <c r="AM46" s="64">
        <v>137.87411471820351</v>
      </c>
      <c r="AN46" s="64">
        <v>2534.524437746244</v>
      </c>
      <c r="AO46" s="64">
        <v>1288.7143066931128</v>
      </c>
      <c r="AP46" s="64">
        <v>7.911691430693209</v>
      </c>
      <c r="AQ46" s="64">
        <v>3.783508638060029</v>
      </c>
      <c r="AR46" s="64">
        <v>1.2786485755316583</v>
      </c>
      <c r="AS46" s="64">
        <v>80.23003221753441</v>
      </c>
      <c r="AT46" s="64">
        <v>29.12705103605191</v>
      </c>
      <c r="AU46" s="64">
        <v>161.1975897692251</v>
      </c>
      <c r="AV46" s="64">
        <v>3.6661536598260973</v>
      </c>
      <c r="AW46" s="64">
        <v>15.671251264507507</v>
      </c>
      <c r="AX46" s="64">
        <v>16.32977895596751</v>
      </c>
      <c r="AY46" s="64">
        <v>0.12032864860436816</v>
      </c>
      <c r="AZ46" s="64">
        <v>29.019900580250475</v>
      </c>
      <c r="BA46" s="64">
        <v>0</v>
      </c>
      <c r="BB46" s="64">
        <v>446.4748106746749</v>
      </c>
      <c r="BC46" s="64">
        <v>52.91914288568598</v>
      </c>
      <c r="BD46" s="64">
        <v>51.50666062810225</v>
      </c>
      <c r="BE46" s="64">
        <v>19.539363859991937</v>
      </c>
      <c r="BF46" s="64">
        <v>509.4276822842524</v>
      </c>
      <c r="BG46" s="64">
        <v>56.438087284813804</v>
      </c>
      <c r="BH46" s="64">
        <v>131.91775932007008</v>
      </c>
      <c r="BI46" s="64">
        <v>152.67557890373774</v>
      </c>
      <c r="BJ46" s="64">
        <v>470.8836601322322</v>
      </c>
      <c r="BK46" s="64">
        <v>301.76621193918146</v>
      </c>
      <c r="BL46" s="64">
        <v>1034.4354237313962</v>
      </c>
      <c r="BM46" s="64">
        <v>0.7619515223629589</v>
      </c>
      <c r="BN46" s="64">
        <v>0.3037925217503206</v>
      </c>
      <c r="BO46" s="64">
        <v>31.924266063052663</v>
      </c>
      <c r="BP46" s="64">
        <v>248.03831881180997</v>
      </c>
      <c r="BQ46" s="103">
        <v>60.46965182170628</v>
      </c>
      <c r="BR46" s="104">
        <f t="shared" si="0"/>
        <v>22748.034684270326</v>
      </c>
      <c r="BS46" s="72">
        <v>8531.844610322172</v>
      </c>
      <c r="BT46" s="64">
        <v>2670.035519667252</v>
      </c>
      <c r="BU46" s="64">
        <v>4301.248531491318</v>
      </c>
      <c r="BV46" s="64">
        <v>690.1223537646414</v>
      </c>
      <c r="BW46" s="64">
        <v>3953.8920514563097</v>
      </c>
      <c r="BX46" s="64">
        <v>1692.075817662234</v>
      </c>
      <c r="BY46" s="64">
        <v>610.0169879675054</v>
      </c>
      <c r="BZ46" s="64">
        <v>79.65115113394927</v>
      </c>
      <c r="CA46" s="64">
        <v>4130.791476117316</v>
      </c>
      <c r="CB46" s="64">
        <v>0</v>
      </c>
      <c r="CC46" s="64">
        <v>0</v>
      </c>
      <c r="CD46" s="64">
        <v>1957.9095752073904</v>
      </c>
      <c r="CE46" s="104">
        <f t="shared" si="1"/>
        <v>28617.58807479009</v>
      </c>
      <c r="CF46" s="72">
        <v>0</v>
      </c>
      <c r="CG46" s="64">
        <v>0</v>
      </c>
      <c r="CH46" s="64">
        <v>0</v>
      </c>
      <c r="CI46" s="104">
        <f t="shared" si="2"/>
        <v>0</v>
      </c>
      <c r="CJ46" s="72">
        <v>7564.70065149148</v>
      </c>
      <c r="CK46" s="64">
        <v>0</v>
      </c>
      <c r="CL46" s="64">
        <v>0</v>
      </c>
      <c r="CM46" s="64">
        <v>0</v>
      </c>
      <c r="CN46" s="104">
        <f t="shared" si="3"/>
        <v>7564.70065149148</v>
      </c>
      <c r="CO46" s="197">
        <v>9248.97453051548</v>
      </c>
      <c r="CP46" s="104">
        <f t="shared" si="4"/>
        <v>45431.26325679705</v>
      </c>
      <c r="CQ46" s="104">
        <f t="shared" si="5"/>
        <v>68179.29794106737</v>
      </c>
    </row>
    <row r="47" spans="1:95" ht="13.5" customHeight="1">
      <c r="A47" s="142">
        <v>38</v>
      </c>
      <c r="B47" s="50">
        <v>55</v>
      </c>
      <c r="C47" s="40" t="s">
        <v>166</v>
      </c>
      <c r="D47" s="72">
        <v>12.61039522113587</v>
      </c>
      <c r="E47" s="72">
        <v>0.338375460901231</v>
      </c>
      <c r="F47" s="72">
        <v>0.03889459204960734</v>
      </c>
      <c r="G47" s="64">
        <v>1.3017711331127468</v>
      </c>
      <c r="H47" s="64">
        <v>34.296532778057674</v>
      </c>
      <c r="I47" s="64">
        <v>3.508608988280586</v>
      </c>
      <c r="J47" s="64">
        <v>1.4927331039763234</v>
      </c>
      <c r="K47" s="64">
        <v>0.14442582882754088</v>
      </c>
      <c r="L47" s="64">
        <v>8.351543142250533</v>
      </c>
      <c r="M47" s="64">
        <v>8.42117554540246</v>
      </c>
      <c r="N47" s="64">
        <v>72.42613891488327</v>
      </c>
      <c r="O47" s="64">
        <v>2.7262441155461867</v>
      </c>
      <c r="P47" s="64">
        <v>0</v>
      </c>
      <c r="Q47" s="64">
        <v>30.40906367762697</v>
      </c>
      <c r="R47" s="64">
        <v>0.656925009408328</v>
      </c>
      <c r="S47" s="64">
        <v>19.499497866234577</v>
      </c>
      <c r="T47" s="64">
        <v>0.9472795063623726</v>
      </c>
      <c r="U47" s="64">
        <v>49.72957915784678</v>
      </c>
      <c r="V47" s="64">
        <v>129.12424540687644</v>
      </c>
      <c r="W47" s="64">
        <v>80.54161196806473</v>
      </c>
      <c r="X47" s="64">
        <v>8.271257965209266</v>
      </c>
      <c r="Y47" s="64">
        <v>75.89334905924703</v>
      </c>
      <c r="Z47" s="64">
        <v>1.7924986523873783</v>
      </c>
      <c r="AA47" s="64">
        <v>4.126036027072843</v>
      </c>
      <c r="AB47" s="64">
        <v>17.1696828753252</v>
      </c>
      <c r="AC47" s="64">
        <v>2.282309058086579</v>
      </c>
      <c r="AD47" s="64">
        <v>2.2119366519852277</v>
      </c>
      <c r="AE47" s="64">
        <v>1.784015705113067</v>
      </c>
      <c r="AF47" s="64">
        <v>0.3574497414987381</v>
      </c>
      <c r="AG47" s="64">
        <v>0.028645448335967872</v>
      </c>
      <c r="AH47" s="64">
        <v>16.223330349169764</v>
      </c>
      <c r="AI47" s="64">
        <v>0.03414089067196266</v>
      </c>
      <c r="AJ47" s="64">
        <v>0.3563727694855233</v>
      </c>
      <c r="AK47" s="64">
        <v>0.6127442219419106</v>
      </c>
      <c r="AL47" s="64">
        <v>78.46309297669401</v>
      </c>
      <c r="AM47" s="64">
        <v>18.512142493119562</v>
      </c>
      <c r="AN47" s="64">
        <v>224.39773423790302</v>
      </c>
      <c r="AO47" s="64">
        <v>136.49171302749747</v>
      </c>
      <c r="AP47" s="64">
        <v>3.136404894170389</v>
      </c>
      <c r="AQ47" s="64">
        <v>1.4998753852817577</v>
      </c>
      <c r="AR47" s="64">
        <v>0.4175080067483186</v>
      </c>
      <c r="AS47" s="64">
        <v>0.2570960689389309</v>
      </c>
      <c r="AT47" s="64">
        <v>5.256204443418879</v>
      </c>
      <c r="AU47" s="64">
        <v>166.36831097286472</v>
      </c>
      <c r="AV47" s="64">
        <v>0.10509482124007673</v>
      </c>
      <c r="AW47" s="64">
        <v>0.0061685563953037354</v>
      </c>
      <c r="AX47" s="64">
        <v>291.89593149512416</v>
      </c>
      <c r="AY47" s="64">
        <v>0.016278799130241273</v>
      </c>
      <c r="AZ47" s="64">
        <v>0.6503796299957038</v>
      </c>
      <c r="BA47" s="64">
        <v>20.111903286925827</v>
      </c>
      <c r="BB47" s="64">
        <v>62.274429540407596</v>
      </c>
      <c r="BC47" s="64">
        <v>95.55853424669101</v>
      </c>
      <c r="BD47" s="64">
        <v>54.79465308605677</v>
      </c>
      <c r="BE47" s="64">
        <v>1.7091444078785958</v>
      </c>
      <c r="BF47" s="64">
        <v>187.2212790381649</v>
      </c>
      <c r="BG47" s="64">
        <v>23.049426934159378</v>
      </c>
      <c r="BH47" s="64">
        <v>35.3580602345214</v>
      </c>
      <c r="BI47" s="64">
        <v>10.442910904264624</v>
      </c>
      <c r="BJ47" s="64">
        <v>126.34092797221233</v>
      </c>
      <c r="BK47" s="64">
        <v>101.38812058720713</v>
      </c>
      <c r="BL47" s="64">
        <v>36.471168033476715</v>
      </c>
      <c r="BM47" s="64">
        <v>0.19442510690072162</v>
      </c>
      <c r="BN47" s="64">
        <v>0.07751774128050541</v>
      </c>
      <c r="BO47" s="64">
        <v>8.150281005133513</v>
      </c>
      <c r="BP47" s="64">
        <v>125.3451351149477</v>
      </c>
      <c r="BQ47" s="103">
        <v>7.742200215042846</v>
      </c>
      <c r="BR47" s="104">
        <f t="shared" si="0"/>
        <v>2411.412864096169</v>
      </c>
      <c r="BS47" s="72">
        <v>0</v>
      </c>
      <c r="BT47" s="64">
        <v>0</v>
      </c>
      <c r="BU47" s="64">
        <v>0</v>
      </c>
      <c r="BV47" s="64">
        <v>0</v>
      </c>
      <c r="BW47" s="64">
        <v>0</v>
      </c>
      <c r="BX47" s="64">
        <v>0</v>
      </c>
      <c r="BY47" s="64">
        <v>0</v>
      </c>
      <c r="BZ47" s="64">
        <v>0</v>
      </c>
      <c r="CA47" s="64">
        <v>686.3478148830485</v>
      </c>
      <c r="CB47" s="64">
        <v>0</v>
      </c>
      <c r="CC47" s="64">
        <v>20022.36620664525</v>
      </c>
      <c r="CD47" s="64">
        <v>0</v>
      </c>
      <c r="CE47" s="104">
        <f t="shared" si="1"/>
        <v>20708.714021528296</v>
      </c>
      <c r="CF47" s="72">
        <v>0</v>
      </c>
      <c r="CG47" s="64">
        <v>0</v>
      </c>
      <c r="CH47" s="64">
        <v>0</v>
      </c>
      <c r="CI47" s="104">
        <f t="shared" si="2"/>
        <v>0</v>
      </c>
      <c r="CJ47" s="72">
        <v>0</v>
      </c>
      <c r="CK47" s="64">
        <v>0</v>
      </c>
      <c r="CL47" s="64">
        <v>0</v>
      </c>
      <c r="CM47" s="64">
        <v>0</v>
      </c>
      <c r="CN47" s="104">
        <f t="shared" si="3"/>
        <v>0</v>
      </c>
      <c r="CO47" s="197">
        <v>5166.638483819882</v>
      </c>
      <c r="CP47" s="104">
        <f t="shared" si="4"/>
        <v>25875.35250534818</v>
      </c>
      <c r="CQ47" s="104">
        <f t="shared" si="5"/>
        <v>28286.765369444347</v>
      </c>
    </row>
    <row r="48" spans="1:95" ht="13.5" customHeight="1">
      <c r="A48" s="48">
        <v>39</v>
      </c>
      <c r="B48" s="50" t="s">
        <v>48</v>
      </c>
      <c r="C48" s="40" t="s">
        <v>368</v>
      </c>
      <c r="D48" s="72">
        <v>15.739227162065703</v>
      </c>
      <c r="E48" s="72">
        <v>0.9757580556481288</v>
      </c>
      <c r="F48" s="72">
        <v>0</v>
      </c>
      <c r="G48" s="64">
        <v>0.8995835052684317</v>
      </c>
      <c r="H48" s="64">
        <v>13.257140562739146</v>
      </c>
      <c r="I48" s="64">
        <v>2.251830632808818</v>
      </c>
      <c r="J48" s="64">
        <v>0.9689283813198641</v>
      </c>
      <c r="K48" s="64">
        <v>0.4130373514000189</v>
      </c>
      <c r="L48" s="64">
        <v>3.7538971349079597</v>
      </c>
      <c r="M48" s="64">
        <v>2.657475124903909</v>
      </c>
      <c r="N48" s="64">
        <v>4.502160341773388</v>
      </c>
      <c r="O48" s="64">
        <v>0.15841805883899496</v>
      </c>
      <c r="P48" s="64">
        <v>0</v>
      </c>
      <c r="Q48" s="64">
        <v>14.132597877604072</v>
      </c>
      <c r="R48" s="64">
        <v>5.271005344598337</v>
      </c>
      <c r="S48" s="64">
        <v>3.8213304264649848</v>
      </c>
      <c r="T48" s="64">
        <v>3.2444597174193275</v>
      </c>
      <c r="U48" s="64">
        <v>17.291073701835465</v>
      </c>
      <c r="V48" s="64">
        <v>31.038569806349727</v>
      </c>
      <c r="W48" s="64">
        <v>7.452895464106504</v>
      </c>
      <c r="X48" s="64">
        <v>5.249969427879873</v>
      </c>
      <c r="Y48" s="64">
        <v>16.849200652104994</v>
      </c>
      <c r="Z48" s="64">
        <v>0.905659085488377</v>
      </c>
      <c r="AA48" s="64">
        <v>2.518244094401583</v>
      </c>
      <c r="AB48" s="64">
        <v>2.461911827281626</v>
      </c>
      <c r="AC48" s="64">
        <v>0.3914936571022278</v>
      </c>
      <c r="AD48" s="64">
        <v>0.2372567114478508</v>
      </c>
      <c r="AE48" s="64">
        <v>0.35963616763399564</v>
      </c>
      <c r="AF48" s="64">
        <v>0.46350812404190495</v>
      </c>
      <c r="AG48" s="64">
        <v>0.004101655933697303</v>
      </c>
      <c r="AH48" s="64">
        <v>0.9531755827705244</v>
      </c>
      <c r="AI48" s="64">
        <v>0.041995778674988674</v>
      </c>
      <c r="AJ48" s="64">
        <v>0.30370281293958845</v>
      </c>
      <c r="AK48" s="64">
        <v>0.2400707091629811</v>
      </c>
      <c r="AL48" s="64">
        <v>31.37375157388135</v>
      </c>
      <c r="AM48" s="64">
        <v>17.197741994701055</v>
      </c>
      <c r="AN48" s="64">
        <v>188.00343659871314</v>
      </c>
      <c r="AO48" s="64">
        <v>18.899465651100712</v>
      </c>
      <c r="AP48" s="64">
        <v>24.95106154733277</v>
      </c>
      <c r="AQ48" s="64">
        <v>13.349727115524342</v>
      </c>
      <c r="AR48" s="64">
        <v>0.7108795556155919</v>
      </c>
      <c r="AS48" s="64">
        <v>0.03715671443345228</v>
      </c>
      <c r="AT48" s="64">
        <v>0</v>
      </c>
      <c r="AU48" s="64">
        <v>0</v>
      </c>
      <c r="AV48" s="64">
        <v>0</v>
      </c>
      <c r="AW48" s="64">
        <v>5.324805113799864</v>
      </c>
      <c r="AX48" s="64">
        <v>4.357421057404543</v>
      </c>
      <c r="AY48" s="64">
        <v>0.0022414529431403906</v>
      </c>
      <c r="AZ48" s="64">
        <v>0.13334932866247715</v>
      </c>
      <c r="BA48" s="64">
        <v>1.973218303555286</v>
      </c>
      <c r="BB48" s="64">
        <v>31.040551463524103</v>
      </c>
      <c r="BC48" s="64">
        <v>56.25680720536495</v>
      </c>
      <c r="BD48" s="64">
        <v>27.71851635888424</v>
      </c>
      <c r="BE48" s="64">
        <v>4.725649538205366</v>
      </c>
      <c r="BF48" s="64">
        <v>111.44493437306564</v>
      </c>
      <c r="BG48" s="64">
        <v>18.388273150464386</v>
      </c>
      <c r="BH48" s="64">
        <v>5.938187315607002</v>
      </c>
      <c r="BI48" s="64">
        <v>5.367364002631123</v>
      </c>
      <c r="BJ48" s="64">
        <v>16.813769564244584</v>
      </c>
      <c r="BK48" s="64">
        <v>21.140080543731884</v>
      </c>
      <c r="BL48" s="64">
        <v>38.658016833555365</v>
      </c>
      <c r="BM48" s="64">
        <v>0</v>
      </c>
      <c r="BN48" s="64">
        <v>0</v>
      </c>
      <c r="BO48" s="64">
        <v>1.5080934036873814</v>
      </c>
      <c r="BP48" s="64">
        <v>7.740537138602488</v>
      </c>
      <c r="BQ48" s="103">
        <v>6.004886149479154</v>
      </c>
      <c r="BR48" s="104">
        <f t="shared" si="0"/>
        <v>817.8692379856324</v>
      </c>
      <c r="BS48" s="72">
        <v>0</v>
      </c>
      <c r="BT48" s="64">
        <v>0</v>
      </c>
      <c r="BU48" s="64">
        <v>0</v>
      </c>
      <c r="BV48" s="64">
        <v>0</v>
      </c>
      <c r="BW48" s="64">
        <v>0</v>
      </c>
      <c r="BX48" s="64">
        <v>0</v>
      </c>
      <c r="BY48" s="64">
        <v>1881.4636803412511</v>
      </c>
      <c r="BZ48" s="64">
        <v>0</v>
      </c>
      <c r="CA48" s="64">
        <v>0</v>
      </c>
      <c r="CB48" s="64">
        <v>0</v>
      </c>
      <c r="CC48" s="64">
        <v>0</v>
      </c>
      <c r="CD48" s="64">
        <v>0</v>
      </c>
      <c r="CE48" s="104">
        <f t="shared" si="1"/>
        <v>1881.4636803412511</v>
      </c>
      <c r="CF48" s="72">
        <v>0</v>
      </c>
      <c r="CG48" s="64">
        <v>0</v>
      </c>
      <c r="CH48" s="64">
        <v>0</v>
      </c>
      <c r="CI48" s="104">
        <f t="shared" si="2"/>
        <v>0</v>
      </c>
      <c r="CJ48" s="72">
        <v>0</v>
      </c>
      <c r="CK48" s="64">
        <v>0</v>
      </c>
      <c r="CL48" s="64">
        <v>0</v>
      </c>
      <c r="CM48" s="64">
        <v>0</v>
      </c>
      <c r="CN48" s="104">
        <f t="shared" si="3"/>
        <v>0</v>
      </c>
      <c r="CO48" s="197">
        <v>258.373376174495</v>
      </c>
      <c r="CP48" s="104">
        <f t="shared" si="4"/>
        <v>2139.837056515746</v>
      </c>
      <c r="CQ48" s="104">
        <f t="shared" si="5"/>
        <v>2957.7062945013786</v>
      </c>
    </row>
    <row r="49" spans="1:95" ht="13.5" customHeight="1">
      <c r="A49" s="142">
        <v>40</v>
      </c>
      <c r="B49" s="50" t="s">
        <v>50</v>
      </c>
      <c r="C49" s="40" t="s">
        <v>369</v>
      </c>
      <c r="D49" s="72">
        <v>7.590356622671169</v>
      </c>
      <c r="E49" s="72">
        <v>0.4704431760129094</v>
      </c>
      <c r="F49" s="72">
        <v>0</v>
      </c>
      <c r="G49" s="64">
        <v>13.248778121599424</v>
      </c>
      <c r="H49" s="64">
        <v>5.903910399562242</v>
      </c>
      <c r="I49" s="64">
        <v>0.25337465311998225</v>
      </c>
      <c r="J49" s="64">
        <v>0.10902114358263608</v>
      </c>
      <c r="K49" s="64">
        <v>0.04647589759085786</v>
      </c>
      <c r="L49" s="64">
        <v>8.980708004237567</v>
      </c>
      <c r="M49" s="64">
        <v>3.1786208850842277</v>
      </c>
      <c r="N49" s="64">
        <v>10.767683644463308</v>
      </c>
      <c r="O49" s="64">
        <v>17.852890217582093</v>
      </c>
      <c r="P49" s="64">
        <v>0</v>
      </c>
      <c r="Q49" s="64">
        <v>23.104221424864416</v>
      </c>
      <c r="R49" s="64">
        <v>8.616370525986078</v>
      </c>
      <c r="S49" s="64">
        <v>13.575189454875547</v>
      </c>
      <c r="T49" s="64">
        <v>4.785422677382067</v>
      </c>
      <c r="U49" s="64">
        <v>36.816826087396514</v>
      </c>
      <c r="V49" s="64">
        <v>60.57550195642684</v>
      </c>
      <c r="W49" s="64">
        <v>0.42561583163228467</v>
      </c>
      <c r="X49" s="64">
        <v>0.29984231745027257</v>
      </c>
      <c r="Y49" s="64">
        <v>0.9621748896372201</v>
      </c>
      <c r="Z49" s="64">
        <v>4.874830606864644</v>
      </c>
      <c r="AA49" s="64">
        <v>13.550767547415665</v>
      </c>
      <c r="AB49" s="64">
        <v>0.08319765768068253</v>
      </c>
      <c r="AC49" s="64">
        <v>3.8444243150914126</v>
      </c>
      <c r="AD49" s="64">
        <v>0.004886090358042107</v>
      </c>
      <c r="AE49" s="64">
        <v>0.0074069392354150845</v>
      </c>
      <c r="AF49" s="64">
        <v>0.009537518652453086</v>
      </c>
      <c r="AG49" s="64">
        <v>8.448114442817328E-05</v>
      </c>
      <c r="AH49" s="64">
        <v>0.01962561080258008</v>
      </c>
      <c r="AI49" s="64">
        <v>0.0008647664098471695</v>
      </c>
      <c r="AJ49" s="64">
        <v>0.006253720949628242</v>
      </c>
      <c r="AK49" s="64">
        <v>0.004943272789164073</v>
      </c>
      <c r="AL49" s="64">
        <v>0.6459712512009899</v>
      </c>
      <c r="AM49" s="64">
        <v>7.411529246635491</v>
      </c>
      <c r="AN49" s="64">
        <v>41.94804646122232</v>
      </c>
      <c r="AO49" s="64">
        <v>0.3890948132248038</v>
      </c>
      <c r="AP49" s="64">
        <v>93.20358224422384</v>
      </c>
      <c r="AQ49" s="64">
        <v>49.8669088008078</v>
      </c>
      <c r="AR49" s="64">
        <v>0.015388024205424882</v>
      </c>
      <c r="AS49" s="64">
        <v>0.019213649965002067</v>
      </c>
      <c r="AT49" s="64">
        <v>0</v>
      </c>
      <c r="AU49" s="64">
        <v>0</v>
      </c>
      <c r="AV49" s="64">
        <v>0</v>
      </c>
      <c r="AW49" s="64">
        <v>0</v>
      </c>
      <c r="AX49" s="64">
        <v>2.131711329898756</v>
      </c>
      <c r="AY49" s="64">
        <v>0.0011584398003055326</v>
      </c>
      <c r="AZ49" s="64">
        <v>0.06520157714777794</v>
      </c>
      <c r="BA49" s="64">
        <v>0.9655399041621029</v>
      </c>
      <c r="BB49" s="64">
        <v>26.234777661506257</v>
      </c>
      <c r="BC49" s="64">
        <v>0</v>
      </c>
      <c r="BD49" s="64">
        <v>0</v>
      </c>
      <c r="BE49" s="64">
        <v>0</v>
      </c>
      <c r="BF49" s="64">
        <v>0</v>
      </c>
      <c r="BG49" s="64">
        <v>0</v>
      </c>
      <c r="BH49" s="64">
        <v>0</v>
      </c>
      <c r="BI49" s="64">
        <v>1.9264977387693971</v>
      </c>
      <c r="BJ49" s="64">
        <v>8.893469707320206</v>
      </c>
      <c r="BK49" s="64">
        <v>0</v>
      </c>
      <c r="BL49" s="64">
        <v>0</v>
      </c>
      <c r="BM49" s="64">
        <v>0</v>
      </c>
      <c r="BN49" s="64">
        <v>0</v>
      </c>
      <c r="BO49" s="64">
        <v>14.815951434184159</v>
      </c>
      <c r="BP49" s="64">
        <v>0</v>
      </c>
      <c r="BQ49" s="103">
        <v>0</v>
      </c>
      <c r="BR49" s="104">
        <f t="shared" si="0"/>
        <v>488.5042927428262</v>
      </c>
      <c r="BS49" s="72">
        <v>69.18889120809713</v>
      </c>
      <c r="BT49" s="64">
        <v>9.751629262648619</v>
      </c>
      <c r="BU49" s="64">
        <v>6.591189045665783</v>
      </c>
      <c r="BV49" s="64">
        <v>7.987038524903822</v>
      </c>
      <c r="BW49" s="64">
        <v>11.411031514761035</v>
      </c>
      <c r="BX49" s="64">
        <v>5.517371289138962</v>
      </c>
      <c r="BY49" s="64">
        <v>143.33654196794905</v>
      </c>
      <c r="BZ49" s="64">
        <v>0.04984665151408823</v>
      </c>
      <c r="CA49" s="64">
        <v>21.837620440863976</v>
      </c>
      <c r="CB49" s="64">
        <v>0</v>
      </c>
      <c r="CC49" s="64">
        <v>0</v>
      </c>
      <c r="CD49" s="64">
        <v>6.842293432996262</v>
      </c>
      <c r="CE49" s="104">
        <f t="shared" si="1"/>
        <v>282.51345333853874</v>
      </c>
      <c r="CF49" s="72">
        <v>0</v>
      </c>
      <c r="CG49" s="64">
        <v>0</v>
      </c>
      <c r="CH49" s="64">
        <v>0</v>
      </c>
      <c r="CI49" s="104">
        <f t="shared" si="2"/>
        <v>0</v>
      </c>
      <c r="CJ49" s="72">
        <v>0</v>
      </c>
      <c r="CK49" s="64">
        <v>0</v>
      </c>
      <c r="CL49" s="64">
        <v>0</v>
      </c>
      <c r="CM49" s="64">
        <v>0</v>
      </c>
      <c r="CN49" s="104">
        <f t="shared" si="3"/>
        <v>0</v>
      </c>
      <c r="CO49" s="197">
        <v>718.5592619736024</v>
      </c>
      <c r="CP49" s="104">
        <f t="shared" si="4"/>
        <v>1001.0727153121411</v>
      </c>
      <c r="CQ49" s="104">
        <f t="shared" si="5"/>
        <v>1489.5770080549673</v>
      </c>
    </row>
    <row r="50" spans="1:95" ht="13.5" customHeight="1">
      <c r="A50" s="48">
        <v>41</v>
      </c>
      <c r="B50" s="50" t="s">
        <v>52</v>
      </c>
      <c r="C50" s="40" t="s">
        <v>370</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965.0761454613485</v>
      </c>
      <c r="AQ50" s="64">
        <v>351.85540689553426</v>
      </c>
      <c r="AR50" s="64">
        <v>135.26638967307053</v>
      </c>
      <c r="AS50" s="64">
        <v>0.028561663260592986</v>
      </c>
      <c r="AT50" s="64">
        <v>0</v>
      </c>
      <c r="AU50" s="64">
        <v>0</v>
      </c>
      <c r="AV50" s="64">
        <v>0</v>
      </c>
      <c r="AW50" s="64">
        <v>0</v>
      </c>
      <c r="AX50" s="64">
        <v>2.9319283430697762</v>
      </c>
      <c r="AY50" s="64">
        <v>0.0016625006881119543</v>
      </c>
      <c r="AZ50" s="64">
        <v>0.08650626992120906</v>
      </c>
      <c r="BA50" s="64">
        <v>1.323394353401228</v>
      </c>
      <c r="BB50" s="64">
        <v>0</v>
      </c>
      <c r="BC50" s="64">
        <v>0</v>
      </c>
      <c r="BD50" s="64">
        <v>0</v>
      </c>
      <c r="BE50" s="64">
        <v>0</v>
      </c>
      <c r="BF50" s="64">
        <v>0</v>
      </c>
      <c r="BG50" s="64">
        <v>0</v>
      </c>
      <c r="BH50" s="64">
        <v>0</v>
      </c>
      <c r="BI50" s="64">
        <v>4.165242982056619</v>
      </c>
      <c r="BJ50" s="64">
        <v>10.65340047192008</v>
      </c>
      <c r="BK50" s="64">
        <v>0</v>
      </c>
      <c r="BL50" s="64">
        <v>0</v>
      </c>
      <c r="BM50" s="64">
        <v>0</v>
      </c>
      <c r="BN50" s="64">
        <v>0</v>
      </c>
      <c r="BO50" s="64">
        <v>0</v>
      </c>
      <c r="BP50" s="64">
        <v>0</v>
      </c>
      <c r="BQ50" s="103">
        <v>0</v>
      </c>
      <c r="BR50" s="104">
        <f t="shared" si="0"/>
        <v>1471.3886386142713</v>
      </c>
      <c r="BS50" s="72">
        <v>0</v>
      </c>
      <c r="BT50" s="64">
        <v>0</v>
      </c>
      <c r="BU50" s="64">
        <v>0</v>
      </c>
      <c r="BV50" s="64">
        <v>0</v>
      </c>
      <c r="BW50" s="64">
        <v>0</v>
      </c>
      <c r="BX50" s="64">
        <v>0</v>
      </c>
      <c r="BY50" s="64">
        <v>0</v>
      </c>
      <c r="BZ50" s="64">
        <v>0</v>
      </c>
      <c r="CA50" s="64">
        <v>0</v>
      </c>
      <c r="CB50" s="64">
        <v>0</v>
      </c>
      <c r="CC50" s="64">
        <v>0</v>
      </c>
      <c r="CD50" s="64">
        <v>0</v>
      </c>
      <c r="CE50" s="104">
        <f t="shared" si="1"/>
        <v>0</v>
      </c>
      <c r="CF50" s="72">
        <v>0</v>
      </c>
      <c r="CG50" s="64">
        <v>0</v>
      </c>
      <c r="CH50" s="64">
        <v>0</v>
      </c>
      <c r="CI50" s="104">
        <f t="shared" si="2"/>
        <v>0</v>
      </c>
      <c r="CJ50" s="72">
        <v>0</v>
      </c>
      <c r="CK50" s="64">
        <v>0</v>
      </c>
      <c r="CL50" s="64">
        <v>0</v>
      </c>
      <c r="CM50" s="64">
        <v>0</v>
      </c>
      <c r="CN50" s="104">
        <f t="shared" si="3"/>
        <v>0</v>
      </c>
      <c r="CO50" s="197">
        <v>75.23782180239685</v>
      </c>
      <c r="CP50" s="104">
        <f t="shared" si="4"/>
        <v>75.23782180239685</v>
      </c>
      <c r="CQ50" s="104">
        <f t="shared" si="5"/>
        <v>1546.6264604166681</v>
      </c>
    </row>
    <row r="51" spans="1:95" ht="13.5" customHeight="1">
      <c r="A51" s="142">
        <v>42</v>
      </c>
      <c r="B51" s="50" t="s">
        <v>135</v>
      </c>
      <c r="C51" s="40" t="s">
        <v>371</v>
      </c>
      <c r="D51" s="72">
        <v>8.483443056355346</v>
      </c>
      <c r="E51" s="72">
        <v>0.5269075798940294</v>
      </c>
      <c r="F51" s="72">
        <v>0</v>
      </c>
      <c r="G51" s="64">
        <v>0.4843842562107372</v>
      </c>
      <c r="H51" s="64">
        <v>7.150199243815404</v>
      </c>
      <c r="I51" s="64">
        <v>1.2125900981980617</v>
      </c>
      <c r="J51" s="64">
        <v>0.5218285587106472</v>
      </c>
      <c r="K51" s="64">
        <v>0.2223778966482949</v>
      </c>
      <c r="L51" s="64">
        <v>2.020580003183278</v>
      </c>
      <c r="M51" s="64">
        <v>1.4310699811575476</v>
      </c>
      <c r="N51" s="64">
        <v>2.428228049445593</v>
      </c>
      <c r="O51" s="64">
        <v>0.08540315984522695</v>
      </c>
      <c r="P51" s="64">
        <v>0</v>
      </c>
      <c r="Q51" s="64">
        <v>7.617939543968317</v>
      </c>
      <c r="R51" s="64">
        <v>2.842979345415145</v>
      </c>
      <c r="S51" s="64">
        <v>2.0611838557134887</v>
      </c>
      <c r="T51" s="64">
        <v>1.7521378938097392</v>
      </c>
      <c r="U51" s="64">
        <v>9.326272723726758</v>
      </c>
      <c r="V51" s="64">
        <v>16.72755578315621</v>
      </c>
      <c r="W51" s="64">
        <v>4.018569099838835</v>
      </c>
      <c r="X51" s="64">
        <v>2.8288117697177</v>
      </c>
      <c r="Y51" s="64">
        <v>9.087614962383435</v>
      </c>
      <c r="Z51" s="64">
        <v>0.48765931821119035</v>
      </c>
      <c r="AA51" s="64">
        <v>1.3587409759410918</v>
      </c>
      <c r="AB51" s="64">
        <v>1.327191765527871</v>
      </c>
      <c r="AC51" s="64">
        <v>0.21146621375081448</v>
      </c>
      <c r="AD51" s="64">
        <v>0.1277496594428837</v>
      </c>
      <c r="AE51" s="64">
        <v>0.19354445883351226</v>
      </c>
      <c r="AF51" s="64">
        <v>0.2510200681316991</v>
      </c>
      <c r="AG51" s="64">
        <v>0.002206495201523485</v>
      </c>
      <c r="AH51" s="64">
        <v>0.5139884592018601</v>
      </c>
      <c r="AI51" s="64">
        <v>0.022630307589998906</v>
      </c>
      <c r="AJ51" s="64">
        <v>0.16366570675375108</v>
      </c>
      <c r="AK51" s="64">
        <v>0.1294036403837254</v>
      </c>
      <c r="AL51" s="64">
        <v>16.91886591775014</v>
      </c>
      <c r="AM51" s="64">
        <v>9.251208901120785</v>
      </c>
      <c r="AN51" s="64">
        <v>101.22115517766959</v>
      </c>
      <c r="AO51" s="64">
        <v>10.19847926174584</v>
      </c>
      <c r="AP51" s="64">
        <v>0</v>
      </c>
      <c r="AQ51" s="64">
        <v>0</v>
      </c>
      <c r="AR51" s="64">
        <v>0</v>
      </c>
      <c r="AS51" s="64">
        <v>186.96714399411124</v>
      </c>
      <c r="AT51" s="64">
        <v>0</v>
      </c>
      <c r="AU51" s="64">
        <v>0</v>
      </c>
      <c r="AV51" s="64">
        <v>0</v>
      </c>
      <c r="AW51" s="64">
        <v>1.2731604719617566</v>
      </c>
      <c r="AX51" s="64">
        <v>3.580593381209371</v>
      </c>
      <c r="AY51" s="64">
        <v>0.001305337205312934</v>
      </c>
      <c r="AZ51" s="64">
        <v>0.10997865021117313</v>
      </c>
      <c r="BA51" s="64">
        <v>1.6187901788391674</v>
      </c>
      <c r="BB51" s="64">
        <v>16.735998396540456</v>
      </c>
      <c r="BC51" s="64">
        <v>30.333021058410466</v>
      </c>
      <c r="BD51" s="64">
        <v>14.929138191202481</v>
      </c>
      <c r="BE51" s="64">
        <v>2.5446738105516276</v>
      </c>
      <c r="BF51" s="64">
        <v>60.074748737914526</v>
      </c>
      <c r="BG51" s="64">
        <v>9.904079989926199</v>
      </c>
      <c r="BH51" s="64">
        <v>3.20118727257346</v>
      </c>
      <c r="BI51" s="64">
        <v>4.437274196676172</v>
      </c>
      <c r="BJ51" s="64">
        <v>13.923118380260313</v>
      </c>
      <c r="BK51" s="64">
        <v>11.417334642159258</v>
      </c>
      <c r="BL51" s="64">
        <v>20.843554277035214</v>
      </c>
      <c r="BM51" s="64">
        <v>0</v>
      </c>
      <c r="BN51" s="64">
        <v>0</v>
      </c>
      <c r="BO51" s="64">
        <v>0.8120703390196192</v>
      </c>
      <c r="BP51" s="64">
        <v>4.178946165030906</v>
      </c>
      <c r="BQ51" s="103">
        <v>3.2376819250863287</v>
      </c>
      <c r="BR51" s="104">
        <f t="shared" si="0"/>
        <v>613.3328525843752</v>
      </c>
      <c r="BS51" s="72">
        <v>0</v>
      </c>
      <c r="BT51" s="64">
        <v>0</v>
      </c>
      <c r="BU51" s="64">
        <v>0</v>
      </c>
      <c r="BV51" s="64">
        <v>0</v>
      </c>
      <c r="BW51" s="64">
        <v>0</v>
      </c>
      <c r="BX51" s="64">
        <v>0</v>
      </c>
      <c r="BY51" s="64">
        <v>958.8785193152587</v>
      </c>
      <c r="BZ51" s="64">
        <v>0</v>
      </c>
      <c r="CA51" s="64">
        <v>522.7610875137418</v>
      </c>
      <c r="CB51" s="64">
        <v>0</v>
      </c>
      <c r="CC51" s="64">
        <v>0</v>
      </c>
      <c r="CD51" s="64">
        <v>0</v>
      </c>
      <c r="CE51" s="104">
        <f t="shared" si="1"/>
        <v>1481.6396068290005</v>
      </c>
      <c r="CF51" s="72">
        <v>0</v>
      </c>
      <c r="CG51" s="64">
        <v>0</v>
      </c>
      <c r="CH51" s="64">
        <v>0</v>
      </c>
      <c r="CI51" s="104">
        <f t="shared" si="2"/>
        <v>0</v>
      </c>
      <c r="CJ51" s="72">
        <v>0</v>
      </c>
      <c r="CK51" s="64">
        <v>0</v>
      </c>
      <c r="CL51" s="64">
        <v>0</v>
      </c>
      <c r="CM51" s="64">
        <v>0</v>
      </c>
      <c r="CN51" s="104">
        <f t="shared" si="3"/>
        <v>0</v>
      </c>
      <c r="CO51" s="197">
        <v>317.0072805867064</v>
      </c>
      <c r="CP51" s="104">
        <f t="shared" si="4"/>
        <v>1798.646887415707</v>
      </c>
      <c r="CQ51" s="104">
        <f t="shared" si="5"/>
        <v>2411.979740000082</v>
      </c>
    </row>
    <row r="52" spans="1:95" ht="13.5" customHeight="1">
      <c r="A52" s="48">
        <v>43</v>
      </c>
      <c r="B52" s="50" t="s">
        <v>137</v>
      </c>
      <c r="C52" s="40" t="s">
        <v>372</v>
      </c>
      <c r="D52" s="72">
        <v>2.9061871413565634</v>
      </c>
      <c r="E52" s="72">
        <v>0.18012825439478525</v>
      </c>
      <c r="F52" s="72">
        <v>0</v>
      </c>
      <c r="G52" s="64">
        <v>0.16612897942864913</v>
      </c>
      <c r="H52" s="64">
        <v>2.44770459654585</v>
      </c>
      <c r="I52" s="64">
        <v>0.4158490572514609</v>
      </c>
      <c r="J52" s="64">
        <v>0.17893037065184508</v>
      </c>
      <c r="K52" s="64">
        <v>0.07627800461482723</v>
      </c>
      <c r="L52" s="64">
        <v>0.6932767693869604</v>
      </c>
      <c r="M52" s="64">
        <v>0.4907580675377535</v>
      </c>
      <c r="N52" s="64">
        <v>0.8312469600325386</v>
      </c>
      <c r="O52" s="64">
        <v>0.029250955319369287</v>
      </c>
      <c r="P52" s="64">
        <v>0</v>
      </c>
      <c r="Q52" s="64">
        <v>2.6095429337492595</v>
      </c>
      <c r="R52" s="64">
        <v>0.9731975836566532</v>
      </c>
      <c r="S52" s="64">
        <v>0.7055361522033764</v>
      </c>
      <c r="T52" s="64">
        <v>0.5989326435726888</v>
      </c>
      <c r="U52" s="64">
        <v>3.1924841437846996</v>
      </c>
      <c r="V52" s="64">
        <v>5.731328551982184</v>
      </c>
      <c r="W52" s="64">
        <v>1.3761007283629818</v>
      </c>
      <c r="X52" s="64">
        <v>0.969440978382655</v>
      </c>
      <c r="Y52" s="64">
        <v>3.1109149435560974</v>
      </c>
      <c r="Z52" s="64">
        <v>0.16725081204919426</v>
      </c>
      <c r="AA52" s="64">
        <v>0.46492669341223897</v>
      </c>
      <c r="AB52" s="64">
        <v>0.4545785349295408</v>
      </c>
      <c r="AC52" s="64">
        <v>0.07226839330509761</v>
      </c>
      <c r="AD52" s="64">
        <v>0.04381505679914702</v>
      </c>
      <c r="AE52" s="64">
        <v>0.06641981683101111</v>
      </c>
      <c r="AF52" s="64">
        <v>0.08553246306228161</v>
      </c>
      <c r="AG52" s="64">
        <v>0.0007575588221555411</v>
      </c>
      <c r="AH52" s="64">
        <v>0.1759922827683944</v>
      </c>
      <c r="AI52" s="64">
        <v>0.007754705236008748</v>
      </c>
      <c r="AJ52" s="64">
        <v>0.05607965111484943</v>
      </c>
      <c r="AK52" s="64">
        <v>0.04432846574010196</v>
      </c>
      <c r="AL52" s="64">
        <v>5.79273892880344</v>
      </c>
      <c r="AM52" s="64">
        <v>3.1763675988114937</v>
      </c>
      <c r="AN52" s="64">
        <v>34.719651443408274</v>
      </c>
      <c r="AO52" s="64">
        <v>3.489233053147982</v>
      </c>
      <c r="AP52" s="64">
        <v>0</v>
      </c>
      <c r="AQ52" s="64">
        <v>0</v>
      </c>
      <c r="AR52" s="64">
        <v>0</v>
      </c>
      <c r="AS52" s="64">
        <v>0.02501699260056014</v>
      </c>
      <c r="AT52" s="64">
        <v>0</v>
      </c>
      <c r="AU52" s="64">
        <v>0</v>
      </c>
      <c r="AV52" s="64">
        <v>0</v>
      </c>
      <c r="AW52" s="64">
        <v>0.38116424157908907</v>
      </c>
      <c r="AX52" s="64">
        <v>1.1043608224092973</v>
      </c>
      <c r="AY52" s="64">
        <v>0.0015084114244161308</v>
      </c>
      <c r="AZ52" s="64">
        <v>0.0337801895851271</v>
      </c>
      <c r="BA52" s="64">
        <v>0.4993328161711372</v>
      </c>
      <c r="BB52" s="64">
        <v>5.7313400354852755</v>
      </c>
      <c r="BC52" s="64">
        <v>10.387126368452035</v>
      </c>
      <c r="BD52" s="64">
        <v>5.118570369210279</v>
      </c>
      <c r="BE52" s="64">
        <v>0.8726752803105197</v>
      </c>
      <c r="BF52" s="64">
        <v>20.577878227871526</v>
      </c>
      <c r="BG52" s="64">
        <v>3.395693306707366</v>
      </c>
      <c r="BH52" s="64">
        <v>1.096445307450564</v>
      </c>
      <c r="BI52" s="64">
        <v>1.174409779513794</v>
      </c>
      <c r="BJ52" s="64">
        <v>4.439590007954056</v>
      </c>
      <c r="BK52" s="64">
        <v>3.902455794019083</v>
      </c>
      <c r="BL52" s="64">
        <v>7.137747961104383</v>
      </c>
      <c r="BM52" s="64">
        <v>0</v>
      </c>
      <c r="BN52" s="64">
        <v>0</v>
      </c>
      <c r="BO52" s="64">
        <v>0.27850138739020897</v>
      </c>
      <c r="BP52" s="64">
        <v>1.428970341012454</v>
      </c>
      <c r="BQ52" s="103">
        <v>1.1087463946597906</v>
      </c>
      <c r="BR52" s="104">
        <f t="shared" si="0"/>
        <v>145.19622730892337</v>
      </c>
      <c r="BS52" s="72">
        <v>0</v>
      </c>
      <c r="BT52" s="64">
        <v>0</v>
      </c>
      <c r="BU52" s="64">
        <v>0</v>
      </c>
      <c r="BV52" s="64">
        <v>0</v>
      </c>
      <c r="BW52" s="64">
        <v>0</v>
      </c>
      <c r="BX52" s="64">
        <v>0</v>
      </c>
      <c r="BY52" s="64">
        <v>507.3562731812109</v>
      </c>
      <c r="BZ52" s="64">
        <v>0</v>
      </c>
      <c r="CA52" s="64">
        <v>0</v>
      </c>
      <c r="CB52" s="64">
        <v>0</v>
      </c>
      <c r="CC52" s="64">
        <v>0</v>
      </c>
      <c r="CD52" s="64">
        <v>0</v>
      </c>
      <c r="CE52" s="104">
        <f t="shared" si="1"/>
        <v>507.3562731812109</v>
      </c>
      <c r="CF52" s="72">
        <v>0</v>
      </c>
      <c r="CG52" s="64">
        <v>0</v>
      </c>
      <c r="CH52" s="64">
        <v>0</v>
      </c>
      <c r="CI52" s="104">
        <f t="shared" si="2"/>
        <v>0</v>
      </c>
      <c r="CJ52" s="72">
        <v>0</v>
      </c>
      <c r="CK52" s="64">
        <v>0</v>
      </c>
      <c r="CL52" s="64">
        <v>0</v>
      </c>
      <c r="CM52" s="64">
        <v>0</v>
      </c>
      <c r="CN52" s="104">
        <f t="shared" si="3"/>
        <v>0</v>
      </c>
      <c r="CO52" s="197">
        <v>176.56111997332093</v>
      </c>
      <c r="CP52" s="104">
        <f t="shared" si="4"/>
        <v>683.9173931545319</v>
      </c>
      <c r="CQ52" s="104">
        <f t="shared" si="5"/>
        <v>829.1136204634552</v>
      </c>
    </row>
    <row r="53" spans="1:95" ht="13.5" customHeight="1">
      <c r="A53" s="142">
        <v>44</v>
      </c>
      <c r="B53" s="50" t="s">
        <v>20</v>
      </c>
      <c r="C53" s="40" t="s">
        <v>373</v>
      </c>
      <c r="D53" s="72">
        <v>165.56642730186414</v>
      </c>
      <c r="E53" s="72">
        <v>10.623173140869149</v>
      </c>
      <c r="F53" s="72">
        <v>0</v>
      </c>
      <c r="G53" s="64">
        <v>81.45854600277633</v>
      </c>
      <c r="H53" s="64">
        <v>109.7125775121618</v>
      </c>
      <c r="I53" s="64">
        <v>52.88001269645936</v>
      </c>
      <c r="J53" s="64">
        <v>12.937203868841443</v>
      </c>
      <c r="K53" s="64">
        <v>5.342319582014623</v>
      </c>
      <c r="L53" s="64">
        <v>153.20135989135298</v>
      </c>
      <c r="M53" s="64">
        <v>52.26393254367079</v>
      </c>
      <c r="N53" s="64">
        <v>16.91863589095707</v>
      </c>
      <c r="O53" s="64">
        <v>13.076483182785132</v>
      </c>
      <c r="P53" s="64">
        <v>0</v>
      </c>
      <c r="Q53" s="64">
        <v>278.22693622710267</v>
      </c>
      <c r="R53" s="64">
        <v>32.36290099257438</v>
      </c>
      <c r="S53" s="64">
        <v>135.50270711171987</v>
      </c>
      <c r="T53" s="64">
        <v>73.19758500686248</v>
      </c>
      <c r="U53" s="64">
        <v>305.70890092557767</v>
      </c>
      <c r="V53" s="64">
        <v>412.76301535384397</v>
      </c>
      <c r="W53" s="64">
        <v>91.80635476917446</v>
      </c>
      <c r="X53" s="64">
        <v>50.95513993724189</v>
      </c>
      <c r="Y53" s="64">
        <v>197.92982934053174</v>
      </c>
      <c r="Z53" s="64">
        <v>10.73611066079039</v>
      </c>
      <c r="AA53" s="64">
        <v>33.49980966247347</v>
      </c>
      <c r="AB53" s="64">
        <v>9.344889631637113</v>
      </c>
      <c r="AC53" s="64">
        <v>1.769218799588616</v>
      </c>
      <c r="AD53" s="64">
        <v>0.2678531659366111</v>
      </c>
      <c r="AE53" s="64">
        <v>0.4019897668268568</v>
      </c>
      <c r="AF53" s="64">
        <v>0.4054981206921139</v>
      </c>
      <c r="AG53" s="64">
        <v>0.004305142552564919</v>
      </c>
      <c r="AH53" s="64">
        <v>6.402119420003984</v>
      </c>
      <c r="AI53" s="64">
        <v>0.13360943704087885</v>
      </c>
      <c r="AJ53" s="64">
        <v>1.0301244288131386</v>
      </c>
      <c r="AK53" s="64">
        <v>1.2487112226314556</v>
      </c>
      <c r="AL53" s="64">
        <v>486.44992960076934</v>
      </c>
      <c r="AM53" s="64">
        <v>142.48842656911026</v>
      </c>
      <c r="AN53" s="64">
        <v>1182.338422488227</v>
      </c>
      <c r="AO53" s="64">
        <v>73.25483150975542</v>
      </c>
      <c r="AP53" s="64">
        <v>30.565454076226626</v>
      </c>
      <c r="AQ53" s="64">
        <v>16.37047478500438</v>
      </c>
      <c r="AR53" s="64">
        <v>1.8132023716157668</v>
      </c>
      <c r="AS53" s="64">
        <v>0.08709028814350933</v>
      </c>
      <c r="AT53" s="64">
        <v>0</v>
      </c>
      <c r="AU53" s="64">
        <v>672.5159864314285</v>
      </c>
      <c r="AV53" s="64">
        <v>16.513365966859833</v>
      </c>
      <c r="AW53" s="64">
        <v>0</v>
      </c>
      <c r="AX53" s="64">
        <v>8.136415274878441</v>
      </c>
      <c r="AY53" s="64">
        <v>0.005778118538404043</v>
      </c>
      <c r="AZ53" s="64">
        <v>0.2661319965931308</v>
      </c>
      <c r="BA53" s="64">
        <v>3.548677783718467</v>
      </c>
      <c r="BB53" s="64">
        <v>26.12798205252124</v>
      </c>
      <c r="BC53" s="64">
        <v>0</v>
      </c>
      <c r="BD53" s="64">
        <v>0</v>
      </c>
      <c r="BE53" s="64">
        <v>0</v>
      </c>
      <c r="BF53" s="64">
        <v>0</v>
      </c>
      <c r="BG53" s="64">
        <v>0</v>
      </c>
      <c r="BH53" s="64">
        <v>0</v>
      </c>
      <c r="BI53" s="64">
        <v>8.115316677432476</v>
      </c>
      <c r="BJ53" s="64">
        <v>34.05636776325215</v>
      </c>
      <c r="BK53" s="64">
        <v>0</v>
      </c>
      <c r="BL53" s="64">
        <v>0</v>
      </c>
      <c r="BM53" s="64">
        <v>0</v>
      </c>
      <c r="BN53" s="64">
        <v>0</v>
      </c>
      <c r="BO53" s="64">
        <v>0</v>
      </c>
      <c r="BP53" s="64">
        <v>0</v>
      </c>
      <c r="BQ53" s="103">
        <v>0</v>
      </c>
      <c r="BR53" s="104">
        <f t="shared" si="0"/>
        <v>5020.332134491445</v>
      </c>
      <c r="BS53" s="72">
        <v>312.2393747178053</v>
      </c>
      <c r="BT53" s="64">
        <v>41.82394169952916</v>
      </c>
      <c r="BU53" s="64">
        <v>29.31228639171394</v>
      </c>
      <c r="BV53" s="64">
        <v>37.26958085388854</v>
      </c>
      <c r="BW53" s="64">
        <v>50.842744216860694</v>
      </c>
      <c r="BX53" s="64">
        <v>24.197532119896863</v>
      </c>
      <c r="BY53" s="64">
        <v>273.5913018982914</v>
      </c>
      <c r="BZ53" s="64">
        <v>0.22454824901764658</v>
      </c>
      <c r="CA53" s="64">
        <v>98.04881820492321</v>
      </c>
      <c r="CB53" s="64">
        <v>0</v>
      </c>
      <c r="CC53" s="64">
        <v>0</v>
      </c>
      <c r="CD53" s="64">
        <v>30.363483341632826</v>
      </c>
      <c r="CE53" s="104">
        <f t="shared" si="1"/>
        <v>897.9136116935595</v>
      </c>
      <c r="CF53" s="72">
        <v>0</v>
      </c>
      <c r="CG53" s="64">
        <v>0</v>
      </c>
      <c r="CH53" s="64">
        <v>0</v>
      </c>
      <c r="CI53" s="104">
        <f t="shared" si="2"/>
        <v>0</v>
      </c>
      <c r="CJ53" s="72">
        <v>0</v>
      </c>
      <c r="CK53" s="64">
        <v>0</v>
      </c>
      <c r="CL53" s="64">
        <v>0</v>
      </c>
      <c r="CM53" s="64">
        <v>0</v>
      </c>
      <c r="CN53" s="104">
        <f t="shared" si="3"/>
        <v>0</v>
      </c>
      <c r="CO53" s="197">
        <v>845.3070082328621</v>
      </c>
      <c r="CP53" s="104">
        <f t="shared" si="4"/>
        <v>1743.2206199264215</v>
      </c>
      <c r="CQ53" s="104">
        <f t="shared" si="5"/>
        <v>6763.552754417866</v>
      </c>
    </row>
    <row r="54" spans="1:95" ht="13.5" customHeight="1">
      <c r="A54" s="48">
        <v>45</v>
      </c>
      <c r="B54" s="50" t="s">
        <v>210</v>
      </c>
      <c r="C54" s="40" t="s">
        <v>374</v>
      </c>
      <c r="D54" s="72">
        <v>0</v>
      </c>
      <c r="E54" s="72">
        <v>0</v>
      </c>
      <c r="F54" s="72">
        <v>0</v>
      </c>
      <c r="G54" s="64">
        <v>0</v>
      </c>
      <c r="H54" s="64">
        <v>0</v>
      </c>
      <c r="I54" s="64">
        <v>0</v>
      </c>
      <c r="J54" s="64">
        <v>0</v>
      </c>
      <c r="K54" s="64">
        <v>0</v>
      </c>
      <c r="L54" s="64">
        <v>0</v>
      </c>
      <c r="M54" s="64">
        <v>0</v>
      </c>
      <c r="N54" s="64">
        <v>0</v>
      </c>
      <c r="O54" s="64">
        <v>4.860250426866237</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24.43622539287648</v>
      </c>
      <c r="AK54" s="64">
        <v>0</v>
      </c>
      <c r="AL54" s="64">
        <v>0</v>
      </c>
      <c r="AM54" s="64">
        <v>0</v>
      </c>
      <c r="AN54" s="64">
        <v>0</v>
      </c>
      <c r="AO54" s="64">
        <v>0</v>
      </c>
      <c r="AP54" s="64">
        <v>0</v>
      </c>
      <c r="AQ54" s="64">
        <v>0</v>
      </c>
      <c r="AR54" s="64">
        <v>0</v>
      </c>
      <c r="AS54" s="64">
        <v>0.0024982919698450586</v>
      </c>
      <c r="AT54" s="64">
        <v>0</v>
      </c>
      <c r="AU54" s="64">
        <v>0</v>
      </c>
      <c r="AV54" s="64">
        <v>3.9953691367965947</v>
      </c>
      <c r="AW54" s="64">
        <v>0</v>
      </c>
      <c r="AX54" s="64">
        <v>0.21476443546073487</v>
      </c>
      <c r="AY54" s="64">
        <v>0</v>
      </c>
      <c r="AZ54" s="64">
        <v>0.006331912645503216</v>
      </c>
      <c r="BA54" s="64">
        <v>0.09925049804897318</v>
      </c>
      <c r="BB54" s="64">
        <v>0</v>
      </c>
      <c r="BC54" s="64">
        <v>0</v>
      </c>
      <c r="BD54" s="64">
        <v>0</v>
      </c>
      <c r="BE54" s="64">
        <v>0</v>
      </c>
      <c r="BF54" s="64">
        <v>0</v>
      </c>
      <c r="BG54" s="64">
        <v>0</v>
      </c>
      <c r="BH54" s="64">
        <v>0</v>
      </c>
      <c r="BI54" s="64">
        <v>0</v>
      </c>
      <c r="BJ54" s="64">
        <v>1.0705629314076326</v>
      </c>
      <c r="BK54" s="64">
        <v>0</v>
      </c>
      <c r="BL54" s="64">
        <v>0</v>
      </c>
      <c r="BM54" s="64">
        <v>0</v>
      </c>
      <c r="BN54" s="64">
        <v>0</v>
      </c>
      <c r="BO54" s="64">
        <v>0</v>
      </c>
      <c r="BP54" s="64">
        <v>0</v>
      </c>
      <c r="BQ54" s="103">
        <v>0</v>
      </c>
      <c r="BR54" s="104">
        <f t="shared" si="0"/>
        <v>34.685253026072004</v>
      </c>
      <c r="BS54" s="72">
        <v>0</v>
      </c>
      <c r="BT54" s="64">
        <v>0</v>
      </c>
      <c r="BU54" s="64">
        <v>0</v>
      </c>
      <c r="BV54" s="64">
        <v>0</v>
      </c>
      <c r="BW54" s="64">
        <v>0</v>
      </c>
      <c r="BX54" s="64">
        <v>0</v>
      </c>
      <c r="BY54" s="64">
        <v>0</v>
      </c>
      <c r="BZ54" s="64">
        <v>0</v>
      </c>
      <c r="CA54" s="64">
        <v>0</v>
      </c>
      <c r="CB54" s="64">
        <v>0</v>
      </c>
      <c r="CC54" s="64">
        <v>0</v>
      </c>
      <c r="CD54" s="64">
        <v>0</v>
      </c>
      <c r="CE54" s="104">
        <f t="shared" si="1"/>
        <v>0</v>
      </c>
      <c r="CF54" s="72">
        <v>0</v>
      </c>
      <c r="CG54" s="64">
        <v>0</v>
      </c>
      <c r="CH54" s="64">
        <v>0</v>
      </c>
      <c r="CI54" s="104">
        <f t="shared" si="2"/>
        <v>0</v>
      </c>
      <c r="CJ54" s="72">
        <v>0</v>
      </c>
      <c r="CK54" s="64">
        <v>0</v>
      </c>
      <c r="CL54" s="64">
        <v>0</v>
      </c>
      <c r="CM54" s="64">
        <v>0</v>
      </c>
      <c r="CN54" s="104">
        <f t="shared" si="3"/>
        <v>0</v>
      </c>
      <c r="CO54" s="197">
        <v>96.65292610992373</v>
      </c>
      <c r="CP54" s="104">
        <f t="shared" si="4"/>
        <v>96.65292610992373</v>
      </c>
      <c r="CQ54" s="104">
        <f t="shared" si="5"/>
        <v>131.33817913599574</v>
      </c>
    </row>
    <row r="55" spans="1:95" ht="13.5" customHeight="1">
      <c r="A55" s="142">
        <v>46</v>
      </c>
      <c r="B55" s="50">
        <v>61</v>
      </c>
      <c r="C55" s="40" t="s">
        <v>375</v>
      </c>
      <c r="D55" s="72">
        <v>0.9077242699987633</v>
      </c>
      <c r="E55" s="72">
        <v>0.05344422842604885</v>
      </c>
      <c r="F55" s="72">
        <v>0</v>
      </c>
      <c r="G55" s="64">
        <v>0.0059526502713045095</v>
      </c>
      <c r="H55" s="64">
        <v>2.828875852855336</v>
      </c>
      <c r="I55" s="64">
        <v>0.008986255889081803</v>
      </c>
      <c r="J55" s="64">
        <v>0.004017072493448896</v>
      </c>
      <c r="K55" s="64">
        <v>0.001338044226275512</v>
      </c>
      <c r="L55" s="64">
        <v>0.0276461317573928</v>
      </c>
      <c r="M55" s="64">
        <v>0.016591961136899674</v>
      </c>
      <c r="N55" s="64">
        <v>0.03731062859844042</v>
      </c>
      <c r="O55" s="64">
        <v>25.924584166054125</v>
      </c>
      <c r="P55" s="64">
        <v>0</v>
      </c>
      <c r="Q55" s="64">
        <v>7.186578289146557</v>
      </c>
      <c r="R55" s="64">
        <v>1.21044939512611</v>
      </c>
      <c r="S55" s="64">
        <v>1.2449351886448528</v>
      </c>
      <c r="T55" s="64">
        <v>3.9603816702615493</v>
      </c>
      <c r="U55" s="64">
        <v>1.903881059480238</v>
      </c>
      <c r="V55" s="64">
        <v>0.11413900685613976</v>
      </c>
      <c r="W55" s="64">
        <v>0.053200516590671</v>
      </c>
      <c r="X55" s="64">
        <v>0.02918959246156662</v>
      </c>
      <c r="Y55" s="64">
        <v>0.11235885365815165</v>
      </c>
      <c r="Z55" s="64">
        <v>0.005178599427220456</v>
      </c>
      <c r="AA55" s="64">
        <v>0.013864353380284012</v>
      </c>
      <c r="AB55" s="64">
        <v>0.020502239722177885</v>
      </c>
      <c r="AC55" s="64">
        <v>0.0050684858491727115</v>
      </c>
      <c r="AD55" s="64">
        <v>0.012659424380994393</v>
      </c>
      <c r="AE55" s="64">
        <v>0.01917505323915416</v>
      </c>
      <c r="AF55" s="64">
        <v>0.024531078008513812</v>
      </c>
      <c r="AG55" s="64">
        <v>0.00451482367900504</v>
      </c>
      <c r="AH55" s="64">
        <v>0.018590253066820595</v>
      </c>
      <c r="AI55" s="64">
        <v>0.004608981706957832</v>
      </c>
      <c r="AJ55" s="64">
        <v>0.009224198152636824</v>
      </c>
      <c r="AK55" s="64">
        <v>0.0018137402760108597</v>
      </c>
      <c r="AL55" s="64">
        <v>3.0471857211417377</v>
      </c>
      <c r="AM55" s="64">
        <v>0</v>
      </c>
      <c r="AN55" s="64">
        <v>4.459084084489264</v>
      </c>
      <c r="AO55" s="64">
        <v>0</v>
      </c>
      <c r="AP55" s="64">
        <v>0</v>
      </c>
      <c r="AQ55" s="64">
        <v>0</v>
      </c>
      <c r="AR55" s="64">
        <v>0</v>
      </c>
      <c r="AS55" s="64">
        <v>0.006226204603007442</v>
      </c>
      <c r="AT55" s="64">
        <v>0</v>
      </c>
      <c r="AU55" s="64">
        <v>0</v>
      </c>
      <c r="AV55" s="64">
        <v>0</v>
      </c>
      <c r="AW55" s="64">
        <v>18.47623742827131</v>
      </c>
      <c r="AX55" s="64">
        <v>0.5261260688240339</v>
      </c>
      <c r="AY55" s="64">
        <v>0.0003775623062379169</v>
      </c>
      <c r="AZ55" s="64">
        <v>0.016185988857677677</v>
      </c>
      <c r="BA55" s="64">
        <v>0</v>
      </c>
      <c r="BB55" s="64">
        <v>0</v>
      </c>
      <c r="BC55" s="64">
        <v>0</v>
      </c>
      <c r="BD55" s="64">
        <v>0</v>
      </c>
      <c r="BE55" s="64">
        <v>0</v>
      </c>
      <c r="BF55" s="64">
        <v>0</v>
      </c>
      <c r="BG55" s="64">
        <v>0</v>
      </c>
      <c r="BH55" s="64">
        <v>0</v>
      </c>
      <c r="BI55" s="64">
        <v>0.06522752964081763</v>
      </c>
      <c r="BJ55" s="64">
        <v>0.11840855402925028</v>
      </c>
      <c r="BK55" s="64">
        <v>0</v>
      </c>
      <c r="BL55" s="64">
        <v>0</v>
      </c>
      <c r="BM55" s="64">
        <v>0</v>
      </c>
      <c r="BN55" s="64">
        <v>0</v>
      </c>
      <c r="BO55" s="64">
        <v>0</v>
      </c>
      <c r="BP55" s="64">
        <v>0</v>
      </c>
      <c r="BQ55" s="103">
        <v>0</v>
      </c>
      <c r="BR55" s="104">
        <f t="shared" si="0"/>
        <v>72.48637520698523</v>
      </c>
      <c r="BS55" s="72">
        <v>0</v>
      </c>
      <c r="BT55" s="64">
        <v>0</v>
      </c>
      <c r="BU55" s="64">
        <v>0</v>
      </c>
      <c r="BV55" s="64">
        <v>0</v>
      </c>
      <c r="BW55" s="64">
        <v>0</v>
      </c>
      <c r="BX55" s="64">
        <v>0</v>
      </c>
      <c r="BY55" s="64">
        <v>219.39898288722253</v>
      </c>
      <c r="BZ55" s="64">
        <v>0</v>
      </c>
      <c r="CA55" s="64">
        <v>0</v>
      </c>
      <c r="CB55" s="64">
        <v>0</v>
      </c>
      <c r="CC55" s="64">
        <v>0</v>
      </c>
      <c r="CD55" s="64">
        <v>0</v>
      </c>
      <c r="CE55" s="104">
        <f t="shared" si="1"/>
        <v>219.39898288722253</v>
      </c>
      <c r="CF55" s="72">
        <v>0</v>
      </c>
      <c r="CG55" s="64">
        <v>0</v>
      </c>
      <c r="CH55" s="64">
        <v>0</v>
      </c>
      <c r="CI55" s="104">
        <f t="shared" si="2"/>
        <v>0</v>
      </c>
      <c r="CJ55" s="72">
        <v>0</v>
      </c>
      <c r="CK55" s="64">
        <v>0</v>
      </c>
      <c r="CL55" s="64">
        <v>0</v>
      </c>
      <c r="CM55" s="64">
        <v>0</v>
      </c>
      <c r="CN55" s="104">
        <f t="shared" si="3"/>
        <v>0</v>
      </c>
      <c r="CO55" s="197">
        <v>137.57019197951976</v>
      </c>
      <c r="CP55" s="104">
        <f t="shared" si="4"/>
        <v>356.96917486674226</v>
      </c>
      <c r="CQ55" s="104">
        <f t="shared" si="5"/>
        <v>429.4555500737275</v>
      </c>
    </row>
    <row r="56" spans="1:95" ht="13.5" customHeight="1">
      <c r="A56" s="48">
        <v>47</v>
      </c>
      <c r="B56" s="50">
        <v>62</v>
      </c>
      <c r="C56" s="40" t="s">
        <v>376</v>
      </c>
      <c r="D56" s="72">
        <v>59.1834482110132</v>
      </c>
      <c r="E56" s="72">
        <v>3.6697438246448293</v>
      </c>
      <c r="F56" s="72">
        <v>0</v>
      </c>
      <c r="G56" s="64">
        <v>1.6911943787859194</v>
      </c>
      <c r="H56" s="64">
        <v>24.9267734220297</v>
      </c>
      <c r="I56" s="64">
        <v>4.2334108310033685</v>
      </c>
      <c r="J56" s="64">
        <v>1.8215937468230967</v>
      </c>
      <c r="K56" s="64">
        <v>0.7764924740521835</v>
      </c>
      <c r="L56" s="64">
        <v>14.114016297012014</v>
      </c>
      <c r="M56" s="64">
        <v>4.99603063603945</v>
      </c>
      <c r="N56" s="64">
        <v>16.93039845746172</v>
      </c>
      <c r="O56" s="64">
        <v>0.2978537965018522</v>
      </c>
      <c r="P56" s="64">
        <v>0</v>
      </c>
      <c r="Q56" s="64">
        <v>26.571475012701757</v>
      </c>
      <c r="R56" s="64">
        <v>9.910846026953166</v>
      </c>
      <c r="S56" s="64">
        <v>7.185116561676721</v>
      </c>
      <c r="T56" s="64">
        <v>6.101103138477249</v>
      </c>
      <c r="U56" s="64">
        <v>32.520208606669655</v>
      </c>
      <c r="V56" s="64">
        <v>38.90420537431038</v>
      </c>
      <c r="W56" s="64">
        <v>14.016024145223465</v>
      </c>
      <c r="X56" s="64">
        <v>9.870415543772985</v>
      </c>
      <c r="Y56" s="64">
        <v>31.68076903822491</v>
      </c>
      <c r="Z56" s="64">
        <v>1.7026174496115485</v>
      </c>
      <c r="AA56" s="64">
        <v>4.735101017369203</v>
      </c>
      <c r="AB56" s="64">
        <v>9.257638616992235</v>
      </c>
      <c r="AC56" s="64">
        <v>1.4724100662661153</v>
      </c>
      <c r="AD56" s="64">
        <v>0.8920719741030847</v>
      </c>
      <c r="AE56" s="64">
        <v>1.3521498170723532</v>
      </c>
      <c r="AF56" s="64">
        <v>1.7436643901899744</v>
      </c>
      <c r="AG56" s="64">
        <v>0.015420740327200942</v>
      </c>
      <c r="AH56" s="64">
        <v>3.5843571354663197</v>
      </c>
      <c r="AI56" s="64">
        <v>0.15791291220892623</v>
      </c>
      <c r="AJ56" s="64">
        <v>1.1419917422462396</v>
      </c>
      <c r="AK56" s="64">
        <v>0.9027387836593135</v>
      </c>
      <c r="AL56" s="64">
        <v>117.97738475280904</v>
      </c>
      <c r="AM56" s="64">
        <v>32.328529023797</v>
      </c>
      <c r="AN56" s="64">
        <v>176.7234772181229</v>
      </c>
      <c r="AO56" s="64">
        <v>71.07639602889721</v>
      </c>
      <c r="AP56" s="64">
        <v>0</v>
      </c>
      <c r="AQ56" s="64">
        <v>0</v>
      </c>
      <c r="AR56" s="64">
        <v>0</v>
      </c>
      <c r="AS56" s="64">
        <v>0.06170655924326989</v>
      </c>
      <c r="AT56" s="64">
        <v>0</v>
      </c>
      <c r="AU56" s="64">
        <v>0</v>
      </c>
      <c r="AV56" s="64">
        <v>0.7148536473249487</v>
      </c>
      <c r="AW56" s="64">
        <v>0</v>
      </c>
      <c r="AX56" s="64">
        <v>366.13341371071056</v>
      </c>
      <c r="AY56" s="64">
        <v>0.0037229239297159153</v>
      </c>
      <c r="AZ56" s="64">
        <v>0.27654858028178053</v>
      </c>
      <c r="BA56" s="64">
        <v>7.326965572000436</v>
      </c>
      <c r="BB56" s="64">
        <v>29.19329628911252</v>
      </c>
      <c r="BC56" s="64">
        <v>52.88731435875793</v>
      </c>
      <c r="BD56" s="64">
        <v>26.05184127550244</v>
      </c>
      <c r="BE56" s="64">
        <v>8.88397929367733</v>
      </c>
      <c r="BF56" s="64">
        <v>104.71572039680582</v>
      </c>
      <c r="BG56" s="64">
        <v>23.046916899592887</v>
      </c>
      <c r="BH56" s="64">
        <v>5.580401248262003</v>
      </c>
      <c r="BI56" s="64">
        <v>3.6533213606245223</v>
      </c>
      <c r="BJ56" s="64">
        <v>54.38292028044278</v>
      </c>
      <c r="BK56" s="64">
        <v>79.29407886559157</v>
      </c>
      <c r="BL56" s="64">
        <v>145.7275382331414</v>
      </c>
      <c r="BM56" s="64">
        <v>0</v>
      </c>
      <c r="BN56" s="64">
        <v>0</v>
      </c>
      <c r="BO56" s="64">
        <v>5.60230720557939</v>
      </c>
      <c r="BP56" s="64">
        <v>29.114665777195352</v>
      </c>
      <c r="BQ56" s="103">
        <v>22.580761847666558</v>
      </c>
      <c r="BR56" s="104">
        <f t="shared" si="0"/>
        <v>1699.697255517959</v>
      </c>
      <c r="BS56" s="72">
        <v>0</v>
      </c>
      <c r="BT56" s="64">
        <v>0</v>
      </c>
      <c r="BU56" s="64">
        <v>0</v>
      </c>
      <c r="BV56" s="64">
        <v>0</v>
      </c>
      <c r="BW56" s="64">
        <v>0</v>
      </c>
      <c r="BX56" s="64">
        <v>0</v>
      </c>
      <c r="BY56" s="64">
        <v>1461.6088673758181</v>
      </c>
      <c r="BZ56" s="64">
        <v>0</v>
      </c>
      <c r="CA56" s="64">
        <v>967.8103947432344</v>
      </c>
      <c r="CB56" s="64">
        <v>0</v>
      </c>
      <c r="CC56" s="64">
        <v>0</v>
      </c>
      <c r="CD56" s="64">
        <v>0</v>
      </c>
      <c r="CE56" s="104">
        <f t="shared" si="1"/>
        <v>2429.4192621190523</v>
      </c>
      <c r="CF56" s="72">
        <v>0</v>
      </c>
      <c r="CG56" s="64">
        <v>0</v>
      </c>
      <c r="CH56" s="64">
        <v>0</v>
      </c>
      <c r="CI56" s="104">
        <f t="shared" si="2"/>
        <v>0</v>
      </c>
      <c r="CJ56" s="72">
        <v>0</v>
      </c>
      <c r="CK56" s="64">
        <v>0</v>
      </c>
      <c r="CL56" s="64">
        <v>0</v>
      </c>
      <c r="CM56" s="64">
        <v>0</v>
      </c>
      <c r="CN56" s="104">
        <f t="shared" si="3"/>
        <v>0</v>
      </c>
      <c r="CO56" s="197">
        <v>3924.3183847246187</v>
      </c>
      <c r="CP56" s="104">
        <f t="shared" si="4"/>
        <v>6353.7376468436705</v>
      </c>
      <c r="CQ56" s="104">
        <f t="shared" si="5"/>
        <v>8053.43490236163</v>
      </c>
    </row>
    <row r="57" spans="1:95" ht="13.5" customHeight="1">
      <c r="A57" s="142">
        <v>48</v>
      </c>
      <c r="B57" s="50" t="s">
        <v>212</v>
      </c>
      <c r="C57" s="40" t="s">
        <v>377</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17.523343608367416</v>
      </c>
      <c r="AX57" s="64">
        <v>0.031718305108698344</v>
      </c>
      <c r="AY57" s="64">
        <v>0</v>
      </c>
      <c r="AZ57" s="64">
        <v>0.0009354852258515244</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17.555997398701965</v>
      </c>
      <c r="BS57" s="72">
        <v>0</v>
      </c>
      <c r="BT57" s="64">
        <v>0</v>
      </c>
      <c r="BU57" s="64">
        <v>0</v>
      </c>
      <c r="BV57" s="64">
        <v>0</v>
      </c>
      <c r="BW57" s="64">
        <v>0</v>
      </c>
      <c r="BX57" s="64">
        <v>0</v>
      </c>
      <c r="BY57" s="64">
        <v>0</v>
      </c>
      <c r="BZ57" s="64">
        <v>0</v>
      </c>
      <c r="CA57" s="64">
        <v>0</v>
      </c>
      <c r="CB57" s="64">
        <v>0</v>
      </c>
      <c r="CC57" s="64">
        <v>0</v>
      </c>
      <c r="CD57" s="64">
        <v>0</v>
      </c>
      <c r="CE57" s="104">
        <f t="shared" si="1"/>
        <v>0</v>
      </c>
      <c r="CF57" s="72">
        <v>0</v>
      </c>
      <c r="CG57" s="64">
        <v>0</v>
      </c>
      <c r="CH57" s="64">
        <v>0</v>
      </c>
      <c r="CI57" s="104">
        <f t="shared" si="2"/>
        <v>0</v>
      </c>
      <c r="CJ57" s="72">
        <v>0</v>
      </c>
      <c r="CK57" s="64">
        <v>0</v>
      </c>
      <c r="CL57" s="64">
        <v>0</v>
      </c>
      <c r="CM57" s="64">
        <v>0</v>
      </c>
      <c r="CN57" s="104">
        <f t="shared" si="3"/>
        <v>0</v>
      </c>
      <c r="CO57" s="197">
        <v>13.280866522440752</v>
      </c>
      <c r="CP57" s="104">
        <f t="shared" si="4"/>
        <v>13.280866522440752</v>
      </c>
      <c r="CQ57" s="104">
        <f t="shared" si="5"/>
        <v>30.836863921142715</v>
      </c>
    </row>
    <row r="58" spans="1:95" ht="13.5" customHeight="1">
      <c r="A58" s="48">
        <v>49</v>
      </c>
      <c r="B58" s="50" t="s">
        <v>214</v>
      </c>
      <c r="C58" s="40" t="s">
        <v>378</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611.0254075689369</v>
      </c>
      <c r="AY58" s="64">
        <v>0</v>
      </c>
      <c r="AZ58" s="64">
        <v>6.542198104920157</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617.5676056738571</v>
      </c>
      <c r="BS58" s="72">
        <v>0</v>
      </c>
      <c r="BT58" s="64">
        <v>0</v>
      </c>
      <c r="BU58" s="64">
        <v>0</v>
      </c>
      <c r="BV58" s="64">
        <v>0</v>
      </c>
      <c r="BW58" s="64">
        <v>0</v>
      </c>
      <c r="BX58" s="64">
        <v>0</v>
      </c>
      <c r="BY58" s="64">
        <v>0</v>
      </c>
      <c r="BZ58" s="64">
        <v>0</v>
      </c>
      <c r="CA58" s="64">
        <v>0</v>
      </c>
      <c r="CB58" s="64">
        <v>0</v>
      </c>
      <c r="CC58" s="64">
        <v>0</v>
      </c>
      <c r="CD58" s="64">
        <v>0</v>
      </c>
      <c r="CE58" s="104">
        <f t="shared" si="1"/>
        <v>0</v>
      </c>
      <c r="CF58" s="72">
        <v>0</v>
      </c>
      <c r="CG58" s="64">
        <v>0</v>
      </c>
      <c r="CH58" s="64">
        <v>0</v>
      </c>
      <c r="CI58" s="104">
        <f t="shared" si="2"/>
        <v>0</v>
      </c>
      <c r="CJ58" s="72">
        <v>0</v>
      </c>
      <c r="CK58" s="64">
        <v>0</v>
      </c>
      <c r="CL58" s="64">
        <v>0</v>
      </c>
      <c r="CM58" s="64">
        <v>0</v>
      </c>
      <c r="CN58" s="104">
        <f t="shared" si="3"/>
        <v>0</v>
      </c>
      <c r="CO58" s="197">
        <v>442.2784018187936</v>
      </c>
      <c r="CP58" s="104">
        <f t="shared" si="4"/>
        <v>442.2784018187936</v>
      </c>
      <c r="CQ58" s="104">
        <f t="shared" si="5"/>
        <v>1059.8460074926506</v>
      </c>
    </row>
    <row r="59" spans="1:95" ht="13.5" customHeight="1">
      <c r="A59" s="142">
        <v>50</v>
      </c>
      <c r="B59" s="50" t="s">
        <v>216</v>
      </c>
      <c r="C59" s="40" t="s">
        <v>379</v>
      </c>
      <c r="D59" s="72">
        <v>10.160094353057918</v>
      </c>
      <c r="E59" s="72">
        <v>0.6225590962424535</v>
      </c>
      <c r="F59" s="72">
        <v>0.013127192791248394</v>
      </c>
      <c r="G59" s="64">
        <v>1.3857557077392666</v>
      </c>
      <c r="H59" s="64">
        <v>184.84691181059156</v>
      </c>
      <c r="I59" s="64">
        <v>8.863706776529307</v>
      </c>
      <c r="J59" s="64">
        <v>0.3883262832978579</v>
      </c>
      <c r="K59" s="64">
        <v>1.0191365391976825</v>
      </c>
      <c r="L59" s="64">
        <v>14.277856269053025</v>
      </c>
      <c r="M59" s="64">
        <v>35.310367508719466</v>
      </c>
      <c r="N59" s="64">
        <v>401.9689761325486</v>
      </c>
      <c r="O59" s="64">
        <v>5.917492991908461</v>
      </c>
      <c r="P59" s="64">
        <v>0</v>
      </c>
      <c r="Q59" s="64">
        <v>595.4148950034445</v>
      </c>
      <c r="R59" s="64">
        <v>1.7880815358681972</v>
      </c>
      <c r="S59" s="64">
        <v>21.955491174249186</v>
      </c>
      <c r="T59" s="64">
        <v>3.0830871199104317</v>
      </c>
      <c r="U59" s="64">
        <v>118.44040842615502</v>
      </c>
      <c r="V59" s="64">
        <v>172.60232947997517</v>
      </c>
      <c r="W59" s="64">
        <v>73.10004401126403</v>
      </c>
      <c r="X59" s="64">
        <v>21.974777255677765</v>
      </c>
      <c r="Y59" s="64">
        <v>250.43949564918725</v>
      </c>
      <c r="Z59" s="64">
        <v>1.8045218522444644</v>
      </c>
      <c r="AA59" s="64">
        <v>15.146559036171798</v>
      </c>
      <c r="AB59" s="64">
        <v>18.57550966350378</v>
      </c>
      <c r="AC59" s="64">
        <v>3.5264589546362903</v>
      </c>
      <c r="AD59" s="64">
        <v>0.4262831633146339</v>
      </c>
      <c r="AE59" s="64">
        <v>0.6591367095683481</v>
      </c>
      <c r="AF59" s="64">
        <v>0.704842010910339</v>
      </c>
      <c r="AG59" s="64">
        <v>0.00794820193212027</v>
      </c>
      <c r="AH59" s="64">
        <v>9.140221388044669</v>
      </c>
      <c r="AI59" s="64">
        <v>0.1453776277521981</v>
      </c>
      <c r="AJ59" s="64">
        <v>1.212860723256464</v>
      </c>
      <c r="AK59" s="64">
        <v>0.5023066169332666</v>
      </c>
      <c r="AL59" s="64">
        <v>77.55221081067775</v>
      </c>
      <c r="AM59" s="64">
        <v>35.05404306489245</v>
      </c>
      <c r="AN59" s="64">
        <v>1655.772969608875</v>
      </c>
      <c r="AO59" s="64">
        <v>104.00143717623507</v>
      </c>
      <c r="AP59" s="64">
        <v>9.253817377523331</v>
      </c>
      <c r="AQ59" s="64">
        <v>4.951130556192719</v>
      </c>
      <c r="AR59" s="64">
        <v>0.7298201117178944</v>
      </c>
      <c r="AS59" s="64">
        <v>0.15555365918701997</v>
      </c>
      <c r="AT59" s="64">
        <v>1.42013594591291</v>
      </c>
      <c r="AU59" s="64">
        <v>25.34197738820942</v>
      </c>
      <c r="AV59" s="64">
        <v>0.25606060912832873</v>
      </c>
      <c r="AW59" s="64">
        <v>2.6551062790050945</v>
      </c>
      <c r="AX59" s="64">
        <v>777.0338175837442</v>
      </c>
      <c r="AY59" s="64">
        <v>0.009714170132759234</v>
      </c>
      <c r="AZ59" s="64">
        <v>3.4850124081038216</v>
      </c>
      <c r="BA59" s="64">
        <v>3097.0392463726153</v>
      </c>
      <c r="BB59" s="64">
        <v>20.959266119745795</v>
      </c>
      <c r="BC59" s="64">
        <v>1.7630589256215083</v>
      </c>
      <c r="BD59" s="64">
        <v>1.2020933078432614</v>
      </c>
      <c r="BE59" s="64">
        <v>0.010886143913768116</v>
      </c>
      <c r="BF59" s="64">
        <v>135.62475432207557</v>
      </c>
      <c r="BG59" s="64">
        <v>9.835319905603374</v>
      </c>
      <c r="BH59" s="64">
        <v>8.821395466870856</v>
      </c>
      <c r="BI59" s="64">
        <v>2.1384461583488923</v>
      </c>
      <c r="BJ59" s="64">
        <v>33.33617199652954</v>
      </c>
      <c r="BK59" s="64">
        <v>23.88006484061884</v>
      </c>
      <c r="BL59" s="64">
        <v>5.7945089397777965</v>
      </c>
      <c r="BM59" s="64">
        <v>0.03614011773242496</v>
      </c>
      <c r="BN59" s="64">
        <v>0.025532045334595462</v>
      </c>
      <c r="BO59" s="64">
        <v>0.9623748078836875</v>
      </c>
      <c r="BP59" s="64">
        <v>20.147410113910187</v>
      </c>
      <c r="BQ59" s="103">
        <v>4.176357596990083</v>
      </c>
      <c r="BR59" s="104">
        <f t="shared" si="0"/>
        <v>8038.850780196629</v>
      </c>
      <c r="BS59" s="72">
        <v>0</v>
      </c>
      <c r="BT59" s="64">
        <v>0</v>
      </c>
      <c r="BU59" s="64">
        <v>0</v>
      </c>
      <c r="BV59" s="64">
        <v>0</v>
      </c>
      <c r="BW59" s="64">
        <v>0</v>
      </c>
      <c r="BX59" s="64">
        <v>0</v>
      </c>
      <c r="BY59" s="64">
        <v>303.4327502540267</v>
      </c>
      <c r="BZ59" s="64">
        <v>0</v>
      </c>
      <c r="CA59" s="64">
        <v>433.28121830351085</v>
      </c>
      <c r="CB59" s="64">
        <v>0</v>
      </c>
      <c r="CC59" s="64">
        <v>0</v>
      </c>
      <c r="CD59" s="64">
        <v>0</v>
      </c>
      <c r="CE59" s="104">
        <f t="shared" si="1"/>
        <v>736.7139685575376</v>
      </c>
      <c r="CF59" s="72">
        <v>0</v>
      </c>
      <c r="CG59" s="64">
        <v>0</v>
      </c>
      <c r="CH59" s="64">
        <v>0</v>
      </c>
      <c r="CI59" s="104">
        <f t="shared" si="2"/>
        <v>0</v>
      </c>
      <c r="CJ59" s="72">
        <v>0</v>
      </c>
      <c r="CK59" s="64">
        <v>0</v>
      </c>
      <c r="CL59" s="64">
        <v>0</v>
      </c>
      <c r="CM59" s="64">
        <v>0</v>
      </c>
      <c r="CN59" s="104">
        <f t="shared" si="3"/>
        <v>0</v>
      </c>
      <c r="CO59" s="197">
        <v>1972.8399402283758</v>
      </c>
      <c r="CP59" s="104">
        <f t="shared" si="4"/>
        <v>2709.5539087859133</v>
      </c>
      <c r="CQ59" s="104">
        <f t="shared" si="5"/>
        <v>10748.404688982542</v>
      </c>
    </row>
    <row r="60" spans="1:95" ht="13.5" customHeight="1">
      <c r="A60" s="48">
        <v>51</v>
      </c>
      <c r="B60" s="50">
        <v>64</v>
      </c>
      <c r="C60" s="40" t="s">
        <v>249</v>
      </c>
      <c r="D60" s="72">
        <v>46.036068731022944</v>
      </c>
      <c r="E60" s="72">
        <v>0.8169904968280178</v>
      </c>
      <c r="F60" s="72">
        <v>0.10889598257911466</v>
      </c>
      <c r="G60" s="64">
        <v>7.57817554747555</v>
      </c>
      <c r="H60" s="64">
        <v>110.66771643538081</v>
      </c>
      <c r="I60" s="64">
        <v>9.59767127958072</v>
      </c>
      <c r="J60" s="64">
        <v>3.6149276764050886</v>
      </c>
      <c r="K60" s="64">
        <v>0.9129615449959642</v>
      </c>
      <c r="L60" s="64">
        <v>15.22698369300156</v>
      </c>
      <c r="M60" s="64">
        <v>16.050416493780435</v>
      </c>
      <c r="N60" s="64">
        <v>212.62752935216562</v>
      </c>
      <c r="O60" s="64">
        <v>1.4433924127354598</v>
      </c>
      <c r="P60" s="64">
        <v>0</v>
      </c>
      <c r="Q60" s="64">
        <v>250.59550716680187</v>
      </c>
      <c r="R60" s="64">
        <v>43.44592629995919</v>
      </c>
      <c r="S60" s="64">
        <v>25.949365793317497</v>
      </c>
      <c r="T60" s="64">
        <v>8.570959617370015</v>
      </c>
      <c r="U60" s="64">
        <v>66.1458895125491</v>
      </c>
      <c r="V60" s="64">
        <v>226.36496734394666</v>
      </c>
      <c r="W60" s="64">
        <v>105.76745412888253</v>
      </c>
      <c r="X60" s="64">
        <v>43.1166957793332</v>
      </c>
      <c r="Y60" s="64">
        <v>180.82525850716857</v>
      </c>
      <c r="Z60" s="64">
        <v>3.733050477004658</v>
      </c>
      <c r="AA60" s="64">
        <v>21.47152571887738</v>
      </c>
      <c r="AB60" s="64">
        <v>20.479751023118325</v>
      </c>
      <c r="AC60" s="64">
        <v>3.5841501334060277</v>
      </c>
      <c r="AD60" s="64">
        <v>4.946288872937575</v>
      </c>
      <c r="AE60" s="64">
        <v>3.989457296075419</v>
      </c>
      <c r="AF60" s="64">
        <v>0.7991590495445972</v>
      </c>
      <c r="AG60" s="64">
        <v>0.06405857989286312</v>
      </c>
      <c r="AH60" s="64">
        <v>36.276332327732874</v>
      </c>
      <c r="AI60" s="64">
        <v>0.7508592233712693</v>
      </c>
      <c r="AJ60" s="64">
        <v>7.837675970442519</v>
      </c>
      <c r="AK60" s="64">
        <v>9.72697983446831</v>
      </c>
      <c r="AL60" s="64">
        <v>122.31527054736605</v>
      </c>
      <c r="AM60" s="64">
        <v>54.667719541705964</v>
      </c>
      <c r="AN60" s="64">
        <v>961.9660520954255</v>
      </c>
      <c r="AO60" s="64">
        <v>156.91829593361285</v>
      </c>
      <c r="AP60" s="64">
        <v>7.775302592069266</v>
      </c>
      <c r="AQ60" s="64">
        <v>3.718259895031505</v>
      </c>
      <c r="AR60" s="64">
        <v>28.246427241206487</v>
      </c>
      <c r="AS60" s="64">
        <v>4.5531465033159035</v>
      </c>
      <c r="AT60" s="64">
        <v>3.5028505506056193</v>
      </c>
      <c r="AU60" s="64">
        <v>7.426743585507572</v>
      </c>
      <c r="AV60" s="64">
        <v>2.3113819995560507</v>
      </c>
      <c r="AW60" s="64">
        <v>1.2742451079475394</v>
      </c>
      <c r="AX60" s="64">
        <v>21.12073027777076</v>
      </c>
      <c r="AY60" s="64">
        <v>0.17345797480289676</v>
      </c>
      <c r="AZ60" s="64">
        <v>4.670468142058905</v>
      </c>
      <c r="BA60" s="64">
        <v>42.70265762793267</v>
      </c>
      <c r="BB60" s="64">
        <v>3519.009177990369</v>
      </c>
      <c r="BC60" s="64">
        <v>715.2477855384279</v>
      </c>
      <c r="BD60" s="64">
        <v>558.1145571367932</v>
      </c>
      <c r="BE60" s="64">
        <v>73.72646006914704</v>
      </c>
      <c r="BF60" s="64">
        <v>749.2613186203552</v>
      </c>
      <c r="BG60" s="64">
        <v>181.01761606343453</v>
      </c>
      <c r="BH60" s="64">
        <v>54.498326019086</v>
      </c>
      <c r="BI60" s="64">
        <v>3.756511813916255</v>
      </c>
      <c r="BJ60" s="64">
        <v>448.8203732265133</v>
      </c>
      <c r="BK60" s="64">
        <v>127.79251109176471</v>
      </c>
      <c r="BL60" s="64">
        <v>210.65286207634895</v>
      </c>
      <c r="BM60" s="64">
        <v>0.4287085557781178</v>
      </c>
      <c r="BN60" s="64">
        <v>0.1709290445008095</v>
      </c>
      <c r="BO60" s="64">
        <v>17.94638729401811</v>
      </c>
      <c r="BP60" s="64">
        <v>440.16089957280593</v>
      </c>
      <c r="BQ60" s="103">
        <v>18.650336806477007</v>
      </c>
      <c r="BR60" s="104">
        <f t="shared" si="0"/>
        <v>10031.720812837804</v>
      </c>
      <c r="BS60" s="72">
        <v>0</v>
      </c>
      <c r="BT60" s="64">
        <v>0</v>
      </c>
      <c r="BU60" s="64">
        <v>0</v>
      </c>
      <c r="BV60" s="64">
        <v>0</v>
      </c>
      <c r="BW60" s="64">
        <v>0</v>
      </c>
      <c r="BX60" s="64">
        <v>0</v>
      </c>
      <c r="BY60" s="64">
        <v>0</v>
      </c>
      <c r="BZ60" s="64">
        <v>5698.8062712541605</v>
      </c>
      <c r="CA60" s="64">
        <v>1475.4819135940365</v>
      </c>
      <c r="CB60" s="64">
        <v>0</v>
      </c>
      <c r="CC60" s="64">
        <v>0</v>
      </c>
      <c r="CD60" s="64">
        <v>0</v>
      </c>
      <c r="CE60" s="104">
        <f t="shared" si="1"/>
        <v>7174.2881848481975</v>
      </c>
      <c r="CF60" s="72">
        <v>0</v>
      </c>
      <c r="CG60" s="64">
        <v>0</v>
      </c>
      <c r="CH60" s="64">
        <v>0</v>
      </c>
      <c r="CI60" s="104">
        <f t="shared" si="2"/>
        <v>0</v>
      </c>
      <c r="CJ60" s="72">
        <v>0</v>
      </c>
      <c r="CK60" s="64">
        <v>0</v>
      </c>
      <c r="CL60" s="64">
        <v>0</v>
      </c>
      <c r="CM60" s="64">
        <v>0</v>
      </c>
      <c r="CN60" s="104">
        <f t="shared" si="3"/>
        <v>0</v>
      </c>
      <c r="CO60" s="197">
        <v>1357.3501203482067</v>
      </c>
      <c r="CP60" s="104">
        <f t="shared" si="4"/>
        <v>8531.638305196404</v>
      </c>
      <c r="CQ60" s="104">
        <f t="shared" si="5"/>
        <v>18563.35911803421</v>
      </c>
    </row>
    <row r="61" spans="1:95" ht="13.5" customHeight="1">
      <c r="A61" s="142">
        <v>52</v>
      </c>
      <c r="B61" s="50">
        <v>65</v>
      </c>
      <c r="C61" s="40" t="s">
        <v>206</v>
      </c>
      <c r="D61" s="72">
        <v>194.8707739001488</v>
      </c>
      <c r="E61" s="72">
        <v>5.052856531780247</v>
      </c>
      <c r="F61" s="72">
        <v>0.999732789860466</v>
      </c>
      <c r="G61" s="64">
        <v>29.35640961121025</v>
      </c>
      <c r="H61" s="64">
        <v>715.2130279205395</v>
      </c>
      <c r="I61" s="64">
        <v>43.44026871278023</v>
      </c>
      <c r="J61" s="64">
        <v>19.560206836235</v>
      </c>
      <c r="K61" s="64">
        <v>4.237241540666727</v>
      </c>
      <c r="L61" s="64">
        <v>208.29105244084025</v>
      </c>
      <c r="M61" s="64">
        <v>97.98521917866121</v>
      </c>
      <c r="N61" s="64">
        <v>167.53213258567254</v>
      </c>
      <c r="O61" s="64">
        <v>24.312701003900173</v>
      </c>
      <c r="P61" s="64">
        <v>0</v>
      </c>
      <c r="Q61" s="64">
        <v>913.4075302032065</v>
      </c>
      <c r="R61" s="64">
        <v>295.86458873745687</v>
      </c>
      <c r="S61" s="64">
        <v>139.44848469521895</v>
      </c>
      <c r="T61" s="64">
        <v>208.08311686575198</v>
      </c>
      <c r="U61" s="64">
        <v>727.7192339781631</v>
      </c>
      <c r="V61" s="64">
        <v>774.6849131529781</v>
      </c>
      <c r="W61" s="64">
        <v>428.827899987298</v>
      </c>
      <c r="X61" s="64">
        <v>110.14944990787313</v>
      </c>
      <c r="Y61" s="64">
        <v>625.6524395212026</v>
      </c>
      <c r="Z61" s="64">
        <v>22.621513581306587</v>
      </c>
      <c r="AA61" s="64">
        <v>78.68035316751411</v>
      </c>
      <c r="AB61" s="64">
        <v>111.14147457263152</v>
      </c>
      <c r="AC61" s="64">
        <v>19.38900866454857</v>
      </c>
      <c r="AD61" s="64">
        <v>38.6034225852349</v>
      </c>
      <c r="AE61" s="64">
        <v>106.58377906714784</v>
      </c>
      <c r="AF61" s="64">
        <v>12.030206501666717</v>
      </c>
      <c r="AG61" s="64">
        <v>0.6982429983226427</v>
      </c>
      <c r="AH61" s="64">
        <v>395.0827816749872</v>
      </c>
      <c r="AI61" s="64">
        <v>0.6811896510172278</v>
      </c>
      <c r="AJ61" s="64">
        <v>7.1103085712266045</v>
      </c>
      <c r="AK61" s="64">
        <v>21.875132278201736</v>
      </c>
      <c r="AL61" s="64">
        <v>809.8643605932817</v>
      </c>
      <c r="AM61" s="64">
        <v>195.44957061271953</v>
      </c>
      <c r="AN61" s="64">
        <v>1755.0151800904632</v>
      </c>
      <c r="AO61" s="64">
        <v>546.8434792095435</v>
      </c>
      <c r="AP61" s="64">
        <v>52.693856652036416</v>
      </c>
      <c r="AQ61" s="64">
        <v>22.450151846946266</v>
      </c>
      <c r="AR61" s="64">
        <v>34.38187297345511</v>
      </c>
      <c r="AS61" s="64">
        <v>36.39065270018683</v>
      </c>
      <c r="AT61" s="64">
        <v>9.95340833992056</v>
      </c>
      <c r="AU61" s="64">
        <v>71.04269499829354</v>
      </c>
      <c r="AV61" s="64">
        <v>1.9676235883185824</v>
      </c>
      <c r="AW61" s="64">
        <v>1.9407250120132946</v>
      </c>
      <c r="AX61" s="64">
        <v>242.7559324912058</v>
      </c>
      <c r="AY61" s="64">
        <v>0.44066820894714137</v>
      </c>
      <c r="AZ61" s="64">
        <v>23.964904607713013</v>
      </c>
      <c r="BA61" s="64">
        <v>138.86454684015604</v>
      </c>
      <c r="BB61" s="64">
        <v>433.4526695569532</v>
      </c>
      <c r="BC61" s="64">
        <v>11917.988507484384</v>
      </c>
      <c r="BD61" s="64">
        <v>1744.4210410442608</v>
      </c>
      <c r="BE61" s="64">
        <v>5010.013045672742</v>
      </c>
      <c r="BF61" s="64">
        <v>1352.7487456323274</v>
      </c>
      <c r="BG61" s="64">
        <v>377.7592114026201</v>
      </c>
      <c r="BH61" s="64">
        <v>110.74282882841683</v>
      </c>
      <c r="BI61" s="64">
        <v>16.54485196728905</v>
      </c>
      <c r="BJ61" s="64">
        <v>509.64206447833715</v>
      </c>
      <c r="BK61" s="64">
        <v>464.5606342916609</v>
      </c>
      <c r="BL61" s="64">
        <v>733.5090788979064</v>
      </c>
      <c r="BM61" s="64">
        <v>4.631221483127792</v>
      </c>
      <c r="BN61" s="64">
        <v>1.8468253513757085</v>
      </c>
      <c r="BO61" s="64">
        <v>190.7037510996597</v>
      </c>
      <c r="BP61" s="64">
        <v>392.9940187587528</v>
      </c>
      <c r="BQ61" s="103">
        <v>86.62893918113336</v>
      </c>
      <c r="BR61" s="104">
        <f t="shared" si="0"/>
        <v>33841.39375731141</v>
      </c>
      <c r="BS61" s="72">
        <v>0</v>
      </c>
      <c r="BT61" s="64">
        <v>0</v>
      </c>
      <c r="BU61" s="64">
        <v>0</v>
      </c>
      <c r="BV61" s="64">
        <v>0</v>
      </c>
      <c r="BW61" s="64">
        <v>0</v>
      </c>
      <c r="BX61" s="64">
        <v>0</v>
      </c>
      <c r="BY61" s="64">
        <v>0</v>
      </c>
      <c r="BZ61" s="64">
        <v>0</v>
      </c>
      <c r="CA61" s="64">
        <v>0</v>
      </c>
      <c r="CB61" s="64">
        <v>0</v>
      </c>
      <c r="CC61" s="64">
        <v>0</v>
      </c>
      <c r="CD61" s="64">
        <v>7384.222549035493</v>
      </c>
      <c r="CE61" s="104">
        <f t="shared" si="1"/>
        <v>7384.222549035493</v>
      </c>
      <c r="CF61" s="72">
        <v>0</v>
      </c>
      <c r="CG61" s="64">
        <v>0</v>
      </c>
      <c r="CH61" s="64">
        <v>0</v>
      </c>
      <c r="CI61" s="104">
        <f t="shared" si="2"/>
        <v>0</v>
      </c>
      <c r="CJ61" s="72">
        <v>0</v>
      </c>
      <c r="CK61" s="64">
        <v>389.0514569323545</v>
      </c>
      <c r="CL61" s="64">
        <v>0</v>
      </c>
      <c r="CM61" s="64">
        <v>0</v>
      </c>
      <c r="CN61" s="104">
        <f t="shared" si="3"/>
        <v>389.0514569323545</v>
      </c>
      <c r="CO61" s="197">
        <v>17424.61403890688</v>
      </c>
      <c r="CP61" s="104">
        <f t="shared" si="4"/>
        <v>25197.888044874726</v>
      </c>
      <c r="CQ61" s="104">
        <f t="shared" si="5"/>
        <v>59039.28180218613</v>
      </c>
    </row>
    <row r="62" spans="1:95" ht="13.5" customHeight="1">
      <c r="A62" s="48">
        <v>53</v>
      </c>
      <c r="B62" s="50">
        <v>66</v>
      </c>
      <c r="C62" s="40" t="s">
        <v>17</v>
      </c>
      <c r="D62" s="72">
        <v>71.65663143800352</v>
      </c>
      <c r="E62" s="72">
        <v>1.1594701965337733</v>
      </c>
      <c r="F62" s="72">
        <v>0.17309387700096718</v>
      </c>
      <c r="G62" s="64">
        <v>9.826802086030089</v>
      </c>
      <c r="H62" s="64">
        <v>43.702436506041536</v>
      </c>
      <c r="I62" s="64">
        <v>2.5663660848082834</v>
      </c>
      <c r="J62" s="64">
        <v>0.8094356831213516</v>
      </c>
      <c r="K62" s="64">
        <v>3.0658637789212952</v>
      </c>
      <c r="L62" s="64">
        <v>9.968138090779268</v>
      </c>
      <c r="M62" s="64">
        <v>13.545540008051638</v>
      </c>
      <c r="N62" s="64">
        <v>23.654173431299498</v>
      </c>
      <c r="O62" s="64">
        <v>1.1655371828047283</v>
      </c>
      <c r="P62" s="64">
        <v>0</v>
      </c>
      <c r="Q62" s="64">
        <v>171.47005361975707</v>
      </c>
      <c r="R62" s="64">
        <v>29.435981808635287</v>
      </c>
      <c r="S62" s="64">
        <v>9.406553828801018</v>
      </c>
      <c r="T62" s="64">
        <v>9.088064631771285</v>
      </c>
      <c r="U62" s="64">
        <v>32.9042465958302</v>
      </c>
      <c r="V62" s="64">
        <v>70.86377325907597</v>
      </c>
      <c r="W62" s="64">
        <v>65.33209032225136</v>
      </c>
      <c r="X62" s="64">
        <v>8.710610615812934</v>
      </c>
      <c r="Y62" s="64">
        <v>59.57032828845097</v>
      </c>
      <c r="Z62" s="64">
        <v>1.3956106395750922</v>
      </c>
      <c r="AA62" s="64">
        <v>12.306535173666452</v>
      </c>
      <c r="AB62" s="64">
        <v>14.712014275673356</v>
      </c>
      <c r="AC62" s="64">
        <v>2.8290488629683415</v>
      </c>
      <c r="AD62" s="64">
        <v>9.791537388701885</v>
      </c>
      <c r="AE62" s="64">
        <v>7.898159293986584</v>
      </c>
      <c r="AF62" s="64">
        <v>10.801781601275787</v>
      </c>
      <c r="AG62" s="64">
        <v>0.1268297599001529</v>
      </c>
      <c r="AH62" s="64">
        <v>71.79277624834384</v>
      </c>
      <c r="AI62" s="64">
        <v>0.7399334084222988</v>
      </c>
      <c r="AJ62" s="64">
        <v>7.723553087977368</v>
      </c>
      <c r="AK62" s="64">
        <v>17.389382609779176</v>
      </c>
      <c r="AL62" s="64">
        <v>89.12904824877876</v>
      </c>
      <c r="AM62" s="64">
        <v>28.779932953742218</v>
      </c>
      <c r="AN62" s="64">
        <v>353.57166427830214</v>
      </c>
      <c r="AO62" s="64">
        <v>80.50714407920992</v>
      </c>
      <c r="AP62" s="64">
        <v>0.9482495362561107</v>
      </c>
      <c r="AQ62" s="64">
        <v>0.4534630090547071</v>
      </c>
      <c r="AR62" s="64">
        <v>0.007943455590097192</v>
      </c>
      <c r="AS62" s="64">
        <v>42.74001398423782</v>
      </c>
      <c r="AT62" s="64">
        <v>35.46331871272947</v>
      </c>
      <c r="AU62" s="64">
        <v>362.7179737098866</v>
      </c>
      <c r="AV62" s="64">
        <v>2.7918739747683863</v>
      </c>
      <c r="AW62" s="64">
        <v>1.4222547645502044</v>
      </c>
      <c r="AX62" s="64">
        <v>61.19472231432718</v>
      </c>
      <c r="AY62" s="64">
        <v>0.359932127694389</v>
      </c>
      <c r="AZ62" s="64">
        <v>6.4561425051984145</v>
      </c>
      <c r="BA62" s="64">
        <v>28.232974161299662</v>
      </c>
      <c r="BB62" s="64">
        <v>22.515004773129895</v>
      </c>
      <c r="BC62" s="64">
        <v>490.60446018684996</v>
      </c>
      <c r="BD62" s="64">
        <v>9087.386473969425</v>
      </c>
      <c r="BE62" s="64">
        <v>10.513668259440225</v>
      </c>
      <c r="BF62" s="64">
        <v>349.03587724836956</v>
      </c>
      <c r="BG62" s="64">
        <v>61.558634490423216</v>
      </c>
      <c r="BH62" s="64">
        <v>28.06020728475703</v>
      </c>
      <c r="BI62" s="64">
        <v>9.208217282519078</v>
      </c>
      <c r="BJ62" s="64">
        <v>150.31169840429635</v>
      </c>
      <c r="BK62" s="64">
        <v>28.659400264791678</v>
      </c>
      <c r="BL62" s="64">
        <v>91.70160238652777</v>
      </c>
      <c r="BM62" s="64">
        <v>0.840773776442684</v>
      </c>
      <c r="BN62" s="64">
        <v>0.33525160761188244</v>
      </c>
      <c r="BO62" s="64">
        <v>34.91384630630985</v>
      </c>
      <c r="BP62" s="64">
        <v>88.44444882711917</v>
      </c>
      <c r="BQ62" s="103">
        <v>13.389204149181692</v>
      </c>
      <c r="BR62" s="104">
        <f t="shared" si="0"/>
        <v>12357.837774716876</v>
      </c>
      <c r="BS62" s="72">
        <v>0</v>
      </c>
      <c r="BT62" s="64">
        <v>0</v>
      </c>
      <c r="BU62" s="64">
        <v>0</v>
      </c>
      <c r="BV62" s="64">
        <v>0</v>
      </c>
      <c r="BW62" s="64">
        <v>0</v>
      </c>
      <c r="BX62" s="64">
        <v>0</v>
      </c>
      <c r="BY62" s="64">
        <v>0</v>
      </c>
      <c r="BZ62" s="64">
        <v>0</v>
      </c>
      <c r="CA62" s="64">
        <v>0</v>
      </c>
      <c r="CB62" s="64">
        <v>0</v>
      </c>
      <c r="CC62" s="64">
        <v>0</v>
      </c>
      <c r="CD62" s="64">
        <v>12431.192186729544</v>
      </c>
      <c r="CE62" s="104">
        <f t="shared" si="1"/>
        <v>12431.192186729544</v>
      </c>
      <c r="CF62" s="72">
        <v>0</v>
      </c>
      <c r="CG62" s="64">
        <v>0</v>
      </c>
      <c r="CH62" s="64">
        <v>0</v>
      </c>
      <c r="CI62" s="104">
        <f t="shared" si="2"/>
        <v>0</v>
      </c>
      <c r="CJ62" s="72">
        <v>0</v>
      </c>
      <c r="CK62" s="64">
        <v>30.70483386763616</v>
      </c>
      <c r="CL62" s="64">
        <v>0</v>
      </c>
      <c r="CM62" s="64">
        <v>0</v>
      </c>
      <c r="CN62" s="104">
        <f t="shared" si="3"/>
        <v>30.70483386763616</v>
      </c>
      <c r="CO62" s="197">
        <v>5948.26848002139</v>
      </c>
      <c r="CP62" s="104">
        <f t="shared" si="4"/>
        <v>18410.16550061857</v>
      </c>
      <c r="CQ62" s="104">
        <f t="shared" si="5"/>
        <v>30768.003275335446</v>
      </c>
    </row>
    <row r="63" spans="1:95" ht="13.5" customHeight="1">
      <c r="A63" s="142">
        <v>54</v>
      </c>
      <c r="B63" s="50" t="s">
        <v>194</v>
      </c>
      <c r="C63" s="40" t="s">
        <v>18</v>
      </c>
      <c r="D63" s="72">
        <v>17.797385393706758</v>
      </c>
      <c r="E63" s="72">
        <v>0.5288408452354234</v>
      </c>
      <c r="F63" s="72">
        <v>0.09074420894250505</v>
      </c>
      <c r="G63" s="64">
        <v>55.04061893571535</v>
      </c>
      <c r="H63" s="64">
        <v>68.3614009071581</v>
      </c>
      <c r="I63" s="64">
        <v>15.750925540902047</v>
      </c>
      <c r="J63" s="64">
        <v>7.757614046397753</v>
      </c>
      <c r="K63" s="64">
        <v>0.44935496077975245</v>
      </c>
      <c r="L63" s="64">
        <v>6.37461139280485</v>
      </c>
      <c r="M63" s="64">
        <v>18.488711248875486</v>
      </c>
      <c r="N63" s="64">
        <v>33.73536824325915</v>
      </c>
      <c r="O63" s="64">
        <v>1.931481679879797</v>
      </c>
      <c r="P63" s="64">
        <v>0</v>
      </c>
      <c r="Q63" s="64">
        <v>150.00858003206525</v>
      </c>
      <c r="R63" s="64">
        <v>21.0179303177336</v>
      </c>
      <c r="S63" s="64">
        <v>13.017353396054773</v>
      </c>
      <c r="T63" s="64">
        <v>9.819374248901308</v>
      </c>
      <c r="U63" s="64">
        <v>55.51379728590621</v>
      </c>
      <c r="V63" s="64">
        <v>236.78217244650088</v>
      </c>
      <c r="W63" s="64">
        <v>187.7517631268907</v>
      </c>
      <c r="X63" s="64">
        <v>56.06360186139357</v>
      </c>
      <c r="Y63" s="64">
        <v>161.06100796054</v>
      </c>
      <c r="Z63" s="64">
        <v>7.483046747840398</v>
      </c>
      <c r="AA63" s="64">
        <v>38.504940881916966</v>
      </c>
      <c r="AB63" s="64">
        <v>47.87190979267363</v>
      </c>
      <c r="AC63" s="64">
        <v>10.88388253812835</v>
      </c>
      <c r="AD63" s="64">
        <v>6.214599604104517</v>
      </c>
      <c r="AE63" s="64">
        <v>5.014551344951412</v>
      </c>
      <c r="AF63" s="64">
        <v>0.9995524741616477</v>
      </c>
      <c r="AG63" s="64">
        <v>0.0805452396637097</v>
      </c>
      <c r="AH63" s="64">
        <v>45.52385270190485</v>
      </c>
      <c r="AI63" s="64">
        <v>0.717674378496679</v>
      </c>
      <c r="AJ63" s="64">
        <v>7.490947593524506</v>
      </c>
      <c r="AK63" s="64">
        <v>6.8349311907024966</v>
      </c>
      <c r="AL63" s="64">
        <v>164.53747782710548</v>
      </c>
      <c r="AM63" s="64">
        <v>217.0124779371555</v>
      </c>
      <c r="AN63" s="64">
        <v>2471.2962920670716</v>
      </c>
      <c r="AO63" s="64">
        <v>785.2609927477206</v>
      </c>
      <c r="AP63" s="64">
        <v>26.602515798426516</v>
      </c>
      <c r="AQ63" s="64">
        <v>12.721299427305443</v>
      </c>
      <c r="AR63" s="64">
        <v>10.254485907850968</v>
      </c>
      <c r="AS63" s="64">
        <v>76.45570140684754</v>
      </c>
      <c r="AT63" s="64">
        <v>15.081584920393238</v>
      </c>
      <c r="AU63" s="64">
        <v>200.87727712766272</v>
      </c>
      <c r="AV63" s="64">
        <v>2.21108433535381</v>
      </c>
      <c r="AW63" s="64">
        <v>0.6760147047800611</v>
      </c>
      <c r="AX63" s="64">
        <v>42.3061773848937</v>
      </c>
      <c r="AY63" s="64">
        <v>0.18801587300014413</v>
      </c>
      <c r="AZ63" s="64">
        <v>11.234106521037578</v>
      </c>
      <c r="BA63" s="64">
        <v>0.8308308491033377</v>
      </c>
      <c r="BB63" s="64">
        <v>66.18938375348489</v>
      </c>
      <c r="BC63" s="64">
        <v>218.95777615217287</v>
      </c>
      <c r="BD63" s="64">
        <v>207.72293558829335</v>
      </c>
      <c r="BE63" s="64">
        <v>686.5195496542005</v>
      </c>
      <c r="BF63" s="64">
        <v>265.5651147098483</v>
      </c>
      <c r="BG63" s="64">
        <v>59.18595779010048</v>
      </c>
      <c r="BH63" s="64">
        <v>11.233707200780895</v>
      </c>
      <c r="BI63" s="64">
        <v>250.02925918884006</v>
      </c>
      <c r="BJ63" s="64">
        <v>0</v>
      </c>
      <c r="BK63" s="64">
        <v>159.11711829711587</v>
      </c>
      <c r="BL63" s="64">
        <v>157.59574600258506</v>
      </c>
      <c r="BM63" s="64">
        <v>0.5342476994134228</v>
      </c>
      <c r="BN63" s="64">
        <v>0.2130968377525883</v>
      </c>
      <c r="BO63" s="64">
        <v>21.457951725346646</v>
      </c>
      <c r="BP63" s="64">
        <v>86.55740513939026</v>
      </c>
      <c r="BQ63" s="103">
        <v>42.75465423950596</v>
      </c>
      <c r="BR63" s="104">
        <f t="shared" si="0"/>
        <v>7566.143311382254</v>
      </c>
      <c r="BS63" s="72">
        <v>0</v>
      </c>
      <c r="BT63" s="64">
        <v>0</v>
      </c>
      <c r="BU63" s="64">
        <v>0</v>
      </c>
      <c r="BV63" s="64">
        <v>48970.509344546575</v>
      </c>
      <c r="BW63" s="64">
        <v>0</v>
      </c>
      <c r="BX63" s="64">
        <v>0</v>
      </c>
      <c r="BY63" s="64">
        <v>158.69737655442617</v>
      </c>
      <c r="BZ63" s="64">
        <v>0</v>
      </c>
      <c r="CA63" s="64">
        <v>0</v>
      </c>
      <c r="CB63" s="64">
        <v>0</v>
      </c>
      <c r="CC63" s="64">
        <v>0</v>
      </c>
      <c r="CD63" s="64">
        <v>147.0362955832945</v>
      </c>
      <c r="CE63" s="104">
        <f t="shared" si="1"/>
        <v>49276.2430166843</v>
      </c>
      <c r="CF63" s="72">
        <v>0</v>
      </c>
      <c r="CG63" s="64">
        <v>0</v>
      </c>
      <c r="CH63" s="64">
        <v>0.4609855289040832</v>
      </c>
      <c r="CI63" s="104">
        <f t="shared" si="2"/>
        <v>0.4609855289040832</v>
      </c>
      <c r="CJ63" s="72">
        <v>0</v>
      </c>
      <c r="CK63" s="64">
        <v>38.66654955162795</v>
      </c>
      <c r="CL63" s="64">
        <v>0</v>
      </c>
      <c r="CM63" s="64">
        <v>0</v>
      </c>
      <c r="CN63" s="104">
        <f t="shared" si="3"/>
        <v>38.66654955162795</v>
      </c>
      <c r="CO63" s="197">
        <v>255.9483372164914</v>
      </c>
      <c r="CP63" s="104">
        <f t="shared" si="4"/>
        <v>49571.31888898132</v>
      </c>
      <c r="CQ63" s="104">
        <f t="shared" si="5"/>
        <v>57137.462200363574</v>
      </c>
    </row>
    <row r="64" spans="1:95" ht="13.5" customHeight="1">
      <c r="A64" s="48">
        <v>55</v>
      </c>
      <c r="B64" s="50" t="s">
        <v>180</v>
      </c>
      <c r="C64" s="40" t="s">
        <v>116</v>
      </c>
      <c r="D64" s="72">
        <v>156.93744346957106</v>
      </c>
      <c r="E64" s="72">
        <v>7.096198306438534</v>
      </c>
      <c r="F64" s="72">
        <v>0.43613797989448183</v>
      </c>
      <c r="G64" s="64">
        <v>270.9444453299582</v>
      </c>
      <c r="H64" s="64">
        <v>999.8398570888326</v>
      </c>
      <c r="I64" s="64">
        <v>125.29285685731183</v>
      </c>
      <c r="J64" s="64">
        <v>38.439976574254736</v>
      </c>
      <c r="K64" s="64">
        <v>22.38057163839461</v>
      </c>
      <c r="L64" s="64">
        <v>180.2925060713038</v>
      </c>
      <c r="M64" s="64">
        <v>160.2884493278172</v>
      </c>
      <c r="N64" s="64">
        <v>1094.1261841441592</v>
      </c>
      <c r="O64" s="64">
        <v>14.401652344731765</v>
      </c>
      <c r="P64" s="64">
        <v>0</v>
      </c>
      <c r="Q64" s="64">
        <v>1205.1897043385266</v>
      </c>
      <c r="R64" s="64">
        <v>300.9194280634023</v>
      </c>
      <c r="S64" s="64">
        <v>263.9082637332756</v>
      </c>
      <c r="T64" s="64">
        <v>116.42554593777247</v>
      </c>
      <c r="U64" s="64">
        <v>907.414910165827</v>
      </c>
      <c r="V64" s="64">
        <v>1187.8196533200603</v>
      </c>
      <c r="W64" s="64">
        <v>637.5976903665145</v>
      </c>
      <c r="X64" s="64">
        <v>521.49679668124</v>
      </c>
      <c r="Y64" s="64">
        <v>1424.8546421917433</v>
      </c>
      <c r="Z64" s="64">
        <v>34.12407394528814</v>
      </c>
      <c r="AA64" s="64">
        <v>372.4860023371146</v>
      </c>
      <c r="AB64" s="64">
        <v>203.4202570221509</v>
      </c>
      <c r="AC64" s="64">
        <v>148.02880260193197</v>
      </c>
      <c r="AD64" s="64">
        <v>32.06072588767032</v>
      </c>
      <c r="AE64" s="64">
        <v>25.85919441806497</v>
      </c>
      <c r="AF64" s="64">
        <v>5.179045849453734</v>
      </c>
      <c r="AG64" s="64">
        <v>0.41522565943018164</v>
      </c>
      <c r="AH64" s="64">
        <v>235.12390489717652</v>
      </c>
      <c r="AI64" s="64">
        <v>6.924764737542154</v>
      </c>
      <c r="AJ64" s="64">
        <v>72.28222303913134</v>
      </c>
      <c r="AK64" s="64">
        <v>87.30406571581544</v>
      </c>
      <c r="AL64" s="64">
        <v>1600.9833304739086</v>
      </c>
      <c r="AM64" s="64">
        <v>321.9269108676523</v>
      </c>
      <c r="AN64" s="64">
        <v>3277.024129153332</v>
      </c>
      <c r="AO64" s="64">
        <v>863.269643908455</v>
      </c>
      <c r="AP64" s="64">
        <v>122.40768840600336</v>
      </c>
      <c r="AQ64" s="64">
        <v>58.536869386382406</v>
      </c>
      <c r="AR64" s="64">
        <v>121.403868383907</v>
      </c>
      <c r="AS64" s="64">
        <v>165.5667360549653</v>
      </c>
      <c r="AT64" s="64">
        <v>23.819844707867304</v>
      </c>
      <c r="AU64" s="64">
        <v>49.43389956978578</v>
      </c>
      <c r="AV64" s="64">
        <v>21.063570093726696</v>
      </c>
      <c r="AW64" s="64">
        <v>19.702690248492488</v>
      </c>
      <c r="AX64" s="64">
        <v>429.62119953577866</v>
      </c>
      <c r="AY64" s="64">
        <v>1.2537384629437747</v>
      </c>
      <c r="AZ64" s="64">
        <v>25.31482885447024</v>
      </c>
      <c r="BA64" s="64">
        <v>110.24743819738558</v>
      </c>
      <c r="BB64" s="64">
        <v>743.9730783411393</v>
      </c>
      <c r="BC64" s="64">
        <v>5114.918332381676</v>
      </c>
      <c r="BD64" s="64">
        <v>5761.065634272286</v>
      </c>
      <c r="BE64" s="64">
        <v>3102.6314008994364</v>
      </c>
      <c r="BF64" s="64">
        <v>7487.796897024832</v>
      </c>
      <c r="BG64" s="64">
        <v>1155.068352182769</v>
      </c>
      <c r="BH64" s="64">
        <v>541.2895140088075</v>
      </c>
      <c r="BI64" s="64">
        <v>294.6084189512867</v>
      </c>
      <c r="BJ64" s="64">
        <v>1269.2190363806374</v>
      </c>
      <c r="BK64" s="64">
        <v>604.8762711136269</v>
      </c>
      <c r="BL64" s="64">
        <v>1591.295375710782</v>
      </c>
      <c r="BM64" s="64">
        <v>2.7565035607887722</v>
      </c>
      <c r="BN64" s="64">
        <v>1.0990502802721487</v>
      </c>
      <c r="BO64" s="64">
        <v>115.25067621737377</v>
      </c>
      <c r="BP64" s="64">
        <v>819.0301880410603</v>
      </c>
      <c r="BQ64" s="103">
        <v>166.09209196599323</v>
      </c>
      <c r="BR64" s="104">
        <f t="shared" si="0"/>
        <v>46841.858407679625</v>
      </c>
      <c r="BS64" s="72">
        <v>0</v>
      </c>
      <c r="BT64" s="64">
        <v>0</v>
      </c>
      <c r="BU64" s="64">
        <v>38.42067957227974</v>
      </c>
      <c r="BV64" s="64">
        <v>126.16650068043396</v>
      </c>
      <c r="BW64" s="64">
        <v>23.106248727114234</v>
      </c>
      <c r="BX64" s="64">
        <v>0</v>
      </c>
      <c r="BY64" s="64">
        <v>966.9852487933016</v>
      </c>
      <c r="BZ64" s="64">
        <v>0</v>
      </c>
      <c r="CA64" s="64">
        <v>279.9731559036125</v>
      </c>
      <c r="CB64" s="64">
        <v>0</v>
      </c>
      <c r="CC64" s="64">
        <v>0</v>
      </c>
      <c r="CD64" s="64">
        <v>1476.0497216235192</v>
      </c>
      <c r="CE64" s="104">
        <f t="shared" si="1"/>
        <v>2910.701555300261</v>
      </c>
      <c r="CF64" s="72">
        <v>0</v>
      </c>
      <c r="CG64" s="64">
        <v>0</v>
      </c>
      <c r="CH64" s="64">
        <v>0</v>
      </c>
      <c r="CI64" s="104">
        <f t="shared" si="2"/>
        <v>0</v>
      </c>
      <c r="CJ64" s="72">
        <v>0</v>
      </c>
      <c r="CK64" s="64">
        <v>4950.759234029723</v>
      </c>
      <c r="CL64" s="64">
        <v>0</v>
      </c>
      <c r="CM64" s="64">
        <v>0</v>
      </c>
      <c r="CN64" s="104">
        <f t="shared" si="3"/>
        <v>4950.759234029723</v>
      </c>
      <c r="CO64" s="197">
        <v>3082.9106003326224</v>
      </c>
      <c r="CP64" s="104">
        <f t="shared" si="4"/>
        <v>10944.371389662607</v>
      </c>
      <c r="CQ64" s="104">
        <f t="shared" si="5"/>
        <v>57786.22979734223</v>
      </c>
    </row>
    <row r="65" spans="1:95" ht="13.5" customHeight="1">
      <c r="A65" s="142">
        <v>56</v>
      </c>
      <c r="B65" s="50">
        <v>72</v>
      </c>
      <c r="C65" s="40" t="s">
        <v>117</v>
      </c>
      <c r="D65" s="72">
        <v>3.362887691763454</v>
      </c>
      <c r="E65" s="72">
        <v>0.3755408395519647</v>
      </c>
      <c r="F65" s="72">
        <v>0.0063693467796889095</v>
      </c>
      <c r="G65" s="64">
        <v>2.834201571906206</v>
      </c>
      <c r="H65" s="64">
        <v>58.67796248586964</v>
      </c>
      <c r="I65" s="64">
        <v>3.4299211085151327</v>
      </c>
      <c r="J65" s="64">
        <v>1.1203884672658666</v>
      </c>
      <c r="K65" s="64">
        <v>2.689216220852202</v>
      </c>
      <c r="L65" s="64">
        <v>3.847984598599138</v>
      </c>
      <c r="M65" s="64">
        <v>24.069446403638278</v>
      </c>
      <c r="N65" s="64">
        <v>36.128625819196266</v>
      </c>
      <c r="O65" s="64">
        <v>2.4174620876835458</v>
      </c>
      <c r="P65" s="64">
        <v>0</v>
      </c>
      <c r="Q65" s="64">
        <v>187.50917002036533</v>
      </c>
      <c r="R65" s="64">
        <v>2.2176477143063327</v>
      </c>
      <c r="S65" s="64">
        <v>7.2072533566338</v>
      </c>
      <c r="T65" s="64">
        <v>1.5567666628831818</v>
      </c>
      <c r="U65" s="64">
        <v>31.535925060838874</v>
      </c>
      <c r="V65" s="64">
        <v>203.50872966853638</v>
      </c>
      <c r="W65" s="64">
        <v>250.77346473852174</v>
      </c>
      <c r="X65" s="64">
        <v>19.26313142878247</v>
      </c>
      <c r="Y65" s="64">
        <v>101.0256190058928</v>
      </c>
      <c r="Z65" s="64">
        <v>3.650735438116801</v>
      </c>
      <c r="AA65" s="64">
        <v>30.135072809648726</v>
      </c>
      <c r="AB65" s="64">
        <v>30.08399256968943</v>
      </c>
      <c r="AC65" s="64">
        <v>6.501021635331349</v>
      </c>
      <c r="AD65" s="64">
        <v>5.911153294985951</v>
      </c>
      <c r="AE65" s="64">
        <v>4.76767142658256</v>
      </c>
      <c r="AF65" s="64">
        <v>0.9550554896670143</v>
      </c>
      <c r="AG65" s="64">
        <v>0.07655430336449784</v>
      </c>
      <c r="AH65" s="64">
        <v>43.352766380178096</v>
      </c>
      <c r="AI65" s="64">
        <v>0.3406740681685036</v>
      </c>
      <c r="AJ65" s="64">
        <v>3.556050236797517</v>
      </c>
      <c r="AK65" s="64">
        <v>5.502773319758839</v>
      </c>
      <c r="AL65" s="64">
        <v>31.43691140722268</v>
      </c>
      <c r="AM65" s="64">
        <v>66.75697120337553</v>
      </c>
      <c r="AN65" s="64">
        <v>385.29099295296385</v>
      </c>
      <c r="AO65" s="64">
        <v>88.27784530683269</v>
      </c>
      <c r="AP65" s="64">
        <v>47.25123883822498</v>
      </c>
      <c r="AQ65" s="64">
        <v>22.596212452727514</v>
      </c>
      <c r="AR65" s="64">
        <v>42.16855175665502</v>
      </c>
      <c r="AS65" s="64">
        <v>26.550015880151133</v>
      </c>
      <c r="AT65" s="64">
        <v>1.947401514059079</v>
      </c>
      <c r="AU65" s="64">
        <v>4.128874196615184</v>
      </c>
      <c r="AV65" s="64">
        <v>1.0655835105114506</v>
      </c>
      <c r="AW65" s="64">
        <v>0.8158732929890159</v>
      </c>
      <c r="AX65" s="64">
        <v>227.79025681918017</v>
      </c>
      <c r="AY65" s="64">
        <v>0.061159254418077603</v>
      </c>
      <c r="AZ65" s="64">
        <v>0.39635096514694773</v>
      </c>
      <c r="BA65" s="64">
        <v>37.14321705245846</v>
      </c>
      <c r="BB65" s="64">
        <v>115.16593181212018</v>
      </c>
      <c r="BC65" s="64">
        <v>423.8438426684007</v>
      </c>
      <c r="BD65" s="64">
        <v>212.79529649503522</v>
      </c>
      <c r="BE65" s="64">
        <v>14.327601655793679</v>
      </c>
      <c r="BF65" s="64">
        <v>464.8727593323855</v>
      </c>
      <c r="BG65" s="64">
        <v>2670.020212716559</v>
      </c>
      <c r="BH65" s="64">
        <v>104.73501566765444</v>
      </c>
      <c r="BI65" s="64">
        <v>0.7117632549785226</v>
      </c>
      <c r="BJ65" s="64">
        <v>383.72525166990994</v>
      </c>
      <c r="BK65" s="64">
        <v>65.36863517994951</v>
      </c>
      <c r="BL65" s="64">
        <v>176.7014653658216</v>
      </c>
      <c r="BM65" s="64">
        <v>0.5098698688308146</v>
      </c>
      <c r="BN65" s="64">
        <v>0.20328796103160798</v>
      </c>
      <c r="BO65" s="64">
        <v>21.35093045179243</v>
      </c>
      <c r="BP65" s="64">
        <v>104.42145091996895</v>
      </c>
      <c r="BQ65" s="103">
        <v>22.20421777342323</v>
      </c>
      <c r="BR65" s="104">
        <f t="shared" si="0"/>
        <v>6843.026224467859</v>
      </c>
      <c r="BS65" s="72">
        <v>0</v>
      </c>
      <c r="BT65" s="64">
        <v>0</v>
      </c>
      <c r="BU65" s="64">
        <v>0</v>
      </c>
      <c r="BV65" s="64">
        <v>0</v>
      </c>
      <c r="BW65" s="64">
        <v>0</v>
      </c>
      <c r="BX65" s="64">
        <v>0</v>
      </c>
      <c r="BY65" s="64">
        <v>0</v>
      </c>
      <c r="BZ65" s="64">
        <v>0</v>
      </c>
      <c r="CA65" s="64">
        <v>534.3080608281273</v>
      </c>
      <c r="CB65" s="64">
        <v>0</v>
      </c>
      <c r="CC65" s="64">
        <v>0</v>
      </c>
      <c r="CD65" s="64">
        <v>0</v>
      </c>
      <c r="CE65" s="104">
        <f t="shared" si="1"/>
        <v>534.3080608281273</v>
      </c>
      <c r="CF65" s="72">
        <v>0</v>
      </c>
      <c r="CG65" s="64">
        <v>0</v>
      </c>
      <c r="CH65" s="64">
        <v>0</v>
      </c>
      <c r="CI65" s="104">
        <f t="shared" si="2"/>
        <v>0</v>
      </c>
      <c r="CJ65" s="72">
        <v>6765.53523734632</v>
      </c>
      <c r="CK65" s="64">
        <v>0</v>
      </c>
      <c r="CL65" s="64">
        <v>0</v>
      </c>
      <c r="CM65" s="64">
        <v>0</v>
      </c>
      <c r="CN65" s="104">
        <f t="shared" si="3"/>
        <v>6765.53523734632</v>
      </c>
      <c r="CO65" s="197">
        <v>135.15772379840283</v>
      </c>
      <c r="CP65" s="104">
        <f t="shared" si="4"/>
        <v>7435.00102197285</v>
      </c>
      <c r="CQ65" s="104">
        <f t="shared" si="5"/>
        <v>14278.02724644071</v>
      </c>
    </row>
    <row r="66" spans="1:95" ht="13.5" customHeight="1">
      <c r="A66" s="48">
        <v>57</v>
      </c>
      <c r="B66" s="50">
        <v>73</v>
      </c>
      <c r="C66" s="40" t="s">
        <v>118</v>
      </c>
      <c r="D66" s="72">
        <v>7.626799223439423</v>
      </c>
      <c r="E66" s="72">
        <v>0.14627435068556494</v>
      </c>
      <c r="F66" s="72">
        <v>0.018393069006182816</v>
      </c>
      <c r="G66" s="64">
        <v>0.009333325193651777</v>
      </c>
      <c r="H66" s="64">
        <v>20.622506124145104</v>
      </c>
      <c r="I66" s="64">
        <v>0.07828917561017447</v>
      </c>
      <c r="J66" s="64">
        <v>0.04617849299844957</v>
      </c>
      <c r="K66" s="64">
        <v>1.0988925516561345</v>
      </c>
      <c r="L66" s="64">
        <v>1.3183387307783712</v>
      </c>
      <c r="M66" s="64">
        <v>4.333927968662268</v>
      </c>
      <c r="N66" s="64">
        <v>33.74121911990921</v>
      </c>
      <c r="O66" s="64">
        <v>0.16882094302354608</v>
      </c>
      <c r="P66" s="64">
        <v>0</v>
      </c>
      <c r="Q66" s="64">
        <v>2554.7121653857293</v>
      </c>
      <c r="R66" s="64">
        <v>0.11439024942630024</v>
      </c>
      <c r="S66" s="64">
        <v>1.9382823440014272</v>
      </c>
      <c r="T66" s="64">
        <v>0.33423660002540423</v>
      </c>
      <c r="U66" s="64">
        <v>5.970940905484338</v>
      </c>
      <c r="V66" s="64">
        <v>38.18067918764022</v>
      </c>
      <c r="W66" s="64">
        <v>15.68837590122258</v>
      </c>
      <c r="X66" s="64">
        <v>2.4562057415802228</v>
      </c>
      <c r="Y66" s="64">
        <v>409.69215154103847</v>
      </c>
      <c r="Z66" s="64">
        <v>0.4216849353530712</v>
      </c>
      <c r="AA66" s="64">
        <v>5.357537671679867</v>
      </c>
      <c r="AB66" s="64">
        <v>7.710495070741978</v>
      </c>
      <c r="AC66" s="64">
        <v>0.026614990552019997</v>
      </c>
      <c r="AD66" s="64">
        <v>2.0672335312195593</v>
      </c>
      <c r="AE66" s="64">
        <v>1.6675429364736134</v>
      </c>
      <c r="AF66" s="64">
        <v>16.941976829034875</v>
      </c>
      <c r="AG66" s="64">
        <v>0.026778242332260935</v>
      </c>
      <c r="AH66" s="64">
        <v>15.155992590450973</v>
      </c>
      <c r="AI66" s="64">
        <v>0</v>
      </c>
      <c r="AJ66" s="64">
        <v>0</v>
      </c>
      <c r="AK66" s="64">
        <v>0</v>
      </c>
      <c r="AL66" s="64">
        <v>23.37453706770644</v>
      </c>
      <c r="AM66" s="64">
        <v>15.059442190228994</v>
      </c>
      <c r="AN66" s="64">
        <v>109.20015237894336</v>
      </c>
      <c r="AO66" s="64">
        <v>18.875784488348714</v>
      </c>
      <c r="AP66" s="64">
        <v>0</v>
      </c>
      <c r="AQ66" s="64">
        <v>0</v>
      </c>
      <c r="AR66" s="64">
        <v>0</v>
      </c>
      <c r="AS66" s="64">
        <v>0.0843405461273716</v>
      </c>
      <c r="AT66" s="64">
        <v>0</v>
      </c>
      <c r="AU66" s="64">
        <v>0</v>
      </c>
      <c r="AV66" s="64">
        <v>0</v>
      </c>
      <c r="AW66" s="64">
        <v>0</v>
      </c>
      <c r="AX66" s="64">
        <v>0.9831653335700277</v>
      </c>
      <c r="AY66" s="64">
        <v>0.005335427352988456</v>
      </c>
      <c r="AZ66" s="64">
        <v>3.5553996191138846</v>
      </c>
      <c r="BA66" s="64">
        <v>0</v>
      </c>
      <c r="BB66" s="64">
        <v>6.372620440279386</v>
      </c>
      <c r="BC66" s="64">
        <v>0.0016194484589445756</v>
      </c>
      <c r="BD66" s="64">
        <v>0.005856135740602566</v>
      </c>
      <c r="BE66" s="64">
        <v>0.009425804417533584</v>
      </c>
      <c r="BF66" s="64">
        <v>178.78275597500084</v>
      </c>
      <c r="BG66" s="64">
        <v>19.910266378065625</v>
      </c>
      <c r="BH66" s="64">
        <v>619.2081584992793</v>
      </c>
      <c r="BI66" s="64">
        <v>2.5628938892417565</v>
      </c>
      <c r="BJ66" s="64">
        <v>472.3611849640038</v>
      </c>
      <c r="BK66" s="64">
        <v>26.108756141254464</v>
      </c>
      <c r="BL66" s="64">
        <v>82.38782263577671</v>
      </c>
      <c r="BM66" s="64">
        <v>0.1780834113793615</v>
      </c>
      <c r="BN66" s="64">
        <v>0.07101143723383</v>
      </c>
      <c r="BO66" s="64">
        <v>7.369375816941273</v>
      </c>
      <c r="BP66" s="64">
        <v>30.53504190442449</v>
      </c>
      <c r="BQ66" s="103">
        <v>5.0014833271377555</v>
      </c>
      <c r="BR66" s="104">
        <f t="shared" si="0"/>
        <v>4769.676770989122</v>
      </c>
      <c r="BS66" s="72">
        <v>0</v>
      </c>
      <c r="BT66" s="64">
        <v>0</v>
      </c>
      <c r="BU66" s="64">
        <v>0</v>
      </c>
      <c r="BV66" s="64">
        <v>0</v>
      </c>
      <c r="BW66" s="64">
        <v>0</v>
      </c>
      <c r="BX66" s="64">
        <v>0</v>
      </c>
      <c r="BY66" s="64">
        <v>0</v>
      </c>
      <c r="BZ66" s="64">
        <v>0</v>
      </c>
      <c r="CA66" s="64">
        <v>0</v>
      </c>
      <c r="CB66" s="64">
        <v>0</v>
      </c>
      <c r="CC66" s="64">
        <v>0</v>
      </c>
      <c r="CD66" s="64">
        <v>0</v>
      </c>
      <c r="CE66" s="104">
        <f t="shared" si="1"/>
        <v>0</v>
      </c>
      <c r="CF66" s="72">
        <v>0</v>
      </c>
      <c r="CG66" s="64">
        <v>660.7191073512008</v>
      </c>
      <c r="CH66" s="64">
        <v>0</v>
      </c>
      <c r="CI66" s="104">
        <f t="shared" si="2"/>
        <v>660.7191073512008</v>
      </c>
      <c r="CJ66" s="72">
        <v>0</v>
      </c>
      <c r="CK66" s="64">
        <v>0</v>
      </c>
      <c r="CL66" s="64">
        <v>0</v>
      </c>
      <c r="CM66" s="64">
        <v>0</v>
      </c>
      <c r="CN66" s="104">
        <f t="shared" si="3"/>
        <v>0</v>
      </c>
      <c r="CO66" s="197">
        <v>84.10876415922087</v>
      </c>
      <c r="CP66" s="104">
        <f t="shared" si="4"/>
        <v>744.8278715104217</v>
      </c>
      <c r="CQ66" s="104">
        <f t="shared" si="5"/>
        <v>5514.5046424995435</v>
      </c>
    </row>
    <row r="67" spans="1:95" ht="13.5" customHeight="1">
      <c r="A67" s="142">
        <v>58</v>
      </c>
      <c r="B67" s="50" t="s">
        <v>220</v>
      </c>
      <c r="C67" s="40" t="s">
        <v>380</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103">
        <v>0</v>
      </c>
      <c r="BR67" s="104">
        <f t="shared" si="0"/>
        <v>0</v>
      </c>
      <c r="BS67" s="72">
        <v>0</v>
      </c>
      <c r="BT67" s="64">
        <v>0</v>
      </c>
      <c r="BU67" s="64">
        <v>0</v>
      </c>
      <c r="BV67" s="64">
        <v>0</v>
      </c>
      <c r="BW67" s="64">
        <v>0</v>
      </c>
      <c r="BX67" s="64">
        <v>0</v>
      </c>
      <c r="BY67" s="64">
        <v>0</v>
      </c>
      <c r="BZ67" s="64">
        <v>0</v>
      </c>
      <c r="CA67" s="64">
        <v>0</v>
      </c>
      <c r="CB67" s="64">
        <v>0</v>
      </c>
      <c r="CC67" s="64">
        <v>0</v>
      </c>
      <c r="CD67" s="64">
        <v>0</v>
      </c>
      <c r="CE67" s="104">
        <f t="shared" si="1"/>
        <v>0</v>
      </c>
      <c r="CF67" s="72">
        <v>0</v>
      </c>
      <c r="CG67" s="64">
        <v>5266.269363952513</v>
      </c>
      <c r="CH67" s="64">
        <v>0</v>
      </c>
      <c r="CI67" s="104">
        <f t="shared" si="2"/>
        <v>5266.269363952513</v>
      </c>
      <c r="CJ67" s="72">
        <v>0</v>
      </c>
      <c r="CK67" s="64">
        <v>0</v>
      </c>
      <c r="CL67" s="64">
        <v>0</v>
      </c>
      <c r="CM67" s="64">
        <v>0</v>
      </c>
      <c r="CN67" s="104">
        <f t="shared" si="3"/>
        <v>0</v>
      </c>
      <c r="CO67" s="197">
        <v>0</v>
      </c>
      <c r="CP67" s="104">
        <f t="shared" si="4"/>
        <v>5266.269363952513</v>
      </c>
      <c r="CQ67" s="104">
        <f t="shared" si="5"/>
        <v>5266.269363952513</v>
      </c>
    </row>
    <row r="68" spans="1:95" ht="13.5" customHeight="1">
      <c r="A68" s="48">
        <v>59</v>
      </c>
      <c r="B68" s="50" t="s">
        <v>76</v>
      </c>
      <c r="C68" s="40" t="s">
        <v>381</v>
      </c>
      <c r="D68" s="72">
        <v>2.010580311284215</v>
      </c>
      <c r="E68" s="72">
        <v>0.10475889724215842</v>
      </c>
      <c r="F68" s="72">
        <v>0.004603358869577793</v>
      </c>
      <c r="G68" s="64">
        <v>7.1298291304139445</v>
      </c>
      <c r="H68" s="64">
        <v>3.0051085052914974</v>
      </c>
      <c r="I68" s="64">
        <v>1.9416334426257924</v>
      </c>
      <c r="J68" s="64">
        <v>1.0109822127920263</v>
      </c>
      <c r="K68" s="64">
        <v>0.006789019996565323</v>
      </c>
      <c r="L68" s="64">
        <v>0.3276335391602345</v>
      </c>
      <c r="M68" s="64">
        <v>0.7249549765137354</v>
      </c>
      <c r="N68" s="64">
        <v>0.4061057263875189</v>
      </c>
      <c r="O68" s="64">
        <v>0</v>
      </c>
      <c r="P68" s="64">
        <v>0</v>
      </c>
      <c r="Q68" s="64">
        <v>0.5004688133799918</v>
      </c>
      <c r="R68" s="64">
        <v>0.0850281237517851</v>
      </c>
      <c r="S68" s="64">
        <v>0.40039971815243075</v>
      </c>
      <c r="T68" s="64">
        <v>0.07452766504703613</v>
      </c>
      <c r="U68" s="64">
        <v>0.7162733078712586</v>
      </c>
      <c r="V68" s="64">
        <v>6.254046357698326</v>
      </c>
      <c r="W68" s="64">
        <v>5.914869325811739</v>
      </c>
      <c r="X68" s="64">
        <v>3.5387309022296343</v>
      </c>
      <c r="Y68" s="64">
        <v>0.2732515392282718</v>
      </c>
      <c r="Z68" s="64">
        <v>0.1438271725613828</v>
      </c>
      <c r="AA68" s="64">
        <v>4.479776719797828</v>
      </c>
      <c r="AB68" s="64">
        <v>1.2335788274680228</v>
      </c>
      <c r="AC68" s="64">
        <v>8.274712372800005</v>
      </c>
      <c r="AD68" s="64">
        <v>0</v>
      </c>
      <c r="AE68" s="64">
        <v>0</v>
      </c>
      <c r="AF68" s="64">
        <v>15.333379130616395</v>
      </c>
      <c r="AG68" s="64">
        <v>0</v>
      </c>
      <c r="AH68" s="64">
        <v>30.683372013992255</v>
      </c>
      <c r="AI68" s="64">
        <v>0</v>
      </c>
      <c r="AJ68" s="64">
        <v>0</v>
      </c>
      <c r="AK68" s="64">
        <v>17.913745905787295</v>
      </c>
      <c r="AL68" s="64">
        <v>10.468604382435252</v>
      </c>
      <c r="AM68" s="64">
        <v>3.6202343330684865</v>
      </c>
      <c r="AN68" s="64">
        <v>27.430027655855323</v>
      </c>
      <c r="AO68" s="64">
        <v>5.761385824381394</v>
      </c>
      <c r="AP68" s="64">
        <v>2.1311788940776593</v>
      </c>
      <c r="AQ68" s="64">
        <v>1.1400080154160566</v>
      </c>
      <c r="AR68" s="64">
        <v>36.120906810605156</v>
      </c>
      <c r="AS68" s="64">
        <v>4.4166230511451685</v>
      </c>
      <c r="AT68" s="64">
        <v>24.75344311105014</v>
      </c>
      <c r="AU68" s="64">
        <v>102.51255544127199</v>
      </c>
      <c r="AV68" s="64">
        <v>4.149079783753748</v>
      </c>
      <c r="AW68" s="64">
        <v>16.249489928112823</v>
      </c>
      <c r="AX68" s="64">
        <v>58.852825514361506</v>
      </c>
      <c r="AY68" s="64">
        <v>2.429828926273266</v>
      </c>
      <c r="AZ68" s="64">
        <v>121.79259498888669</v>
      </c>
      <c r="BA68" s="64">
        <v>0</v>
      </c>
      <c r="BB68" s="64">
        <v>6.917580537008448</v>
      </c>
      <c r="BC68" s="64">
        <v>24.245912114095717</v>
      </c>
      <c r="BD68" s="64">
        <v>44.75825277958383</v>
      </c>
      <c r="BE68" s="64">
        <v>223.27145381308046</v>
      </c>
      <c r="BF68" s="64">
        <v>36.42418653477091</v>
      </c>
      <c r="BG68" s="64">
        <v>5.06593044166576</v>
      </c>
      <c r="BH68" s="64">
        <v>2.4410296469092736</v>
      </c>
      <c r="BI68" s="64">
        <v>0.29125486784191285</v>
      </c>
      <c r="BJ68" s="64">
        <v>1617.9812756795313</v>
      </c>
      <c r="BK68" s="64">
        <v>7.9651327803721585</v>
      </c>
      <c r="BL68" s="64">
        <v>295.75672001763644</v>
      </c>
      <c r="BM68" s="64">
        <v>0.227489798859438</v>
      </c>
      <c r="BN68" s="64">
        <v>0.1612203709721052</v>
      </c>
      <c r="BO68" s="64">
        <v>5.198382795742684</v>
      </c>
      <c r="BP68" s="64">
        <v>18.396234689392877</v>
      </c>
      <c r="BQ68" s="103">
        <v>1.1921444244211168</v>
      </c>
      <c r="BR68" s="104">
        <f t="shared" si="0"/>
        <v>2824.61595496935</v>
      </c>
      <c r="BS68" s="72">
        <v>0</v>
      </c>
      <c r="BT68" s="64">
        <v>0</v>
      </c>
      <c r="BU68" s="64">
        <v>0</v>
      </c>
      <c r="BV68" s="64">
        <v>0</v>
      </c>
      <c r="BW68" s="64">
        <v>0</v>
      </c>
      <c r="BX68" s="64">
        <v>0</v>
      </c>
      <c r="BY68" s="64">
        <v>240.04464454723805</v>
      </c>
      <c r="BZ68" s="64">
        <v>0</v>
      </c>
      <c r="CA68" s="64">
        <v>0</v>
      </c>
      <c r="CB68" s="64">
        <v>0</v>
      </c>
      <c r="CC68" s="64">
        <v>0</v>
      </c>
      <c r="CD68" s="64">
        <v>181.58217409821404</v>
      </c>
      <c r="CE68" s="104">
        <f t="shared" si="1"/>
        <v>421.6268186454521</v>
      </c>
      <c r="CF68" s="72">
        <v>0</v>
      </c>
      <c r="CG68" s="64">
        <v>15665.197320281539</v>
      </c>
      <c r="CH68" s="64">
        <v>757.5194142020736</v>
      </c>
      <c r="CI68" s="104">
        <f t="shared" si="2"/>
        <v>16422.716734483613</v>
      </c>
      <c r="CJ68" s="72">
        <v>0</v>
      </c>
      <c r="CK68" s="64">
        <v>0</v>
      </c>
      <c r="CL68" s="64">
        <v>0</v>
      </c>
      <c r="CM68" s="64">
        <v>0</v>
      </c>
      <c r="CN68" s="104">
        <f t="shared" si="3"/>
        <v>0</v>
      </c>
      <c r="CO68" s="197">
        <v>0.7490824560880073</v>
      </c>
      <c r="CP68" s="104">
        <f t="shared" si="4"/>
        <v>16845.09263558515</v>
      </c>
      <c r="CQ68" s="104">
        <f t="shared" si="5"/>
        <v>19669.708590554503</v>
      </c>
    </row>
    <row r="69" spans="1:95" ht="13.5" customHeight="1">
      <c r="A69" s="142">
        <v>60</v>
      </c>
      <c r="B69" s="50">
        <v>80</v>
      </c>
      <c r="C69" s="40" t="s">
        <v>119</v>
      </c>
      <c r="D69" s="72">
        <v>8.58594755895902</v>
      </c>
      <c r="E69" s="72">
        <v>0.12996304366016842</v>
      </c>
      <c r="F69" s="72">
        <v>0.01917823839161122</v>
      </c>
      <c r="G69" s="64">
        <v>0.005714116798606345</v>
      </c>
      <c r="H69" s="64">
        <v>2.5097901690125664</v>
      </c>
      <c r="I69" s="64">
        <v>0.033016949094574005</v>
      </c>
      <c r="J69" s="64">
        <v>0.008893221539371861</v>
      </c>
      <c r="K69" s="64">
        <v>1.4162828388976492</v>
      </c>
      <c r="L69" s="64">
        <v>0.09961779264474971</v>
      </c>
      <c r="M69" s="64">
        <v>2.8416300765371467</v>
      </c>
      <c r="N69" s="64">
        <v>6.82289954991401</v>
      </c>
      <c r="O69" s="64">
        <v>0</v>
      </c>
      <c r="P69" s="64">
        <v>0</v>
      </c>
      <c r="Q69" s="64">
        <v>323.53638711430335</v>
      </c>
      <c r="R69" s="64">
        <v>3.391573146706326</v>
      </c>
      <c r="S69" s="64">
        <v>0.09337814082737142</v>
      </c>
      <c r="T69" s="64">
        <v>0.4328092756217549</v>
      </c>
      <c r="U69" s="64">
        <v>0.11568174385937036</v>
      </c>
      <c r="V69" s="64">
        <v>37.25813242411879</v>
      </c>
      <c r="W69" s="64">
        <v>23.827144621404493</v>
      </c>
      <c r="X69" s="64">
        <v>0.9584238838603238</v>
      </c>
      <c r="Y69" s="64">
        <v>0.7789388908976602</v>
      </c>
      <c r="Z69" s="64">
        <v>0.22169274015151294</v>
      </c>
      <c r="AA69" s="64">
        <v>0.008397132516098292</v>
      </c>
      <c r="AB69" s="64">
        <v>2.590423341174659</v>
      </c>
      <c r="AC69" s="64">
        <v>0.003477040343992062</v>
      </c>
      <c r="AD69" s="64">
        <v>0.4113497694488468</v>
      </c>
      <c r="AE69" s="64">
        <v>0.33240072628764655</v>
      </c>
      <c r="AF69" s="64">
        <v>0.06513531708467604</v>
      </c>
      <c r="AG69" s="64">
        <v>0.005345186460136174</v>
      </c>
      <c r="AH69" s="64">
        <v>3.000942440078095</v>
      </c>
      <c r="AI69" s="64">
        <v>0.11090834552089754</v>
      </c>
      <c r="AJ69" s="64">
        <v>1.157461758246203</v>
      </c>
      <c r="AK69" s="64">
        <v>1.355793916994765</v>
      </c>
      <c r="AL69" s="64">
        <v>17.270609447488273</v>
      </c>
      <c r="AM69" s="64">
        <v>7.088410228555841</v>
      </c>
      <c r="AN69" s="64">
        <v>46.28034294127271</v>
      </c>
      <c r="AO69" s="64">
        <v>3.0575086064469392</v>
      </c>
      <c r="AP69" s="64">
        <v>0</v>
      </c>
      <c r="AQ69" s="64">
        <v>0</v>
      </c>
      <c r="AR69" s="64">
        <v>0</v>
      </c>
      <c r="AS69" s="64">
        <v>0.3113236954119991</v>
      </c>
      <c r="AT69" s="64">
        <v>0</v>
      </c>
      <c r="AU69" s="64">
        <v>0</v>
      </c>
      <c r="AV69" s="64">
        <v>0.3199616774179971</v>
      </c>
      <c r="AW69" s="64">
        <v>0.04347764010231807</v>
      </c>
      <c r="AX69" s="64">
        <v>5.607660044785503</v>
      </c>
      <c r="AY69" s="64">
        <v>0.01945241482460248</v>
      </c>
      <c r="AZ69" s="64">
        <v>0.6886964299766354</v>
      </c>
      <c r="BA69" s="64">
        <v>0</v>
      </c>
      <c r="BB69" s="64">
        <v>5.853704687749373</v>
      </c>
      <c r="BC69" s="64">
        <v>48.2116766147675</v>
      </c>
      <c r="BD69" s="64">
        <v>5.698125650206223</v>
      </c>
      <c r="BE69" s="64">
        <v>0.008847245977784643</v>
      </c>
      <c r="BF69" s="64">
        <v>30.97101321183665</v>
      </c>
      <c r="BG69" s="64">
        <v>12.836287306010028</v>
      </c>
      <c r="BH69" s="64">
        <v>3.821689313104086</v>
      </c>
      <c r="BI69" s="64">
        <v>0.3636671419033982</v>
      </c>
      <c r="BJ69" s="64">
        <v>66.7961685104143</v>
      </c>
      <c r="BK69" s="64">
        <v>117.83867211903635</v>
      </c>
      <c r="BL69" s="64">
        <v>36.28858361060723</v>
      </c>
      <c r="BM69" s="64">
        <v>0.035989206727346894</v>
      </c>
      <c r="BN69" s="64">
        <v>0.014375864879991837</v>
      </c>
      <c r="BO69" s="64">
        <v>1.2336897379322511</v>
      </c>
      <c r="BP69" s="64">
        <v>9.83882004283554</v>
      </c>
      <c r="BQ69" s="103">
        <v>0.34125547903303743</v>
      </c>
      <c r="BR69" s="104">
        <f t="shared" si="0"/>
        <v>842.9687393806605</v>
      </c>
      <c r="BS69" s="72">
        <v>0</v>
      </c>
      <c r="BT69" s="64">
        <v>0</v>
      </c>
      <c r="BU69" s="64">
        <v>0</v>
      </c>
      <c r="BV69" s="64">
        <v>0</v>
      </c>
      <c r="BW69" s="64">
        <v>0</v>
      </c>
      <c r="BX69" s="64">
        <v>0</v>
      </c>
      <c r="BY69" s="64">
        <v>349.8269979386708</v>
      </c>
      <c r="BZ69" s="64">
        <v>0</v>
      </c>
      <c r="CA69" s="64">
        <v>1321.8171648011125</v>
      </c>
      <c r="CB69" s="64">
        <v>1169.419495147469</v>
      </c>
      <c r="CC69" s="64">
        <v>0</v>
      </c>
      <c r="CD69" s="64">
        <v>0</v>
      </c>
      <c r="CE69" s="104">
        <f t="shared" si="1"/>
        <v>2841.0636578872522</v>
      </c>
      <c r="CF69" s="72">
        <v>0</v>
      </c>
      <c r="CG69" s="64">
        <v>20076.509208260824</v>
      </c>
      <c r="CH69" s="64">
        <v>836.2071564565504</v>
      </c>
      <c r="CI69" s="104">
        <f t="shared" si="2"/>
        <v>20912.716364717373</v>
      </c>
      <c r="CJ69" s="72">
        <v>0</v>
      </c>
      <c r="CK69" s="64">
        <v>0</v>
      </c>
      <c r="CL69" s="64">
        <v>0</v>
      </c>
      <c r="CM69" s="64">
        <v>0</v>
      </c>
      <c r="CN69" s="104">
        <f t="shared" si="3"/>
        <v>0</v>
      </c>
      <c r="CO69" s="197">
        <v>248.89391033408904</v>
      </c>
      <c r="CP69" s="104">
        <f t="shared" si="4"/>
        <v>24002.673932938713</v>
      </c>
      <c r="CQ69" s="104">
        <f t="shared" si="5"/>
        <v>24845.642672319373</v>
      </c>
    </row>
    <row r="70" spans="1:95" ht="13.5" customHeight="1">
      <c r="A70" s="48">
        <v>61</v>
      </c>
      <c r="B70" s="50">
        <v>85</v>
      </c>
      <c r="C70" s="40" t="s">
        <v>196</v>
      </c>
      <c r="D70" s="72">
        <v>338.2919884834355</v>
      </c>
      <c r="E70" s="72">
        <v>0.007454477310023414</v>
      </c>
      <c r="F70" s="72">
        <v>0</v>
      </c>
      <c r="G70" s="64">
        <v>0.0016227093062335615</v>
      </c>
      <c r="H70" s="64">
        <v>11.17298258303885</v>
      </c>
      <c r="I70" s="64">
        <v>0.0043380884293863385</v>
      </c>
      <c r="J70" s="64">
        <v>0.0003338692994860667</v>
      </c>
      <c r="K70" s="64">
        <v>0</v>
      </c>
      <c r="L70" s="64">
        <v>1.0104699410932627</v>
      </c>
      <c r="M70" s="64">
        <v>0.8379271046461697</v>
      </c>
      <c r="N70" s="64">
        <v>2.004698750124669</v>
      </c>
      <c r="O70" s="64">
        <v>0.14706116543578757</v>
      </c>
      <c r="P70" s="64">
        <v>0</v>
      </c>
      <c r="Q70" s="64">
        <v>0.048124416451291674</v>
      </c>
      <c r="R70" s="64">
        <v>0.029999176949788535</v>
      </c>
      <c r="S70" s="64">
        <v>1.4021156538569686</v>
      </c>
      <c r="T70" s="64">
        <v>0.041353757091803896</v>
      </c>
      <c r="U70" s="64">
        <v>9.267044587066449</v>
      </c>
      <c r="V70" s="64">
        <v>6.931622394218868</v>
      </c>
      <c r="W70" s="64">
        <v>3.597886929562808</v>
      </c>
      <c r="X70" s="64">
        <v>0.08505486663606385</v>
      </c>
      <c r="Y70" s="64">
        <v>8.584943219559465</v>
      </c>
      <c r="Z70" s="64">
        <v>0.0325144469943077</v>
      </c>
      <c r="AA70" s="64">
        <v>0.0008402021552167394</v>
      </c>
      <c r="AB70" s="64">
        <v>0.703204672316351</v>
      </c>
      <c r="AC70" s="64">
        <v>5.8861272730133085E-05</v>
      </c>
      <c r="AD70" s="64">
        <v>0.4594589660805102</v>
      </c>
      <c r="AE70" s="64">
        <v>0.37044507753850975</v>
      </c>
      <c r="AF70" s="64">
        <v>0.07451842769874231</v>
      </c>
      <c r="AG70" s="64">
        <v>0.005946539273687873</v>
      </c>
      <c r="AH70" s="64">
        <v>3.373116027033893</v>
      </c>
      <c r="AI70" s="64">
        <v>0</v>
      </c>
      <c r="AJ70" s="64">
        <v>0</v>
      </c>
      <c r="AK70" s="64">
        <v>0</v>
      </c>
      <c r="AL70" s="64">
        <v>0.4961485250469701</v>
      </c>
      <c r="AM70" s="64">
        <v>0.5606019389236827</v>
      </c>
      <c r="AN70" s="64">
        <v>6.361900882123146</v>
      </c>
      <c r="AO70" s="64">
        <v>3.990508816432086</v>
      </c>
      <c r="AP70" s="64">
        <v>0</v>
      </c>
      <c r="AQ70" s="64">
        <v>0</v>
      </c>
      <c r="AR70" s="64">
        <v>0</v>
      </c>
      <c r="AS70" s="64">
        <v>0.5341655695201596</v>
      </c>
      <c r="AT70" s="64">
        <v>0</v>
      </c>
      <c r="AU70" s="64">
        <v>0</v>
      </c>
      <c r="AV70" s="64">
        <v>0</v>
      </c>
      <c r="AW70" s="64">
        <v>0</v>
      </c>
      <c r="AX70" s="64">
        <v>8.68740634254391</v>
      </c>
      <c r="AY70" s="64">
        <v>0.03390164337356081</v>
      </c>
      <c r="AZ70" s="64">
        <v>1.078332454383246</v>
      </c>
      <c r="BA70" s="64">
        <v>0</v>
      </c>
      <c r="BB70" s="64">
        <v>5.382884826689796</v>
      </c>
      <c r="BC70" s="64">
        <v>0.0012248446313193502</v>
      </c>
      <c r="BD70" s="64">
        <v>8.992476795423702E-06</v>
      </c>
      <c r="BE70" s="64">
        <v>0.00935268245695037</v>
      </c>
      <c r="BF70" s="64">
        <v>0.20400596229994072</v>
      </c>
      <c r="BG70" s="64">
        <v>0.013627797749071014</v>
      </c>
      <c r="BH70" s="64">
        <v>0.007511606318031799</v>
      </c>
      <c r="BI70" s="64">
        <v>0.007525417166135061</v>
      </c>
      <c r="BJ70" s="64">
        <v>85.77178079061697</v>
      </c>
      <c r="BK70" s="64">
        <v>25.387019839242896</v>
      </c>
      <c r="BL70" s="64">
        <v>412.3534114106371</v>
      </c>
      <c r="BM70" s="64">
        <v>0.039552423491956756</v>
      </c>
      <c r="BN70" s="64">
        <v>0.015764111261014124</v>
      </c>
      <c r="BO70" s="64">
        <v>1.7140840744549206</v>
      </c>
      <c r="BP70" s="64">
        <v>0.24374044940962128</v>
      </c>
      <c r="BQ70" s="103">
        <v>0.047901492646263595</v>
      </c>
      <c r="BR70" s="104">
        <f t="shared" si="0"/>
        <v>941.4294882877724</v>
      </c>
      <c r="BS70" s="72">
        <v>0</v>
      </c>
      <c r="BT70" s="64">
        <v>0</v>
      </c>
      <c r="BU70" s="64">
        <v>0</v>
      </c>
      <c r="BV70" s="64">
        <v>0</v>
      </c>
      <c r="BW70" s="64">
        <v>0</v>
      </c>
      <c r="BX70" s="64">
        <v>30779.039699684236</v>
      </c>
      <c r="BY70" s="64">
        <v>0</v>
      </c>
      <c r="BZ70" s="64">
        <v>0</v>
      </c>
      <c r="CA70" s="64">
        <v>170.09532628844659</v>
      </c>
      <c r="CB70" s="64">
        <v>0</v>
      </c>
      <c r="CC70" s="64">
        <v>0</v>
      </c>
      <c r="CD70" s="64">
        <v>517.4322776625295</v>
      </c>
      <c r="CE70" s="104">
        <f t="shared" si="1"/>
        <v>31466.567303635213</v>
      </c>
      <c r="CF70" s="72">
        <v>3735.4477952977873</v>
      </c>
      <c r="CG70" s="64">
        <v>1234.6766276167277</v>
      </c>
      <c r="CH70" s="64">
        <v>1987.9526151335708</v>
      </c>
      <c r="CI70" s="104">
        <f t="shared" si="2"/>
        <v>6958.077038048086</v>
      </c>
      <c r="CJ70" s="72">
        <v>0</v>
      </c>
      <c r="CK70" s="64">
        <v>0</v>
      </c>
      <c r="CL70" s="64">
        <v>0</v>
      </c>
      <c r="CM70" s="64">
        <v>0</v>
      </c>
      <c r="CN70" s="104">
        <f t="shared" si="3"/>
        <v>0</v>
      </c>
      <c r="CO70" s="197">
        <v>970.1157162722812</v>
      </c>
      <c r="CP70" s="104">
        <f t="shared" si="4"/>
        <v>39394.76005795558</v>
      </c>
      <c r="CQ70" s="104">
        <f t="shared" si="5"/>
        <v>40336.18954624335</v>
      </c>
    </row>
    <row r="71" spans="1:95" ht="13.5" customHeight="1">
      <c r="A71" s="142">
        <v>62</v>
      </c>
      <c r="B71" s="50" t="s">
        <v>77</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107.69980160888746</v>
      </c>
      <c r="AI71" s="64">
        <v>0</v>
      </c>
      <c r="AJ71" s="64">
        <v>0</v>
      </c>
      <c r="AK71" s="64">
        <v>0</v>
      </c>
      <c r="AL71" s="64">
        <v>0</v>
      </c>
      <c r="AM71" s="64">
        <v>0</v>
      </c>
      <c r="AN71" s="64">
        <v>0</v>
      </c>
      <c r="AO71" s="64">
        <v>0</v>
      </c>
      <c r="AP71" s="64">
        <v>0.11556438624028689</v>
      </c>
      <c r="AQ71" s="64">
        <v>0.05878713389116656</v>
      </c>
      <c r="AR71" s="64">
        <v>0</v>
      </c>
      <c r="AS71" s="64">
        <v>0.0008659055539759668</v>
      </c>
      <c r="AT71" s="64">
        <v>0.010097783877532877</v>
      </c>
      <c r="AU71" s="64">
        <v>0.020092746341951215</v>
      </c>
      <c r="AV71" s="64">
        <v>0.00517608352850418</v>
      </c>
      <c r="AW71" s="64">
        <v>0.023567922549272535</v>
      </c>
      <c r="AX71" s="64">
        <v>0.018791990104573858</v>
      </c>
      <c r="AY71" s="64">
        <v>0.0004796626276814695</v>
      </c>
      <c r="AZ71" s="64">
        <v>0.11056281555200115</v>
      </c>
      <c r="BA71" s="64">
        <v>0.05271613492585934</v>
      </c>
      <c r="BB71" s="64">
        <v>0</v>
      </c>
      <c r="BC71" s="64">
        <v>0</v>
      </c>
      <c r="BD71" s="64">
        <v>0</v>
      </c>
      <c r="BE71" s="64">
        <v>0</v>
      </c>
      <c r="BF71" s="64">
        <v>0</v>
      </c>
      <c r="BG71" s="64">
        <v>0</v>
      </c>
      <c r="BH71" s="64">
        <v>0</v>
      </c>
      <c r="BI71" s="64">
        <v>0</v>
      </c>
      <c r="BJ71" s="64">
        <v>0.7654370533482251</v>
      </c>
      <c r="BK71" s="64">
        <v>0</v>
      </c>
      <c r="BL71" s="64">
        <v>0</v>
      </c>
      <c r="BM71" s="64">
        <v>0</v>
      </c>
      <c r="BN71" s="64">
        <v>0</v>
      </c>
      <c r="BO71" s="64">
        <v>0</v>
      </c>
      <c r="BP71" s="64">
        <v>0</v>
      </c>
      <c r="BQ71" s="103">
        <v>0</v>
      </c>
      <c r="BR71" s="104">
        <f t="shared" si="0"/>
        <v>108.8819412274285</v>
      </c>
      <c r="BS71" s="72">
        <v>0</v>
      </c>
      <c r="BT71" s="64">
        <v>0</v>
      </c>
      <c r="BU71" s="64">
        <v>0</v>
      </c>
      <c r="BV71" s="64">
        <v>0</v>
      </c>
      <c r="BW71" s="64">
        <v>0</v>
      </c>
      <c r="BX71" s="64">
        <v>0</v>
      </c>
      <c r="BY71" s="64">
        <v>0</v>
      </c>
      <c r="BZ71" s="64">
        <v>0</v>
      </c>
      <c r="CA71" s="64">
        <v>0</v>
      </c>
      <c r="CB71" s="64">
        <v>0</v>
      </c>
      <c r="CC71" s="64">
        <v>0</v>
      </c>
      <c r="CD71" s="64">
        <v>0</v>
      </c>
      <c r="CE71" s="104">
        <f t="shared" si="1"/>
        <v>0</v>
      </c>
      <c r="CF71" s="72">
        <v>0</v>
      </c>
      <c r="CG71" s="64">
        <v>0</v>
      </c>
      <c r="CH71" s="64">
        <v>0</v>
      </c>
      <c r="CI71" s="104">
        <f t="shared" si="2"/>
        <v>0</v>
      </c>
      <c r="CJ71" s="72">
        <v>0</v>
      </c>
      <c r="CK71" s="64">
        <v>0</v>
      </c>
      <c r="CL71" s="64">
        <v>0</v>
      </c>
      <c r="CM71" s="64">
        <v>0</v>
      </c>
      <c r="CN71" s="104">
        <f t="shared" si="3"/>
        <v>0</v>
      </c>
      <c r="CO71" s="197">
        <v>0</v>
      </c>
      <c r="CP71" s="104">
        <f t="shared" si="4"/>
        <v>0</v>
      </c>
      <c r="CQ71" s="104">
        <f t="shared" si="5"/>
        <v>108.8819412274285</v>
      </c>
    </row>
    <row r="72" spans="1:95" ht="13.5" customHeight="1">
      <c r="A72" s="48">
        <v>63</v>
      </c>
      <c r="B72" s="50" t="s">
        <v>78</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68.10840748432939</v>
      </c>
      <c r="AJ72" s="64">
        <v>0</v>
      </c>
      <c r="AK72" s="64">
        <v>0</v>
      </c>
      <c r="AL72" s="64">
        <v>0</v>
      </c>
      <c r="AM72" s="64">
        <v>0</v>
      </c>
      <c r="AN72" s="64">
        <v>0</v>
      </c>
      <c r="AO72" s="64">
        <v>0</v>
      </c>
      <c r="AP72" s="64">
        <v>0.08249614323090154</v>
      </c>
      <c r="AQ72" s="64">
        <v>0.04196546694099706</v>
      </c>
      <c r="AR72" s="64">
        <v>0</v>
      </c>
      <c r="AS72" s="64">
        <v>0.0006181239348005417</v>
      </c>
      <c r="AT72" s="64">
        <v>0.00720832860248286</v>
      </c>
      <c r="AU72" s="64">
        <v>0.014343182551999296</v>
      </c>
      <c r="AV72" s="64">
        <v>0.0036949582544196506</v>
      </c>
      <c r="AW72" s="64">
        <v>0.016824074951134745</v>
      </c>
      <c r="AX72" s="64">
        <v>0.013414682098139992</v>
      </c>
      <c r="AY72" s="64">
        <v>0.00034241308653658325</v>
      </c>
      <c r="AZ72" s="64">
        <v>0.07892714879242364</v>
      </c>
      <c r="BA72" s="64">
        <v>0.03763104684414531</v>
      </c>
      <c r="BB72" s="64">
        <v>0</v>
      </c>
      <c r="BC72" s="64">
        <v>0</v>
      </c>
      <c r="BD72" s="64">
        <v>0</v>
      </c>
      <c r="BE72" s="64">
        <v>0</v>
      </c>
      <c r="BF72" s="64">
        <v>0</v>
      </c>
      <c r="BG72" s="64">
        <v>0</v>
      </c>
      <c r="BH72" s="64">
        <v>0</v>
      </c>
      <c r="BI72" s="64">
        <v>0</v>
      </c>
      <c r="BJ72" s="64">
        <v>2.9695462711138525</v>
      </c>
      <c r="BK72" s="64">
        <v>0</v>
      </c>
      <c r="BL72" s="64">
        <v>0</v>
      </c>
      <c r="BM72" s="64">
        <v>0</v>
      </c>
      <c r="BN72" s="64">
        <v>0</v>
      </c>
      <c r="BO72" s="64">
        <v>0</v>
      </c>
      <c r="BP72" s="64">
        <v>0</v>
      </c>
      <c r="BQ72" s="103">
        <v>0</v>
      </c>
      <c r="BR72" s="104">
        <f t="shared" si="0"/>
        <v>71.37541932473121</v>
      </c>
      <c r="BS72" s="72">
        <v>0</v>
      </c>
      <c r="BT72" s="64">
        <v>0</v>
      </c>
      <c r="BU72" s="64">
        <v>0</v>
      </c>
      <c r="BV72" s="64">
        <v>0</v>
      </c>
      <c r="BW72" s="64">
        <v>0</v>
      </c>
      <c r="BX72" s="64">
        <v>0</v>
      </c>
      <c r="BY72" s="64">
        <v>0</v>
      </c>
      <c r="BZ72" s="64">
        <v>0</v>
      </c>
      <c r="CA72" s="64">
        <v>0</v>
      </c>
      <c r="CB72" s="64">
        <v>0</v>
      </c>
      <c r="CC72" s="64">
        <v>0</v>
      </c>
      <c r="CD72" s="64">
        <v>0</v>
      </c>
      <c r="CE72" s="104">
        <f t="shared" si="1"/>
        <v>0</v>
      </c>
      <c r="CF72" s="72">
        <v>0</v>
      </c>
      <c r="CG72" s="64">
        <v>0</v>
      </c>
      <c r="CH72" s="64">
        <v>0</v>
      </c>
      <c r="CI72" s="104">
        <f t="shared" si="2"/>
        <v>0</v>
      </c>
      <c r="CJ72" s="72">
        <v>0</v>
      </c>
      <c r="CK72" s="64">
        <v>0</v>
      </c>
      <c r="CL72" s="64">
        <v>0</v>
      </c>
      <c r="CM72" s="64">
        <v>0</v>
      </c>
      <c r="CN72" s="104">
        <f t="shared" si="3"/>
        <v>0</v>
      </c>
      <c r="CO72" s="197">
        <v>0</v>
      </c>
      <c r="CP72" s="104">
        <f t="shared" si="4"/>
        <v>0</v>
      </c>
      <c r="CQ72" s="104">
        <f t="shared" si="5"/>
        <v>71.37541932473121</v>
      </c>
    </row>
    <row r="73" spans="1:95" ht="13.5" customHeight="1">
      <c r="A73" s="142">
        <v>64</v>
      </c>
      <c r="B73" s="50" t="s">
        <v>79</v>
      </c>
      <c r="C73" s="40" t="s">
        <v>382</v>
      </c>
      <c r="D73" s="72">
        <v>3.501899750281741</v>
      </c>
      <c r="E73" s="72">
        <v>0.25214670050346716</v>
      </c>
      <c r="F73" s="72">
        <v>0.016786932183449968</v>
      </c>
      <c r="G73" s="64">
        <v>33.272098505579336</v>
      </c>
      <c r="H73" s="64">
        <v>63.05419577783195</v>
      </c>
      <c r="I73" s="64">
        <v>5.6490260569028425</v>
      </c>
      <c r="J73" s="64">
        <v>1.9274839609838073</v>
      </c>
      <c r="K73" s="64">
        <v>0.1985034949659252</v>
      </c>
      <c r="L73" s="64">
        <v>7.511047406184606</v>
      </c>
      <c r="M73" s="64">
        <v>10.511256456449996</v>
      </c>
      <c r="N73" s="64">
        <v>4.158121199524058</v>
      </c>
      <c r="O73" s="64">
        <v>2.2795465525749394</v>
      </c>
      <c r="P73" s="64">
        <v>0</v>
      </c>
      <c r="Q73" s="64">
        <v>45.834064661846554</v>
      </c>
      <c r="R73" s="64">
        <v>0.4726790734704183</v>
      </c>
      <c r="S73" s="64">
        <v>11.72101069577338</v>
      </c>
      <c r="T73" s="64">
        <v>1.4171633998351103</v>
      </c>
      <c r="U73" s="64">
        <v>37.91866266752592</v>
      </c>
      <c r="V73" s="64">
        <v>89.73102459367098</v>
      </c>
      <c r="W73" s="64">
        <v>46.7068600757631</v>
      </c>
      <c r="X73" s="64">
        <v>4.576823821701602</v>
      </c>
      <c r="Y73" s="64">
        <v>41.790263598205215</v>
      </c>
      <c r="Z73" s="64">
        <v>1.555886507476385</v>
      </c>
      <c r="AA73" s="64">
        <v>6.668516984252191</v>
      </c>
      <c r="AB73" s="64">
        <v>24.57665308531241</v>
      </c>
      <c r="AC73" s="64">
        <v>5.62534238271648</v>
      </c>
      <c r="AD73" s="64">
        <v>0</v>
      </c>
      <c r="AE73" s="64">
        <v>0</v>
      </c>
      <c r="AF73" s="64">
        <v>0</v>
      </c>
      <c r="AG73" s="64">
        <v>0</v>
      </c>
      <c r="AH73" s="64">
        <v>3.579979905266395</v>
      </c>
      <c r="AI73" s="64">
        <v>0</v>
      </c>
      <c r="AJ73" s="64">
        <v>0</v>
      </c>
      <c r="AK73" s="64">
        <v>0.6751657132847582</v>
      </c>
      <c r="AL73" s="64">
        <v>806.8676074861141</v>
      </c>
      <c r="AM73" s="64">
        <v>35.190148043509986</v>
      </c>
      <c r="AN73" s="64">
        <v>170.03743162096256</v>
      </c>
      <c r="AO73" s="64">
        <v>142.87575413914664</v>
      </c>
      <c r="AP73" s="64">
        <v>3.0780414900555577</v>
      </c>
      <c r="AQ73" s="64">
        <v>1.5658292946400567</v>
      </c>
      <c r="AR73" s="64">
        <v>0</v>
      </c>
      <c r="AS73" s="64">
        <v>0.023043557890488127</v>
      </c>
      <c r="AT73" s="64">
        <v>0.2688968545289501</v>
      </c>
      <c r="AU73" s="64">
        <v>0.5348284489417526</v>
      </c>
      <c r="AV73" s="64">
        <v>0.13782915961871778</v>
      </c>
      <c r="AW73" s="64">
        <v>0.6277592036537868</v>
      </c>
      <c r="AX73" s="64">
        <v>0.5003340444946922</v>
      </c>
      <c r="AY73" s="64">
        <v>0.012787266969337189</v>
      </c>
      <c r="AZ73" s="64">
        <v>2.9490440715890536</v>
      </c>
      <c r="BA73" s="64">
        <v>1.6692567027833218</v>
      </c>
      <c r="BB73" s="64">
        <v>24.683105211597</v>
      </c>
      <c r="BC73" s="64">
        <v>60.81863683863798</v>
      </c>
      <c r="BD73" s="64">
        <v>44.33798033502638</v>
      </c>
      <c r="BE73" s="64">
        <v>108.5947600807497</v>
      </c>
      <c r="BF73" s="64">
        <v>220.6414353675607</v>
      </c>
      <c r="BG73" s="64">
        <v>34.8335417325757</v>
      </c>
      <c r="BH73" s="64">
        <v>39.29295076835029</v>
      </c>
      <c r="BI73" s="64">
        <v>0</v>
      </c>
      <c r="BJ73" s="64">
        <v>305.05110711516545</v>
      </c>
      <c r="BK73" s="64">
        <v>77.95435717704025</v>
      </c>
      <c r="BL73" s="64">
        <v>140.53838604259926</v>
      </c>
      <c r="BM73" s="64">
        <v>0</v>
      </c>
      <c r="BN73" s="64">
        <v>0</v>
      </c>
      <c r="BO73" s="64">
        <v>131.73069130376118</v>
      </c>
      <c r="BP73" s="64">
        <v>79.9563469994765</v>
      </c>
      <c r="BQ73" s="103">
        <v>16.768180881600625</v>
      </c>
      <c r="BR73" s="104">
        <f t="shared" si="0"/>
        <v>2906.722281199106</v>
      </c>
      <c r="BS73" s="72">
        <v>0</v>
      </c>
      <c r="BT73" s="64">
        <v>0</v>
      </c>
      <c r="BU73" s="64">
        <v>0</v>
      </c>
      <c r="BV73" s="64">
        <v>800.746897639955</v>
      </c>
      <c r="BW73" s="64">
        <v>0</v>
      </c>
      <c r="BX73" s="64">
        <v>0</v>
      </c>
      <c r="BY73" s="64">
        <v>0</v>
      </c>
      <c r="BZ73" s="64">
        <v>0</v>
      </c>
      <c r="CA73" s="64">
        <v>0</v>
      </c>
      <c r="CB73" s="64">
        <v>0</v>
      </c>
      <c r="CC73" s="64">
        <v>0</v>
      </c>
      <c r="CD73" s="64">
        <v>0</v>
      </c>
      <c r="CE73" s="104">
        <f t="shared" si="1"/>
        <v>800.746897639955</v>
      </c>
      <c r="CF73" s="72">
        <v>0</v>
      </c>
      <c r="CG73" s="64">
        <v>1296.5384171738256</v>
      </c>
      <c r="CH73" s="64">
        <v>0</v>
      </c>
      <c r="CI73" s="104">
        <f t="shared" si="2"/>
        <v>1296.5384171738256</v>
      </c>
      <c r="CJ73" s="72">
        <v>0</v>
      </c>
      <c r="CK73" s="64">
        <v>0</v>
      </c>
      <c r="CL73" s="64">
        <v>0</v>
      </c>
      <c r="CM73" s="64">
        <v>0</v>
      </c>
      <c r="CN73" s="104">
        <f t="shared" si="3"/>
        <v>0</v>
      </c>
      <c r="CO73" s="197">
        <v>1.6676980635719132</v>
      </c>
      <c r="CP73" s="104">
        <f t="shared" si="4"/>
        <v>2098.9530128773526</v>
      </c>
      <c r="CQ73" s="104">
        <f t="shared" si="5"/>
        <v>5005.675294076458</v>
      </c>
    </row>
    <row r="74" spans="1:95" ht="13.5" customHeight="1">
      <c r="A74" s="48">
        <v>65</v>
      </c>
      <c r="B74" s="50" t="s">
        <v>182</v>
      </c>
      <c r="C74" s="40" t="s">
        <v>235</v>
      </c>
      <c r="D74" s="72">
        <v>2.1744449209209447</v>
      </c>
      <c r="E74" s="72">
        <v>0.10162523348807076</v>
      </c>
      <c r="F74" s="72">
        <v>0</v>
      </c>
      <c r="G74" s="64">
        <v>4.036847035000028</v>
      </c>
      <c r="H74" s="64">
        <v>369.52351407950454</v>
      </c>
      <c r="I74" s="64">
        <v>6.904511630527457</v>
      </c>
      <c r="J74" s="64">
        <v>1.8270425911587638</v>
      </c>
      <c r="K74" s="64">
        <v>0.19133561298912768</v>
      </c>
      <c r="L74" s="64">
        <v>12.803970530312366</v>
      </c>
      <c r="M74" s="64">
        <v>4.697179530923012</v>
      </c>
      <c r="N74" s="64">
        <v>145.6439748335641</v>
      </c>
      <c r="O74" s="64">
        <v>0.7011652744767429</v>
      </c>
      <c r="P74" s="64">
        <v>0</v>
      </c>
      <c r="Q74" s="64">
        <v>81.26446429041808</v>
      </c>
      <c r="R74" s="64">
        <v>9.58826705574472</v>
      </c>
      <c r="S74" s="64">
        <v>15.066857479803122</v>
      </c>
      <c r="T74" s="64">
        <v>0.6217271158390032</v>
      </c>
      <c r="U74" s="64">
        <v>66.26154463418737</v>
      </c>
      <c r="V74" s="64">
        <v>53.97479649321609</v>
      </c>
      <c r="W74" s="64">
        <v>33.28602690533272</v>
      </c>
      <c r="X74" s="64">
        <v>16.255593801359737</v>
      </c>
      <c r="Y74" s="64">
        <v>185.76434151186314</v>
      </c>
      <c r="Z74" s="64">
        <v>1.2134963128190974</v>
      </c>
      <c r="AA74" s="64">
        <v>8.107277675074034</v>
      </c>
      <c r="AB74" s="64">
        <v>9.173561214117834</v>
      </c>
      <c r="AC74" s="64">
        <v>8.43343654379245</v>
      </c>
      <c r="AD74" s="64">
        <v>2.088872503881963</v>
      </c>
      <c r="AE74" s="64">
        <v>1.6840000017372587</v>
      </c>
      <c r="AF74" s="64">
        <v>0.33917517220779686</v>
      </c>
      <c r="AG74" s="64">
        <v>0.02702998529763383</v>
      </c>
      <c r="AH74" s="64">
        <v>15.340090202751007</v>
      </c>
      <c r="AI74" s="64">
        <v>0.28490424906643164</v>
      </c>
      <c r="AJ74" s="64">
        <v>2.974017899413836</v>
      </c>
      <c r="AK74" s="64">
        <v>2.2192921374066206</v>
      </c>
      <c r="AL74" s="64">
        <v>57.31746515525602</v>
      </c>
      <c r="AM74" s="64">
        <v>28.274831758892226</v>
      </c>
      <c r="AN74" s="64">
        <v>392.92837585612904</v>
      </c>
      <c r="AO74" s="64">
        <v>96.10563459666656</v>
      </c>
      <c r="AP74" s="64">
        <v>7.788331612318328</v>
      </c>
      <c r="AQ74" s="64">
        <v>3.724466221565491</v>
      </c>
      <c r="AR74" s="64">
        <v>0.2621124019889496</v>
      </c>
      <c r="AS74" s="64">
        <v>0.18208649732044885</v>
      </c>
      <c r="AT74" s="64">
        <v>1.6083845900928782</v>
      </c>
      <c r="AU74" s="64">
        <v>18.12247252086663</v>
      </c>
      <c r="AV74" s="64">
        <v>0.849573195134802</v>
      </c>
      <c r="AW74" s="64">
        <v>0.3787381127538716</v>
      </c>
      <c r="AX74" s="64">
        <v>3.2385008408583595</v>
      </c>
      <c r="AY74" s="64">
        <v>0.08217948313139206</v>
      </c>
      <c r="AZ74" s="64">
        <v>0.4010868554331892</v>
      </c>
      <c r="BA74" s="64">
        <v>32.350397627816236</v>
      </c>
      <c r="BB74" s="64">
        <v>49.30020133443984</v>
      </c>
      <c r="BC74" s="64">
        <v>236.5460820758596</v>
      </c>
      <c r="BD74" s="64">
        <v>126.56359333020043</v>
      </c>
      <c r="BE74" s="64">
        <v>5.502177869855251</v>
      </c>
      <c r="BF74" s="64">
        <v>1476.6164405326529</v>
      </c>
      <c r="BG74" s="64">
        <v>25.234901998952733</v>
      </c>
      <c r="BH74" s="64">
        <v>6.372723290706285</v>
      </c>
      <c r="BI74" s="64">
        <v>1.215600236903037</v>
      </c>
      <c r="BJ74" s="64">
        <v>1792.342238946212</v>
      </c>
      <c r="BK74" s="64">
        <v>119.99258203092415</v>
      </c>
      <c r="BL74" s="64">
        <v>260.15992032610984</v>
      </c>
      <c r="BM74" s="64">
        <v>0.17978419647430055</v>
      </c>
      <c r="BN74" s="64">
        <v>0.07164765209005607</v>
      </c>
      <c r="BO74" s="64">
        <v>7.868764882787432</v>
      </c>
      <c r="BP74" s="64">
        <v>3835.1468851895643</v>
      </c>
      <c r="BQ74" s="103">
        <v>11.7640380644083</v>
      </c>
      <c r="BR74" s="104">
        <f t="shared" si="0"/>
        <v>9661.06660374256</v>
      </c>
      <c r="BS74" s="72">
        <v>0</v>
      </c>
      <c r="BT74" s="64">
        <v>0</v>
      </c>
      <c r="BU74" s="64">
        <v>0</v>
      </c>
      <c r="BV74" s="64">
        <v>0</v>
      </c>
      <c r="BW74" s="64">
        <v>42.07494799021026</v>
      </c>
      <c r="BX74" s="64">
        <v>0</v>
      </c>
      <c r="BY74" s="64">
        <v>0</v>
      </c>
      <c r="BZ74" s="64">
        <v>0</v>
      </c>
      <c r="CA74" s="64">
        <v>2667.2431821018836</v>
      </c>
      <c r="CB74" s="64">
        <v>0</v>
      </c>
      <c r="CC74" s="64">
        <v>0</v>
      </c>
      <c r="CD74" s="64">
        <v>0</v>
      </c>
      <c r="CE74" s="104">
        <f t="shared" si="1"/>
        <v>2709.3181300920937</v>
      </c>
      <c r="CF74" s="72">
        <v>4416.2680632796455</v>
      </c>
      <c r="CG74" s="64">
        <v>1952.6351353590003</v>
      </c>
      <c r="CH74" s="64">
        <v>0</v>
      </c>
      <c r="CI74" s="104">
        <f t="shared" si="2"/>
        <v>6368.903198638645</v>
      </c>
      <c r="CJ74" s="72">
        <v>0</v>
      </c>
      <c r="CK74" s="64">
        <v>0</v>
      </c>
      <c r="CL74" s="64">
        <v>0</v>
      </c>
      <c r="CM74" s="64">
        <v>446.3808400349794</v>
      </c>
      <c r="CN74" s="104">
        <f t="shared" si="3"/>
        <v>446.3808400349794</v>
      </c>
      <c r="CO74" s="197">
        <v>1282.4530705949408</v>
      </c>
      <c r="CP74" s="104">
        <f t="shared" si="4"/>
        <v>10807.055239360658</v>
      </c>
      <c r="CQ74" s="104">
        <f t="shared" si="5"/>
        <v>20468.121843103218</v>
      </c>
    </row>
    <row r="75" spans="1:95" ht="13.5" customHeight="1">
      <c r="A75" s="142">
        <v>66</v>
      </c>
      <c r="B75" s="50" t="s">
        <v>165</v>
      </c>
      <c r="C75" s="40" t="s">
        <v>112</v>
      </c>
      <c r="D75" s="72">
        <v>0.4812238994586021</v>
      </c>
      <c r="E75" s="72">
        <v>0.024351979148322926</v>
      </c>
      <c r="F75" s="72">
        <v>0</v>
      </c>
      <c r="G75" s="64">
        <v>4.566786562913476</v>
      </c>
      <c r="H75" s="64">
        <v>3.5016294112433934</v>
      </c>
      <c r="I75" s="64">
        <v>1.552208056728305</v>
      </c>
      <c r="J75" s="64">
        <v>0.48243556663780895</v>
      </c>
      <c r="K75" s="64">
        <v>0.0005787896822450886</v>
      </c>
      <c r="L75" s="64">
        <v>0.06008903923678049</v>
      </c>
      <c r="M75" s="64">
        <v>0.34402040093106506</v>
      </c>
      <c r="N75" s="64">
        <v>4.14345021985419</v>
      </c>
      <c r="O75" s="64">
        <v>0.29328811929482473</v>
      </c>
      <c r="P75" s="64">
        <v>0</v>
      </c>
      <c r="Q75" s="64">
        <v>0.5276142345733563</v>
      </c>
      <c r="R75" s="64">
        <v>0.01805765637733578</v>
      </c>
      <c r="S75" s="64">
        <v>0.1777345020387222</v>
      </c>
      <c r="T75" s="64">
        <v>0.04093255753890875</v>
      </c>
      <c r="U75" s="64">
        <v>0.29269769131876366</v>
      </c>
      <c r="V75" s="64">
        <v>4.93603414608633</v>
      </c>
      <c r="W75" s="64">
        <v>1.820780216006993</v>
      </c>
      <c r="X75" s="64">
        <v>3.2876227644282405</v>
      </c>
      <c r="Y75" s="64">
        <v>2.7792053665886627</v>
      </c>
      <c r="Z75" s="64">
        <v>0.043418925821423655</v>
      </c>
      <c r="AA75" s="64">
        <v>3.480635464998381</v>
      </c>
      <c r="AB75" s="64">
        <v>0.5740943301113715</v>
      </c>
      <c r="AC75" s="64">
        <v>2.7271844653644837</v>
      </c>
      <c r="AD75" s="64">
        <v>0.05700234865615997</v>
      </c>
      <c r="AE75" s="64">
        <v>0.046025012774361884</v>
      </c>
      <c r="AF75" s="64">
        <v>0.009104737574427015</v>
      </c>
      <c r="AG75" s="64">
        <v>0.000739643010050888</v>
      </c>
      <c r="AH75" s="64">
        <v>0.4167972846723143</v>
      </c>
      <c r="AI75" s="64">
        <v>0.1655947946078137</v>
      </c>
      <c r="AJ75" s="64">
        <v>1.7283279935096476</v>
      </c>
      <c r="AK75" s="64">
        <v>2.0121186991794042</v>
      </c>
      <c r="AL75" s="64">
        <v>1.7945855164532385</v>
      </c>
      <c r="AM75" s="64">
        <v>1.2742258022366129</v>
      </c>
      <c r="AN75" s="64">
        <v>33.54992485770236</v>
      </c>
      <c r="AO75" s="64">
        <v>110.72193624135812</v>
      </c>
      <c r="AP75" s="64">
        <v>0</v>
      </c>
      <c r="AQ75" s="64">
        <v>0</v>
      </c>
      <c r="AR75" s="64">
        <v>0</v>
      </c>
      <c r="AS75" s="64">
        <v>0</v>
      </c>
      <c r="AT75" s="64">
        <v>0</v>
      </c>
      <c r="AU75" s="64">
        <v>0</v>
      </c>
      <c r="AV75" s="64">
        <v>0.5176717355209679</v>
      </c>
      <c r="AW75" s="64">
        <v>0.005973953463292085</v>
      </c>
      <c r="AX75" s="64">
        <v>0.9974028099549153</v>
      </c>
      <c r="AY75" s="64">
        <v>0</v>
      </c>
      <c r="AZ75" s="64">
        <v>0.1232732986040159</v>
      </c>
      <c r="BA75" s="64">
        <v>32.47686653855701</v>
      </c>
      <c r="BB75" s="64">
        <v>6.627388968467832</v>
      </c>
      <c r="BC75" s="64">
        <v>68.89966741253264</v>
      </c>
      <c r="BD75" s="64">
        <v>37.43984577658343</v>
      </c>
      <c r="BE75" s="64">
        <v>13.111079967895014</v>
      </c>
      <c r="BF75" s="64">
        <v>11.680641334607051</v>
      </c>
      <c r="BG75" s="64">
        <v>0.04702113033308156</v>
      </c>
      <c r="BH75" s="64">
        <v>0.10752559331257093</v>
      </c>
      <c r="BI75" s="64">
        <v>0.05067056419397506</v>
      </c>
      <c r="BJ75" s="64">
        <v>108.84882393844825</v>
      </c>
      <c r="BK75" s="64">
        <v>11.721769660868848</v>
      </c>
      <c r="BL75" s="64">
        <v>113.2962454467016</v>
      </c>
      <c r="BM75" s="64">
        <v>0.004906929983008976</v>
      </c>
      <c r="BN75" s="64">
        <v>0.001958498952186989</v>
      </c>
      <c r="BO75" s="64">
        <v>0.18424933732669496</v>
      </c>
      <c r="BP75" s="64">
        <v>97.27730046157633</v>
      </c>
      <c r="BQ75" s="103">
        <v>85.38161089753362</v>
      </c>
      <c r="BR75" s="104">
        <f>SUM(D75:BQ75)</f>
        <v>776.7343515535329</v>
      </c>
      <c r="BS75" s="72">
        <v>0</v>
      </c>
      <c r="BT75" s="64">
        <v>0</v>
      </c>
      <c r="BU75" s="64">
        <v>0</v>
      </c>
      <c r="BV75" s="64">
        <v>0</v>
      </c>
      <c r="BW75" s="64">
        <v>1588.0817717083034</v>
      </c>
      <c r="BX75" s="64">
        <v>0</v>
      </c>
      <c r="BY75" s="64">
        <v>0</v>
      </c>
      <c r="BZ75" s="64">
        <v>0</v>
      </c>
      <c r="CA75" s="64">
        <v>257.0255629529208</v>
      </c>
      <c r="CB75" s="64">
        <v>0</v>
      </c>
      <c r="CC75" s="64">
        <v>0</v>
      </c>
      <c r="CD75" s="64">
        <v>1933.7062075230338</v>
      </c>
      <c r="CE75" s="104">
        <f>SUM(BS75:CD75)</f>
        <v>3778.813542184258</v>
      </c>
      <c r="CF75" s="72">
        <v>0</v>
      </c>
      <c r="CG75" s="64">
        <v>0</v>
      </c>
      <c r="CH75" s="64">
        <v>0</v>
      </c>
      <c r="CI75" s="104">
        <f>SUM(CF75:CH75)</f>
        <v>0</v>
      </c>
      <c r="CJ75" s="72">
        <v>0</v>
      </c>
      <c r="CK75" s="64">
        <v>0</v>
      </c>
      <c r="CL75" s="64">
        <v>0</v>
      </c>
      <c r="CM75" s="64">
        <v>0</v>
      </c>
      <c r="CN75" s="104">
        <f>SUM(CJ75:CM75)</f>
        <v>0</v>
      </c>
      <c r="CO75" s="197">
        <v>24.13420912652805</v>
      </c>
      <c r="CP75" s="104">
        <f>SUM(CE75,CI75,CN75,CO75)</f>
        <v>3802.947751310786</v>
      </c>
      <c r="CQ75" s="104">
        <f>BR75+CP75</f>
        <v>4579.682102864319</v>
      </c>
    </row>
    <row r="76" spans="1:95" ht="13.5" customHeight="1">
      <c r="A76" s="7"/>
      <c r="B76" s="8"/>
      <c r="C76" s="43" t="s">
        <v>230</v>
      </c>
      <c r="D76" s="108">
        <f>SUM(D10:D75)</f>
        <v>7037.959043563761</v>
      </c>
      <c r="E76" s="138">
        <f aca="true" t="shared" si="6" ref="E76:BP76">SUM(E10:E75)</f>
        <v>380.6228882770298</v>
      </c>
      <c r="F76" s="138">
        <f t="shared" si="6"/>
        <v>8.843970810260366</v>
      </c>
      <c r="G76" s="109">
        <f t="shared" si="6"/>
        <v>905.780569888383</v>
      </c>
      <c r="H76" s="109">
        <f t="shared" si="6"/>
        <v>19756.20614623689</v>
      </c>
      <c r="I76" s="109">
        <f t="shared" si="6"/>
        <v>1871.0385852748452</v>
      </c>
      <c r="J76" s="109">
        <f t="shared" si="6"/>
        <v>1086.5587453106457</v>
      </c>
      <c r="K76" s="109">
        <f t="shared" si="6"/>
        <v>238.16412970148403</v>
      </c>
      <c r="L76" s="109">
        <f t="shared" si="6"/>
        <v>3282.694703366193</v>
      </c>
      <c r="M76" s="109">
        <f t="shared" si="6"/>
        <v>3029.7083182691986</v>
      </c>
      <c r="N76" s="109">
        <f t="shared" si="6"/>
        <v>6092.95383556045</v>
      </c>
      <c r="O76" s="109">
        <f t="shared" si="6"/>
        <v>2018.257761617098</v>
      </c>
      <c r="P76" s="109">
        <f t="shared" si="6"/>
        <v>0</v>
      </c>
      <c r="Q76" s="109">
        <f t="shared" si="6"/>
        <v>29085.12891822584</v>
      </c>
      <c r="R76" s="109">
        <f t="shared" si="6"/>
        <v>4169.68397150682</v>
      </c>
      <c r="S76" s="109">
        <f t="shared" si="6"/>
        <v>2726.631803549777</v>
      </c>
      <c r="T76" s="109">
        <f t="shared" si="6"/>
        <v>3234.5844635573603</v>
      </c>
      <c r="U76" s="109">
        <f t="shared" si="6"/>
        <v>9168.009261956591</v>
      </c>
      <c r="V76" s="109">
        <f t="shared" si="6"/>
        <v>19364.97463139095</v>
      </c>
      <c r="W76" s="109">
        <f t="shared" si="6"/>
        <v>13727.226917458358</v>
      </c>
      <c r="X76" s="109">
        <f t="shared" si="6"/>
        <v>3786.2507364871585</v>
      </c>
      <c r="Y76" s="109">
        <f t="shared" si="6"/>
        <v>15256.50916661834</v>
      </c>
      <c r="Z76" s="109">
        <f t="shared" si="6"/>
        <v>1013.5396299409439</v>
      </c>
      <c r="AA76" s="109">
        <f t="shared" si="6"/>
        <v>2621.397817673518</v>
      </c>
      <c r="AB76" s="109">
        <f t="shared" si="6"/>
        <v>3553.3454735189125</v>
      </c>
      <c r="AC76" s="109">
        <f t="shared" si="6"/>
        <v>818.6672548001688</v>
      </c>
      <c r="AD76" s="109">
        <f t="shared" si="6"/>
        <v>190.54657228012042</v>
      </c>
      <c r="AE76" s="109">
        <f t="shared" si="6"/>
        <v>301.78733857982417</v>
      </c>
      <c r="AF76" s="109">
        <f t="shared" si="6"/>
        <v>294.6059688627694</v>
      </c>
      <c r="AG76" s="109">
        <f t="shared" si="6"/>
        <v>6.3285053832565845</v>
      </c>
      <c r="AH76" s="109">
        <f t="shared" si="6"/>
        <v>12484.931681410606</v>
      </c>
      <c r="AI76" s="109">
        <f t="shared" si="6"/>
        <v>213.21231195982153</v>
      </c>
      <c r="AJ76" s="109">
        <f t="shared" si="6"/>
        <v>1799.6733760557267</v>
      </c>
      <c r="AK76" s="109">
        <f t="shared" si="6"/>
        <v>515.8083686820901</v>
      </c>
      <c r="AL76" s="109">
        <f t="shared" si="6"/>
        <v>22523.900233596774</v>
      </c>
      <c r="AM76" s="109">
        <f t="shared" si="6"/>
        <v>3335.8115344544294</v>
      </c>
      <c r="AN76" s="109">
        <f t="shared" si="6"/>
        <v>24214.563749102672</v>
      </c>
      <c r="AO76" s="109">
        <f t="shared" si="6"/>
        <v>10397.119460590056</v>
      </c>
      <c r="AP76" s="109">
        <f t="shared" si="6"/>
        <v>1979.8485310196738</v>
      </c>
      <c r="AQ76" s="109">
        <f t="shared" si="6"/>
        <v>780.1404264652405</v>
      </c>
      <c r="AR76" s="109">
        <f t="shared" si="6"/>
        <v>1453.8804543777428</v>
      </c>
      <c r="AS76" s="109">
        <f t="shared" si="6"/>
        <v>1166.3170759642792</v>
      </c>
      <c r="AT76" s="109">
        <f t="shared" si="6"/>
        <v>270.3710609097704</v>
      </c>
      <c r="AU76" s="109">
        <f t="shared" si="6"/>
        <v>2780.428128241726</v>
      </c>
      <c r="AV76" s="109">
        <f t="shared" si="6"/>
        <v>103.62768802392222</v>
      </c>
      <c r="AW76" s="109">
        <f t="shared" si="6"/>
        <v>141.8904542109115</v>
      </c>
      <c r="AX76" s="109">
        <f t="shared" si="6"/>
        <v>4512.051997280422</v>
      </c>
      <c r="AY76" s="109">
        <f t="shared" si="6"/>
        <v>8.349983999999221</v>
      </c>
      <c r="AZ76" s="109">
        <f t="shared" si="6"/>
        <v>346.7922791550032</v>
      </c>
      <c r="BA76" s="109">
        <f t="shared" si="6"/>
        <v>4033.3481916953606</v>
      </c>
      <c r="BB76" s="109">
        <f t="shared" si="6"/>
        <v>8259.963592906865</v>
      </c>
      <c r="BC76" s="109">
        <f t="shared" si="6"/>
        <v>20828.266617173496</v>
      </c>
      <c r="BD76" s="109">
        <f t="shared" si="6"/>
        <v>19017.171046736214</v>
      </c>
      <c r="BE76" s="109">
        <f t="shared" si="6"/>
        <v>11929.290339102072</v>
      </c>
      <c r="BF76" s="109">
        <f t="shared" si="6"/>
        <v>19682.792915941962</v>
      </c>
      <c r="BG76" s="109">
        <f t="shared" si="6"/>
        <v>5413.375874766154</v>
      </c>
      <c r="BH76" s="109">
        <f t="shared" si="6"/>
        <v>2392.068891363705</v>
      </c>
      <c r="BI76" s="109">
        <f t="shared" si="6"/>
        <v>1568.3547489507494</v>
      </c>
      <c r="BJ76" s="109">
        <f t="shared" si="6"/>
        <v>11849.456233458073</v>
      </c>
      <c r="BK76" s="109">
        <f t="shared" si="6"/>
        <v>4864.491494848964</v>
      </c>
      <c r="BL76" s="109">
        <f t="shared" si="6"/>
        <v>11138.268274357906</v>
      </c>
      <c r="BM76" s="109">
        <f t="shared" si="6"/>
        <v>20.704776213096665</v>
      </c>
      <c r="BN76" s="109">
        <f t="shared" si="6"/>
        <v>10.903493584506828</v>
      </c>
      <c r="BO76" s="109">
        <f t="shared" si="6"/>
        <v>934.0068227960908</v>
      </c>
      <c r="BP76" s="109">
        <f t="shared" si="6"/>
        <v>8035.318435374163</v>
      </c>
      <c r="BQ76" s="110">
        <f aca="true" t="shared" si="7" ref="BQ76:CQ76">SUM(BQ10:BQ75)</f>
        <v>969.279187103896</v>
      </c>
      <c r="BR76" s="111">
        <f t="shared" si="7"/>
        <v>375003.78686154116</v>
      </c>
      <c r="BS76" s="109">
        <f t="shared" si="7"/>
        <v>26791.65144513485</v>
      </c>
      <c r="BT76" s="109">
        <f t="shared" si="7"/>
        <v>8742.007825397035</v>
      </c>
      <c r="BU76" s="109">
        <f t="shared" si="7"/>
        <v>10575.268117371521</v>
      </c>
      <c r="BV76" s="109">
        <f t="shared" si="7"/>
        <v>58862.21847946535</v>
      </c>
      <c r="BW76" s="109">
        <f t="shared" si="7"/>
        <v>11576.577099409165</v>
      </c>
      <c r="BX76" s="109">
        <f t="shared" si="7"/>
        <v>34599.09220565257</v>
      </c>
      <c r="BY76" s="109">
        <f t="shared" si="7"/>
        <v>24434.377865778337</v>
      </c>
      <c r="BZ76" s="109">
        <f t="shared" si="7"/>
        <v>5940.226098635773</v>
      </c>
      <c r="CA76" s="109">
        <f t="shared" si="7"/>
        <v>20243.3829979647</v>
      </c>
      <c r="CB76" s="109">
        <f t="shared" si="7"/>
        <v>1169.419495147469</v>
      </c>
      <c r="CC76" s="109">
        <f t="shared" si="7"/>
        <v>20022.36620664525</v>
      </c>
      <c r="CD76" s="109">
        <f t="shared" si="7"/>
        <v>28966.84544916002</v>
      </c>
      <c r="CE76" s="111">
        <f>SUM(BS76:CD76)</f>
        <v>251923.43328576206</v>
      </c>
      <c r="CF76" s="144">
        <f t="shared" si="7"/>
        <v>8151.715858577432</v>
      </c>
      <c r="CG76" s="109">
        <f t="shared" si="7"/>
        <v>46152.54517999563</v>
      </c>
      <c r="CH76" s="109">
        <f t="shared" si="7"/>
        <v>3582.140171321099</v>
      </c>
      <c r="CI76" s="111">
        <f>SUM(CF76:CH76)</f>
        <v>57886.40120989416</v>
      </c>
      <c r="CJ76" s="144">
        <f t="shared" si="7"/>
        <v>53673.984035321395</v>
      </c>
      <c r="CK76" s="109">
        <f t="shared" si="7"/>
        <v>40518.78999908212</v>
      </c>
      <c r="CL76" s="109">
        <f t="shared" si="7"/>
        <v>164.7037883537107</v>
      </c>
      <c r="CM76" s="109">
        <f t="shared" si="7"/>
        <v>4894.201069689952</v>
      </c>
      <c r="CN76" s="111">
        <f>SUM(CJ76:CM76)</f>
        <v>99251.67889244718</v>
      </c>
      <c r="CO76" s="111">
        <f t="shared" si="7"/>
        <v>197665.7188246814</v>
      </c>
      <c r="CP76" s="111">
        <f t="shared" si="7"/>
        <v>606727.2322127847</v>
      </c>
      <c r="CQ76" s="111">
        <f t="shared" si="7"/>
        <v>981731.0190743263</v>
      </c>
    </row>
    <row r="77" spans="1:95" ht="13.5" customHeight="1">
      <c r="A77" s="53"/>
      <c r="B77" s="54"/>
      <c r="C77" s="55" t="s">
        <v>227</v>
      </c>
      <c r="D77" s="219">
        <v>5602.82923947428</v>
      </c>
      <c r="E77" s="220">
        <v>247.6639153249157</v>
      </c>
      <c r="F77" s="220">
        <v>22.820525397258383</v>
      </c>
      <c r="G77" s="220">
        <v>770.2359125170044</v>
      </c>
      <c r="H77" s="220">
        <v>7599.630540272378</v>
      </c>
      <c r="I77" s="220">
        <v>1175.4318052231376</v>
      </c>
      <c r="J77" s="220">
        <v>419.0599168434509</v>
      </c>
      <c r="K77" s="220">
        <v>128.84967307864494</v>
      </c>
      <c r="L77" s="220">
        <v>2730.570392646268</v>
      </c>
      <c r="M77" s="220">
        <v>1680.5338835203138</v>
      </c>
      <c r="N77" s="220">
        <v>5370.648972756907</v>
      </c>
      <c r="O77" s="220">
        <v>277.9194593483102</v>
      </c>
      <c r="P77" s="220">
        <v>0</v>
      </c>
      <c r="Q77" s="220">
        <v>12735.767758516267</v>
      </c>
      <c r="R77" s="220">
        <v>2724.75833309719</v>
      </c>
      <c r="S77" s="220">
        <v>2075.1238620457298</v>
      </c>
      <c r="T77" s="220">
        <v>1730.040625028826</v>
      </c>
      <c r="U77" s="220">
        <v>8084.725740821776</v>
      </c>
      <c r="V77" s="220">
        <v>12297.166298158414</v>
      </c>
      <c r="W77" s="220">
        <v>3534.2987288793006</v>
      </c>
      <c r="X77" s="220">
        <v>2478.240765841567</v>
      </c>
      <c r="Y77" s="220">
        <v>10146.796190751631</v>
      </c>
      <c r="Z77" s="220">
        <v>468.04283137635497</v>
      </c>
      <c r="AA77" s="220">
        <v>1053.3343805426932</v>
      </c>
      <c r="AB77" s="220">
        <v>2177.933170262452</v>
      </c>
      <c r="AC77" s="220">
        <v>378.7635136438173</v>
      </c>
      <c r="AD77" s="220">
        <v>674.0727884977453</v>
      </c>
      <c r="AE77" s="220">
        <v>1046.5451061186016</v>
      </c>
      <c r="AF77" s="220">
        <v>960.60697400932</v>
      </c>
      <c r="AG77" s="220">
        <v>11.359921682393804</v>
      </c>
      <c r="AH77" s="220">
        <v>5349.936638572928</v>
      </c>
      <c r="AI77" s="220">
        <v>79.28441357547217</v>
      </c>
      <c r="AJ77" s="220">
        <v>586.8693720090976</v>
      </c>
      <c r="AK77" s="220">
        <v>547.7012453333833</v>
      </c>
      <c r="AL77" s="220">
        <v>22383.902511510645</v>
      </c>
      <c r="AM77" s="220">
        <v>6001.359958431987</v>
      </c>
      <c r="AN77" s="220">
        <v>47891.085895896504</v>
      </c>
      <c r="AO77" s="220">
        <v>11502.880854214334</v>
      </c>
      <c r="AP77" s="220">
        <v>1803.9026394459706</v>
      </c>
      <c r="AQ77" s="220">
        <v>830.9678372956982</v>
      </c>
      <c r="AR77" s="220">
        <v>1054.5601113952066</v>
      </c>
      <c r="AS77" s="220">
        <v>1510.1536549473358</v>
      </c>
      <c r="AT77" s="220">
        <v>441.8810407379147</v>
      </c>
      <c r="AU77" s="220">
        <v>2395.36</v>
      </c>
      <c r="AV77" s="220">
        <v>36.44255056218787</v>
      </c>
      <c r="AW77" s="220">
        <v>183.1214281903217</v>
      </c>
      <c r="AX77" s="220">
        <v>1279.6388284306813</v>
      </c>
      <c r="AY77" s="220">
        <v>12.295817999999999</v>
      </c>
      <c r="AZ77" s="220">
        <v>796.3462890292869</v>
      </c>
      <c r="BA77" s="220">
        <v>3407.925464620284</v>
      </c>
      <c r="BB77" s="220">
        <v>8887.95715366747</v>
      </c>
      <c r="BC77" s="220">
        <v>33263.75059222363</v>
      </c>
      <c r="BD77" s="220">
        <v>12721.18531087461</v>
      </c>
      <c r="BE77" s="220">
        <v>30348.808632147244</v>
      </c>
      <c r="BF77" s="220">
        <v>31301.7468212576</v>
      </c>
      <c r="BG77" s="220">
        <v>7955.068940420699</v>
      </c>
      <c r="BH77" s="220">
        <v>1734.845211394681</v>
      </c>
      <c r="BI77" s="220">
        <v>3683.6452510491063</v>
      </c>
      <c r="BJ77" s="220">
        <v>23151.002838400047</v>
      </c>
      <c r="BK77" s="220">
        <v>20079.74803472983</v>
      </c>
      <c r="BL77" s="220">
        <v>24688.38782043265</v>
      </c>
      <c r="BM77" s="220">
        <v>73.99227308950036</v>
      </c>
      <c r="BN77" s="220">
        <v>38.9656119260119</v>
      </c>
      <c r="BO77" s="220">
        <v>763.0794145957072</v>
      </c>
      <c r="BP77" s="220">
        <v>5527.167257335852</v>
      </c>
      <c r="BQ77" s="221">
        <v>3252.2646981149674</v>
      </c>
      <c r="BR77" s="156">
        <f>SUM(D77:BQ77)</f>
        <v>404171.0036395357</v>
      </c>
      <c r="BS77" s="123"/>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5"/>
    </row>
    <row r="78" spans="1:95" ht="13.5" customHeight="1">
      <c r="A78" s="41"/>
      <c r="B78" s="42"/>
      <c r="C78" s="43" t="s">
        <v>199</v>
      </c>
      <c r="D78" s="113">
        <f aca="true" t="shared" si="8" ref="D78:AI78">SUM(D77,D76)</f>
        <v>12640.78828303804</v>
      </c>
      <c r="E78" s="114">
        <f t="shared" si="8"/>
        <v>628.2868036019455</v>
      </c>
      <c r="F78" s="114">
        <f t="shared" si="8"/>
        <v>31.66449620751875</v>
      </c>
      <c r="G78" s="114">
        <f t="shared" si="8"/>
        <v>1676.0164824053873</v>
      </c>
      <c r="H78" s="114">
        <f t="shared" si="8"/>
        <v>27355.83668650927</v>
      </c>
      <c r="I78" s="114">
        <f t="shared" si="8"/>
        <v>3046.470390497983</v>
      </c>
      <c r="J78" s="114">
        <f t="shared" si="8"/>
        <v>1505.6186621540965</v>
      </c>
      <c r="K78" s="114">
        <f t="shared" si="8"/>
        <v>367.01380278012897</v>
      </c>
      <c r="L78" s="114">
        <f t="shared" si="8"/>
        <v>6013.265096012461</v>
      </c>
      <c r="M78" s="114">
        <f t="shared" si="8"/>
        <v>4710.242201789512</v>
      </c>
      <c r="N78" s="114">
        <f t="shared" si="8"/>
        <v>11463.602808317357</v>
      </c>
      <c r="O78" s="114">
        <f t="shared" si="8"/>
        <v>2296.177220965408</v>
      </c>
      <c r="P78" s="114">
        <f t="shared" si="8"/>
        <v>0</v>
      </c>
      <c r="Q78" s="114">
        <f t="shared" si="8"/>
        <v>41820.89667674211</v>
      </c>
      <c r="R78" s="114">
        <f t="shared" si="8"/>
        <v>6894.44230460401</v>
      </c>
      <c r="S78" s="114">
        <f t="shared" si="8"/>
        <v>4801.755665595507</v>
      </c>
      <c r="T78" s="114">
        <f t="shared" si="8"/>
        <v>4964.625088586186</v>
      </c>
      <c r="U78" s="114">
        <f t="shared" si="8"/>
        <v>17252.73500277837</v>
      </c>
      <c r="V78" s="114">
        <f t="shared" si="8"/>
        <v>31662.140929549365</v>
      </c>
      <c r="W78" s="114">
        <f t="shared" si="8"/>
        <v>17261.525646337657</v>
      </c>
      <c r="X78" s="114">
        <f t="shared" si="8"/>
        <v>6264.491502328725</v>
      </c>
      <c r="Y78" s="114">
        <f t="shared" si="8"/>
        <v>25403.305357369973</v>
      </c>
      <c r="Z78" s="114">
        <f t="shared" si="8"/>
        <v>1481.5824613172988</v>
      </c>
      <c r="AA78" s="114">
        <f t="shared" si="8"/>
        <v>3674.732198216211</v>
      </c>
      <c r="AB78" s="114">
        <f t="shared" si="8"/>
        <v>5731.278643781365</v>
      </c>
      <c r="AC78" s="114">
        <f t="shared" si="8"/>
        <v>1197.4307684439862</v>
      </c>
      <c r="AD78" s="114">
        <f t="shared" si="8"/>
        <v>864.6193607778657</v>
      </c>
      <c r="AE78" s="114">
        <f t="shared" si="8"/>
        <v>1348.3324446984257</v>
      </c>
      <c r="AF78" s="114">
        <f t="shared" si="8"/>
        <v>1255.2129428720893</v>
      </c>
      <c r="AG78" s="114">
        <f t="shared" si="8"/>
        <v>17.688427065650387</v>
      </c>
      <c r="AH78" s="114">
        <f t="shared" si="8"/>
        <v>17834.868319983536</v>
      </c>
      <c r="AI78" s="114">
        <f t="shared" si="8"/>
        <v>292.4967255352937</v>
      </c>
      <c r="AJ78" s="114">
        <f aca="true" t="shared" si="9" ref="AJ78:BO78">SUM(AJ77,AJ76)</f>
        <v>2386.542748064824</v>
      </c>
      <c r="AK78" s="114">
        <f t="shared" si="9"/>
        <v>1063.5096140154733</v>
      </c>
      <c r="AL78" s="114">
        <f t="shared" si="9"/>
        <v>44907.802745107416</v>
      </c>
      <c r="AM78" s="114">
        <f t="shared" si="9"/>
        <v>9337.171492886417</v>
      </c>
      <c r="AN78" s="114">
        <f t="shared" si="9"/>
        <v>72105.64964499918</v>
      </c>
      <c r="AO78" s="114">
        <f t="shared" si="9"/>
        <v>21900.00031480439</v>
      </c>
      <c r="AP78" s="114">
        <f t="shared" si="9"/>
        <v>3783.7511704656445</v>
      </c>
      <c r="AQ78" s="114">
        <f t="shared" si="9"/>
        <v>1611.1082637609388</v>
      </c>
      <c r="AR78" s="114">
        <f t="shared" si="9"/>
        <v>2508.4405657729494</v>
      </c>
      <c r="AS78" s="114">
        <f t="shared" si="9"/>
        <v>2676.4707309116147</v>
      </c>
      <c r="AT78" s="114">
        <f t="shared" si="9"/>
        <v>712.2521016476851</v>
      </c>
      <c r="AU78" s="114">
        <f t="shared" si="9"/>
        <v>5175.788128241726</v>
      </c>
      <c r="AV78" s="114">
        <f t="shared" si="9"/>
        <v>140.0702385861101</v>
      </c>
      <c r="AW78" s="114">
        <f t="shared" si="9"/>
        <v>325.0118824012332</v>
      </c>
      <c r="AX78" s="114">
        <f t="shared" si="9"/>
        <v>5791.690825711104</v>
      </c>
      <c r="AY78" s="114">
        <f t="shared" si="9"/>
        <v>20.64580199999922</v>
      </c>
      <c r="AZ78" s="114">
        <f t="shared" si="9"/>
        <v>1143.13856818429</v>
      </c>
      <c r="BA78" s="114">
        <f t="shared" si="9"/>
        <v>7441.273656315645</v>
      </c>
      <c r="BB78" s="114">
        <f t="shared" si="9"/>
        <v>17147.920746574335</v>
      </c>
      <c r="BC78" s="114">
        <f t="shared" si="9"/>
        <v>54092.01720939713</v>
      </c>
      <c r="BD78" s="114">
        <f t="shared" si="9"/>
        <v>31738.356357610824</v>
      </c>
      <c r="BE78" s="114">
        <f t="shared" si="9"/>
        <v>42278.09897124932</v>
      </c>
      <c r="BF78" s="114">
        <f t="shared" si="9"/>
        <v>50984.539737199564</v>
      </c>
      <c r="BG78" s="114">
        <f t="shared" si="9"/>
        <v>13368.444815186853</v>
      </c>
      <c r="BH78" s="114">
        <f t="shared" si="9"/>
        <v>4126.914102758386</v>
      </c>
      <c r="BI78" s="114">
        <f t="shared" si="9"/>
        <v>5251.999999999855</v>
      </c>
      <c r="BJ78" s="114">
        <f t="shared" si="9"/>
        <v>35000.45907185812</v>
      </c>
      <c r="BK78" s="114">
        <f t="shared" si="9"/>
        <v>24944.239529578794</v>
      </c>
      <c r="BL78" s="114">
        <f t="shared" si="9"/>
        <v>35826.65609479055</v>
      </c>
      <c r="BM78" s="114">
        <f t="shared" si="9"/>
        <v>94.69704930259702</v>
      </c>
      <c r="BN78" s="114">
        <f t="shared" si="9"/>
        <v>49.86910551051873</v>
      </c>
      <c r="BO78" s="114">
        <f t="shared" si="9"/>
        <v>1697.086237391798</v>
      </c>
      <c r="BP78" s="114">
        <f>SUM(BP77,BP76)</f>
        <v>13562.485692710015</v>
      </c>
      <c r="BQ78" s="115">
        <f>SUM(BQ77,BQ76)</f>
        <v>4221.543885218864</v>
      </c>
      <c r="BR78" s="111">
        <f>SUM(D78:BQ78)</f>
        <v>779174.7905010771</v>
      </c>
      <c r="BS78" s="120"/>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2"/>
    </row>
    <row r="79" spans="76:77" ht="12.75">
      <c r="BX79" s="2"/>
      <c r="BY79" s="2"/>
    </row>
    <row r="80" spans="76:77" ht="12.75">
      <c r="BX80" s="2"/>
      <c r="BY80" s="2"/>
    </row>
    <row r="81" spans="76:77" ht="12.75">
      <c r="BX81" s="2"/>
      <c r="BY81" s="2"/>
    </row>
    <row r="82" spans="2:77" ht="12.75">
      <c r="B82" s="242" t="s">
        <v>409</v>
      </c>
      <c r="BX82" s="2"/>
      <c r="BY82" s="2"/>
    </row>
    <row r="83" spans="2:77" ht="12.75">
      <c r="B83" s="225" t="s">
        <v>421</v>
      </c>
      <c r="AO83" s="243" t="s">
        <v>410</v>
      </c>
      <c r="AP83" s="244"/>
      <c r="AQ83" s="244"/>
      <c r="AR83" s="244"/>
      <c r="AS83" s="244"/>
      <c r="BX83" s="2"/>
      <c r="BY83" s="2"/>
    </row>
    <row r="84" spans="41:77" ht="12.75">
      <c r="AO84" s="245" t="s">
        <v>411</v>
      </c>
      <c r="AP84" s="248">
        <v>-304.936226203807</v>
      </c>
      <c r="AQ84" s="248">
        <v>0</v>
      </c>
      <c r="AR84" s="248">
        <v>-73.6637737961926</v>
      </c>
      <c r="AS84" s="248">
        <v>-663.057</v>
      </c>
      <c r="BX84" s="2"/>
      <c r="BY84" s="2"/>
    </row>
    <row r="85" spans="41:77" ht="12.75">
      <c r="AO85" s="245" t="s">
        <v>412</v>
      </c>
      <c r="AP85" s="246">
        <f>AP77-AP84</f>
        <v>2108.8388656497777</v>
      </c>
      <c r="AQ85" s="246">
        <f>AQ77-AQ84</f>
        <v>830.9678372956982</v>
      </c>
      <c r="AR85" s="246">
        <f>AR77-AR84</f>
        <v>1128.2238851913992</v>
      </c>
      <c r="AS85" s="246">
        <f>AS77-AS84</f>
        <v>2173.2106549473356</v>
      </c>
      <c r="BX85" s="2"/>
      <c r="BY85" s="2"/>
    </row>
    <row r="86" spans="41:77" ht="12.75">
      <c r="AO86" s="245" t="s">
        <v>413</v>
      </c>
      <c r="AP86" s="246">
        <f>AP78-AP84</f>
        <v>4088.6873966694516</v>
      </c>
      <c r="AQ86" s="246">
        <f>AQ78-AQ84</f>
        <v>1611.1082637609388</v>
      </c>
      <c r="AR86" s="246">
        <f>AR78-AR84</f>
        <v>2582.104339569142</v>
      </c>
      <c r="AS86" s="246">
        <f>AS78-AS84</f>
        <v>3339.5277309116145</v>
      </c>
      <c r="BX86" s="2"/>
      <c r="BY86" s="2"/>
    </row>
    <row r="87" spans="41:77" ht="12.75">
      <c r="AO87" s="243"/>
      <c r="AP87" s="244"/>
      <c r="AQ87" s="244"/>
      <c r="AR87" s="244"/>
      <c r="AS87" s="244"/>
      <c r="BX87" s="2"/>
      <c r="BY87" s="2"/>
    </row>
    <row r="88" spans="41:77" ht="12.75">
      <c r="AO88" s="243" t="s">
        <v>414</v>
      </c>
      <c r="AP88" s="244"/>
      <c r="AQ88" s="244"/>
      <c r="AR88" s="244"/>
      <c r="AS88" s="244"/>
      <c r="BX88" s="2"/>
      <c r="BY88" s="2"/>
    </row>
    <row r="89" spans="41:77" ht="12.75">
      <c r="AO89" s="245" t="s">
        <v>415</v>
      </c>
      <c r="AP89" s="248">
        <v>0</v>
      </c>
      <c r="AQ89" s="248">
        <v>0</v>
      </c>
      <c r="AR89" s="248">
        <v>906.5</v>
      </c>
      <c r="AS89" s="248">
        <v>0</v>
      </c>
      <c r="BX89" s="2"/>
      <c r="BY89" s="2"/>
    </row>
    <row r="90" spans="41:77" ht="12.75">
      <c r="AO90" s="245" t="s">
        <v>416</v>
      </c>
      <c r="AP90" s="246">
        <f>AP85+AP89</f>
        <v>2108.8388656497777</v>
      </c>
      <c r="AQ90" s="246">
        <f>AQ85+AQ89</f>
        <v>830.9678372956982</v>
      </c>
      <c r="AR90" s="246">
        <f>AR85+AR89</f>
        <v>2034.7238851913992</v>
      </c>
      <c r="AS90" s="246">
        <f>AS85+AS89</f>
        <v>2173.2106549473356</v>
      </c>
      <c r="BX90" s="2"/>
      <c r="BY90" s="2"/>
    </row>
    <row r="91" spans="41:77" ht="12.75">
      <c r="AO91" s="245" t="s">
        <v>417</v>
      </c>
      <c r="AP91" s="246">
        <f>AP86+AP89</f>
        <v>4088.6873966694516</v>
      </c>
      <c r="AQ91" s="246">
        <f>AQ86+AQ89</f>
        <v>1611.1082637609388</v>
      </c>
      <c r="AR91" s="246">
        <f>AR86+AR89</f>
        <v>3488.604339569142</v>
      </c>
      <c r="AS91" s="246">
        <f>AS86+AS89</f>
        <v>3339.5277309116145</v>
      </c>
      <c r="BX91" s="2"/>
      <c r="BY91" s="2"/>
    </row>
    <row r="92" spans="41:77" ht="12.75">
      <c r="AO92" s="244"/>
      <c r="AP92" s="244"/>
      <c r="AQ92" s="244"/>
      <c r="AR92" s="244"/>
      <c r="AS92" s="244"/>
      <c r="BX92" s="2"/>
      <c r="BY92" s="2"/>
    </row>
    <row r="93" spans="41:77" ht="12.75">
      <c r="AO93" s="247" t="s">
        <v>418</v>
      </c>
      <c r="AP93" s="244"/>
      <c r="AQ93" s="244"/>
      <c r="AR93" s="244"/>
      <c r="AS93" s="244"/>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row r="110" spans="76:77" ht="12.75">
      <c r="BX110" s="2"/>
      <c r="BY110" s="2"/>
    </row>
    <row r="111" spans="76:77" ht="12.75">
      <c r="BX111" s="2"/>
      <c r="BY111" s="2"/>
    </row>
    <row r="112" spans="76:77" ht="12.75">
      <c r="BX112" s="2"/>
      <c r="BY112" s="2"/>
    </row>
    <row r="113" spans="76:77" ht="12.75">
      <c r="BX113" s="2"/>
      <c r="BY113" s="2"/>
    </row>
  </sheetData>
  <sheetProtection/>
  <mergeCells count="5">
    <mergeCell ref="CA4:CC4"/>
    <mergeCell ref="CD4:CE4"/>
    <mergeCell ref="BS6:BY6"/>
    <mergeCell ref="BZ6:CI6"/>
    <mergeCell ref="CJ6:CP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6.xml><?xml version="1.0" encoding="utf-8"?>
<worksheet xmlns="http://schemas.openxmlformats.org/spreadsheetml/2006/main" xmlns:r="http://schemas.openxmlformats.org/officeDocument/2006/relationships">
  <dimension ref="A2:DO115"/>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161" t="s">
        <v>286</v>
      </c>
    </row>
    <row r="3" spans="1:75" s="37" customFormat="1" ht="12.75">
      <c r="A3" s="3"/>
      <c r="B3" s="3"/>
      <c r="C3" s="68" t="s">
        <v>160</v>
      </c>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3" s="37" customFormat="1" ht="12.75">
      <c r="A4" s="5"/>
      <c r="B4" s="5"/>
      <c r="C4" s="5" t="s">
        <v>88</v>
      </c>
      <c r="D4" s="5" t="s">
        <v>207</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68"/>
      <c r="AP4" s="68"/>
      <c r="AQ4" s="68"/>
      <c r="AR4" s="68"/>
      <c r="AS4" s="68"/>
      <c r="AT4" s="68"/>
      <c r="AU4" s="68"/>
      <c r="AV4" s="68"/>
      <c r="AW4" s="68"/>
      <c r="AX4" s="68"/>
      <c r="AY4" s="68"/>
      <c r="AZ4" s="68"/>
      <c r="BA4" s="68"/>
      <c r="BB4" s="68"/>
      <c r="BC4" s="68"/>
      <c r="BD4" s="68"/>
      <c r="BE4" s="3"/>
      <c r="BF4" s="3"/>
      <c r="BG4" s="3"/>
      <c r="BH4" s="3"/>
      <c r="BI4" s="3"/>
      <c r="BJ4" s="3"/>
      <c r="BK4" s="3"/>
      <c r="BL4" s="68"/>
      <c r="BM4" s="68"/>
      <c r="BN4" s="68"/>
      <c r="BO4" s="68"/>
      <c r="BP4" s="68"/>
      <c r="BQ4" s="68"/>
      <c r="BR4" s="68"/>
      <c r="BS4" s="68"/>
      <c r="BT4" s="3"/>
      <c r="BU4" s="3"/>
      <c r="BV4" s="3"/>
      <c r="BW4" s="3"/>
      <c r="CA4" s="257"/>
      <c r="CB4" s="257"/>
      <c r="CC4" s="257"/>
      <c r="CD4" s="256"/>
      <c r="CE4" s="256"/>
    </row>
    <row r="5" spans="1:67" s="37" customFormat="1" ht="12.75">
      <c r="A5" s="35"/>
      <c r="B5" s="35"/>
      <c r="C5" s="6">
        <v>2001</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95" s="37" customFormat="1" ht="15" customHeight="1">
      <c r="A6" s="132" t="s">
        <v>207</v>
      </c>
      <c r="B6" s="133"/>
      <c r="C6" s="134"/>
      <c r="D6" s="159" t="s">
        <v>266</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9"/>
      <c r="AM6" s="128"/>
      <c r="AN6" s="128"/>
      <c r="AO6" s="128"/>
      <c r="AP6" s="128"/>
      <c r="AQ6" s="128"/>
      <c r="AR6" s="128"/>
      <c r="AS6" s="128"/>
      <c r="AT6" s="128"/>
      <c r="AU6" s="128"/>
      <c r="AV6" s="128"/>
      <c r="AW6" s="128"/>
      <c r="AX6" s="128"/>
      <c r="AY6" s="128"/>
      <c r="AZ6" s="128"/>
      <c r="BA6" s="128"/>
      <c r="BB6" s="128"/>
      <c r="BC6" s="128"/>
      <c r="BD6" s="128"/>
      <c r="BE6" s="128"/>
      <c r="BF6" s="128"/>
      <c r="BG6" s="128"/>
      <c r="BH6" s="129"/>
      <c r="BI6" s="128"/>
      <c r="BJ6" s="128"/>
      <c r="BK6" s="128"/>
      <c r="BL6" s="128"/>
      <c r="BM6" s="128"/>
      <c r="BN6" s="128"/>
      <c r="BO6" s="128"/>
      <c r="BP6" s="128"/>
      <c r="BQ6" s="128"/>
      <c r="BR6" s="135"/>
      <c r="BS6" s="258" t="s">
        <v>183</v>
      </c>
      <c r="BT6" s="259"/>
      <c r="BU6" s="259"/>
      <c r="BV6" s="259"/>
      <c r="BW6" s="259"/>
      <c r="BX6" s="259"/>
      <c r="BY6" s="260"/>
      <c r="BZ6" s="259" t="s">
        <v>183</v>
      </c>
      <c r="CA6" s="259"/>
      <c r="CB6" s="259"/>
      <c r="CC6" s="259"/>
      <c r="CD6" s="259"/>
      <c r="CE6" s="259"/>
      <c r="CF6" s="259"/>
      <c r="CG6" s="259"/>
      <c r="CH6" s="259"/>
      <c r="CI6" s="260"/>
      <c r="CJ6" s="259" t="s">
        <v>183</v>
      </c>
      <c r="CK6" s="259"/>
      <c r="CL6" s="259"/>
      <c r="CM6" s="259"/>
      <c r="CN6" s="259"/>
      <c r="CO6" s="259"/>
      <c r="CP6" s="261"/>
      <c r="CQ6" s="39" t="s">
        <v>207</v>
      </c>
    </row>
    <row r="7" spans="1:95" s="10" customFormat="1" ht="169.5" customHeight="1">
      <c r="A7" s="20" t="s">
        <v>207</v>
      </c>
      <c r="B7" s="21" t="s">
        <v>207</v>
      </c>
      <c r="C7" s="162" t="s">
        <v>355</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268</v>
      </c>
      <c r="AR7" s="52" t="s">
        <v>46</v>
      </c>
      <c r="AS7" s="52" t="s">
        <v>104</v>
      </c>
      <c r="AT7" s="52" t="s">
        <v>267</v>
      </c>
      <c r="AU7" s="52" t="s">
        <v>9</v>
      </c>
      <c r="AV7" s="52" t="s">
        <v>10</v>
      </c>
      <c r="AW7" s="52" t="s">
        <v>11</v>
      </c>
      <c r="AX7" s="52" t="s">
        <v>12</v>
      </c>
      <c r="AY7" s="52" t="s">
        <v>13</v>
      </c>
      <c r="AZ7" s="52" t="s">
        <v>269</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383</v>
      </c>
      <c r="BN7" s="182" t="s">
        <v>384</v>
      </c>
      <c r="BO7" s="52" t="s">
        <v>54</v>
      </c>
      <c r="BP7" s="52" t="s">
        <v>164</v>
      </c>
      <c r="BQ7" s="56" t="s">
        <v>163</v>
      </c>
      <c r="BR7" s="76" t="s">
        <v>159</v>
      </c>
      <c r="BS7" s="57" t="s">
        <v>113</v>
      </c>
      <c r="BT7" s="52" t="s">
        <v>233</v>
      </c>
      <c r="BU7" s="52" t="s">
        <v>234</v>
      </c>
      <c r="BV7" s="52" t="s">
        <v>63</v>
      </c>
      <c r="BW7" s="52" t="s">
        <v>263</v>
      </c>
      <c r="BX7" s="52" t="s">
        <v>64</v>
      </c>
      <c r="BY7" s="52" t="s">
        <v>65</v>
      </c>
      <c r="BZ7" s="52" t="s">
        <v>154</v>
      </c>
      <c r="CA7" s="52" t="s">
        <v>66</v>
      </c>
      <c r="CB7" s="52" t="s">
        <v>15</v>
      </c>
      <c r="CC7" s="52" t="s">
        <v>67</v>
      </c>
      <c r="CD7" s="52" t="s">
        <v>264</v>
      </c>
      <c r="CE7" s="75" t="s">
        <v>72</v>
      </c>
      <c r="CF7" s="52" t="s">
        <v>156</v>
      </c>
      <c r="CG7" s="52" t="s">
        <v>125</v>
      </c>
      <c r="CH7" s="52" t="s">
        <v>126</v>
      </c>
      <c r="CI7" s="75" t="s">
        <v>73</v>
      </c>
      <c r="CJ7" s="52" t="s">
        <v>255</v>
      </c>
      <c r="CK7" s="52" t="s">
        <v>256</v>
      </c>
      <c r="CL7" s="52" t="s">
        <v>197</v>
      </c>
      <c r="CM7" s="52" t="s">
        <v>257</v>
      </c>
      <c r="CN7" s="75" t="s">
        <v>74</v>
      </c>
      <c r="CO7" s="198" t="s">
        <v>247</v>
      </c>
      <c r="CP7" s="75" t="s">
        <v>274</v>
      </c>
      <c r="CQ7" s="76" t="s">
        <v>275</v>
      </c>
    </row>
    <row r="8" spans="1:95"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53" t="s">
        <v>114</v>
      </c>
      <c r="BT8" s="79" t="s">
        <v>115</v>
      </c>
      <c r="BU8" s="79" t="s">
        <v>184</v>
      </c>
      <c r="BV8" s="79" t="s">
        <v>185</v>
      </c>
      <c r="BW8" s="79" t="s">
        <v>186</v>
      </c>
      <c r="BX8" s="79" t="s">
        <v>187</v>
      </c>
      <c r="BY8" s="79" t="s">
        <v>188</v>
      </c>
      <c r="BZ8" s="79" t="s">
        <v>189</v>
      </c>
      <c r="CA8" s="79" t="s">
        <v>190</v>
      </c>
      <c r="CB8" s="79" t="s">
        <v>191</v>
      </c>
      <c r="CC8" s="79" t="s">
        <v>192</v>
      </c>
      <c r="CD8" s="80" t="s">
        <v>193</v>
      </c>
      <c r="CE8" s="81"/>
      <c r="CF8" s="82"/>
      <c r="CG8" s="83"/>
      <c r="CH8" s="84"/>
      <c r="CI8" s="81"/>
      <c r="CJ8" s="73"/>
      <c r="CK8" s="74"/>
      <c r="CL8" s="74"/>
      <c r="CM8" s="73"/>
      <c r="CN8" s="81"/>
      <c r="CO8" s="199"/>
      <c r="CP8" s="81"/>
      <c r="CQ8" s="76"/>
    </row>
    <row r="9" spans="1:95" s="10" customFormat="1" ht="12.75" customHeight="1">
      <c r="A9" s="94"/>
      <c r="B9" s="89" t="s">
        <v>22</v>
      </c>
      <c r="C9" s="63" t="s">
        <v>203</v>
      </c>
      <c r="D9" s="139" t="s">
        <v>175</v>
      </c>
      <c r="E9" s="140" t="s">
        <v>96</v>
      </c>
      <c r="F9" s="140" t="s">
        <v>97</v>
      </c>
      <c r="G9" s="51" t="s">
        <v>148</v>
      </c>
      <c r="H9" s="51" t="s">
        <v>150</v>
      </c>
      <c r="I9" s="51">
        <v>17</v>
      </c>
      <c r="J9" s="51">
        <v>18</v>
      </c>
      <c r="K9" s="51">
        <v>19</v>
      </c>
      <c r="L9" s="51">
        <v>20</v>
      </c>
      <c r="M9" s="51">
        <v>21</v>
      </c>
      <c r="N9" s="51">
        <v>22</v>
      </c>
      <c r="O9" s="51" t="s">
        <v>173</v>
      </c>
      <c r="P9" s="51" t="s">
        <v>174</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139</v>
      </c>
      <c r="BK9" s="51">
        <v>80</v>
      </c>
      <c r="BL9" s="51">
        <v>85</v>
      </c>
      <c r="BM9" s="51" t="s">
        <v>55</v>
      </c>
      <c r="BN9" s="51" t="s">
        <v>56</v>
      </c>
      <c r="BO9" s="51" t="s">
        <v>57</v>
      </c>
      <c r="BP9" s="51" t="s">
        <v>182</v>
      </c>
      <c r="BQ9" s="87" t="s">
        <v>165</v>
      </c>
      <c r="BR9" s="95"/>
      <c r="BS9" s="69"/>
      <c r="BT9" s="70"/>
      <c r="BU9" s="70"/>
      <c r="BV9" s="70"/>
      <c r="BW9" s="70"/>
      <c r="BX9" s="70"/>
      <c r="BY9" s="70"/>
      <c r="BZ9" s="70"/>
      <c r="CA9" s="70"/>
      <c r="CB9" s="70"/>
      <c r="CC9" s="70"/>
      <c r="CD9" s="85"/>
      <c r="CE9" s="47"/>
      <c r="CF9" s="86"/>
      <c r="CG9" s="51"/>
      <c r="CH9" s="87"/>
      <c r="CI9" s="47"/>
      <c r="CJ9" s="86"/>
      <c r="CK9" s="51"/>
      <c r="CL9" s="51"/>
      <c r="CM9" s="88"/>
      <c r="CN9" s="47"/>
      <c r="CO9" s="200"/>
      <c r="CP9" s="47"/>
      <c r="CQ9" s="47"/>
    </row>
    <row r="10" spans="1:95" ht="13.5" customHeight="1">
      <c r="A10" s="48">
        <v>1</v>
      </c>
      <c r="B10" s="141" t="s">
        <v>83</v>
      </c>
      <c r="C10" s="49" t="s">
        <v>356</v>
      </c>
      <c r="D10" s="98">
        <v>2416.98656016</v>
      </c>
      <c r="E10" s="98">
        <v>6.87782311938</v>
      </c>
      <c r="F10" s="98">
        <v>0.0113415750903</v>
      </c>
      <c r="G10" s="99">
        <v>0</v>
      </c>
      <c r="H10" s="99">
        <v>8294.954560562</v>
      </c>
      <c r="I10" s="99">
        <v>71.4269266295</v>
      </c>
      <c r="J10" s="99">
        <v>2.24845561104</v>
      </c>
      <c r="K10" s="99">
        <v>3.62245497984</v>
      </c>
      <c r="L10" s="99">
        <v>4.15293582043</v>
      </c>
      <c r="M10" s="99">
        <v>0.0821715829221</v>
      </c>
      <c r="N10" s="99">
        <v>0</v>
      </c>
      <c r="O10" s="99">
        <v>0.0845343624504</v>
      </c>
      <c r="P10" s="99">
        <v>0</v>
      </c>
      <c r="Q10" s="99">
        <v>13.6716202989</v>
      </c>
      <c r="R10" s="99">
        <v>20.2546148345</v>
      </c>
      <c r="S10" s="99">
        <v>7.19493829299</v>
      </c>
      <c r="T10" s="99">
        <v>18.2470970467</v>
      </c>
      <c r="U10" s="99">
        <v>1.07571206558</v>
      </c>
      <c r="V10" s="99">
        <v>0.644642651144</v>
      </c>
      <c r="W10" s="99">
        <v>0.4694357679388</v>
      </c>
      <c r="X10" s="99">
        <v>0.0513678416785</v>
      </c>
      <c r="Y10" s="99">
        <v>0.0569840630632</v>
      </c>
      <c r="Z10" s="99">
        <v>0.066039698089</v>
      </c>
      <c r="AA10" s="99">
        <v>0.0155689330431</v>
      </c>
      <c r="AB10" s="99">
        <v>0.0348655676775</v>
      </c>
      <c r="AC10" s="99">
        <v>0</v>
      </c>
      <c r="AD10" s="99">
        <v>2.11583843115</v>
      </c>
      <c r="AE10" s="99">
        <v>1.70133580272</v>
      </c>
      <c r="AF10" s="99">
        <v>0.274628648575</v>
      </c>
      <c r="AG10" s="99">
        <v>0.0273324099349</v>
      </c>
      <c r="AH10" s="99">
        <v>13.4126578449</v>
      </c>
      <c r="AI10" s="99">
        <v>0</v>
      </c>
      <c r="AJ10" s="99">
        <v>0</v>
      </c>
      <c r="AK10" s="99">
        <v>0</v>
      </c>
      <c r="AL10" s="99">
        <v>0</v>
      </c>
      <c r="AM10" s="99">
        <v>2.65430754466</v>
      </c>
      <c r="AN10" s="99">
        <v>0</v>
      </c>
      <c r="AO10" s="99">
        <v>584.038735599</v>
      </c>
      <c r="AP10" s="99">
        <v>0</v>
      </c>
      <c r="AQ10" s="99">
        <v>0</v>
      </c>
      <c r="AR10" s="99">
        <v>0</v>
      </c>
      <c r="AS10" s="99">
        <v>0.311316780926</v>
      </c>
      <c r="AT10" s="99">
        <v>0</v>
      </c>
      <c r="AU10" s="99">
        <v>0</v>
      </c>
      <c r="AV10" s="99">
        <v>0</v>
      </c>
      <c r="AW10" s="99">
        <v>0.173680774305</v>
      </c>
      <c r="AX10" s="99">
        <v>0</v>
      </c>
      <c r="AY10" s="99">
        <v>0.00344660314284</v>
      </c>
      <c r="AZ10" s="99">
        <v>0</v>
      </c>
      <c r="BA10" s="99">
        <v>4.2022645396</v>
      </c>
      <c r="BB10" s="99">
        <v>1.67557632457</v>
      </c>
      <c r="BC10" s="99">
        <v>10.2413735825</v>
      </c>
      <c r="BD10" s="99">
        <v>5.52104981613</v>
      </c>
      <c r="BE10" s="99">
        <v>105.392653205</v>
      </c>
      <c r="BF10" s="99">
        <v>2.72015004354E-18</v>
      </c>
      <c r="BG10" s="99">
        <v>0.0256750951831</v>
      </c>
      <c r="BH10" s="99">
        <v>0.356888562134</v>
      </c>
      <c r="BI10" s="99">
        <v>0.727470628555</v>
      </c>
      <c r="BJ10" s="99">
        <v>32.3390197465</v>
      </c>
      <c r="BK10" s="99">
        <v>41.7748584949</v>
      </c>
      <c r="BL10" s="99">
        <v>94.221456353</v>
      </c>
      <c r="BM10" s="99">
        <v>0.182547687377</v>
      </c>
      <c r="BN10" s="99">
        <v>0.073138239916</v>
      </c>
      <c r="BO10" s="99">
        <v>18.0281415785</v>
      </c>
      <c r="BP10" s="99">
        <v>29.4110499452</v>
      </c>
      <c r="BQ10" s="100">
        <v>0.914394627699</v>
      </c>
      <c r="BR10" s="101">
        <f>SUM(D10:BQ10)</f>
        <v>11812.03149033003</v>
      </c>
      <c r="BS10" s="98">
        <v>3332.285373809806</v>
      </c>
      <c r="BT10" s="145">
        <v>0</v>
      </c>
      <c r="BU10" s="64">
        <v>0</v>
      </c>
      <c r="BV10" s="99">
        <v>94.94244108750544</v>
      </c>
      <c r="BW10" s="99">
        <v>34.74599087275291</v>
      </c>
      <c r="BX10" s="99">
        <v>0</v>
      </c>
      <c r="BY10" s="99">
        <v>0</v>
      </c>
      <c r="BZ10" s="99">
        <v>0</v>
      </c>
      <c r="CA10" s="99">
        <v>256.78496907495463</v>
      </c>
      <c r="CB10" s="99">
        <v>0</v>
      </c>
      <c r="CC10" s="99">
        <v>0</v>
      </c>
      <c r="CD10" s="99">
        <v>0</v>
      </c>
      <c r="CE10" s="101">
        <f>SUM(BS10:CD10)</f>
        <v>3718.7587748450187</v>
      </c>
      <c r="CF10" s="98">
        <v>0</v>
      </c>
      <c r="CG10" s="99">
        <v>0</v>
      </c>
      <c r="CH10" s="99">
        <v>0</v>
      </c>
      <c r="CI10" s="101">
        <f>SUM(CF10:CH10)</f>
        <v>0</v>
      </c>
      <c r="CJ10" s="98">
        <v>160.71979991249776</v>
      </c>
      <c r="CK10" s="99">
        <v>0</v>
      </c>
      <c r="CL10" s="99">
        <v>5.3571580207511635</v>
      </c>
      <c r="CM10" s="99">
        <v>0</v>
      </c>
      <c r="CN10" s="101">
        <f>SUM(CJ10:CM10)</f>
        <v>166.07695793324893</v>
      </c>
      <c r="CO10" s="196">
        <v>147.6553284881891</v>
      </c>
      <c r="CP10" s="101">
        <f>SUM(CE10,CI10,CN10,CO10)</f>
        <v>4032.491061266457</v>
      </c>
      <c r="CQ10" s="101">
        <f>BR10+CP10</f>
        <v>15844.522551596487</v>
      </c>
    </row>
    <row r="11" spans="1:95" ht="13.5" customHeight="1">
      <c r="A11" s="142">
        <v>2</v>
      </c>
      <c r="B11" s="142" t="s">
        <v>84</v>
      </c>
      <c r="C11" s="40" t="s">
        <v>357</v>
      </c>
      <c r="D11" s="72">
        <v>34.6595150612</v>
      </c>
      <c r="E11" s="72">
        <v>357.385824441</v>
      </c>
      <c r="F11" s="72">
        <v>0</v>
      </c>
      <c r="G11" s="64">
        <v>3.37139819582</v>
      </c>
      <c r="H11" s="64">
        <v>3.36525036314</v>
      </c>
      <c r="I11" s="64">
        <v>0</v>
      </c>
      <c r="J11" s="64">
        <v>0</v>
      </c>
      <c r="K11" s="64">
        <v>0</v>
      </c>
      <c r="L11" s="64">
        <v>26.3901966527</v>
      </c>
      <c r="M11" s="64">
        <v>85.3317589079</v>
      </c>
      <c r="N11" s="64">
        <v>0</v>
      </c>
      <c r="O11" s="64">
        <v>0</v>
      </c>
      <c r="P11" s="64">
        <v>0</v>
      </c>
      <c r="Q11" s="64">
        <v>11.6831082978</v>
      </c>
      <c r="R11" s="64">
        <v>0.510658699585</v>
      </c>
      <c r="S11" s="64">
        <v>2.55891439169</v>
      </c>
      <c r="T11" s="64">
        <v>3.48186763036</v>
      </c>
      <c r="U11" s="64">
        <v>3.78109806292</v>
      </c>
      <c r="V11" s="64">
        <v>0.611855889965</v>
      </c>
      <c r="W11" s="64">
        <v>0.731133702409</v>
      </c>
      <c r="X11" s="64">
        <v>0.00441979315096</v>
      </c>
      <c r="Y11" s="64">
        <v>1.96869788962</v>
      </c>
      <c r="Z11" s="64">
        <v>0</v>
      </c>
      <c r="AA11" s="64">
        <v>0.000969227975826</v>
      </c>
      <c r="AB11" s="64">
        <v>7.40374122081</v>
      </c>
      <c r="AC11" s="64">
        <v>0</v>
      </c>
      <c r="AD11" s="64">
        <v>0.00850581404248</v>
      </c>
      <c r="AE11" s="64">
        <v>0.0068449768482</v>
      </c>
      <c r="AF11" s="64">
        <v>0.00109460646175</v>
      </c>
      <c r="AG11" s="64">
        <v>0.0656831584543</v>
      </c>
      <c r="AH11" s="64">
        <v>0</v>
      </c>
      <c r="AI11" s="64">
        <v>0</v>
      </c>
      <c r="AJ11" s="64">
        <v>0</v>
      </c>
      <c r="AK11" s="64">
        <v>0</v>
      </c>
      <c r="AL11" s="64">
        <v>23.2636613629</v>
      </c>
      <c r="AM11" s="64">
        <v>0.866614139319</v>
      </c>
      <c r="AN11" s="64">
        <v>3.66391878537</v>
      </c>
      <c r="AO11" s="64">
        <v>1.92780010504</v>
      </c>
      <c r="AP11" s="64">
        <v>0</v>
      </c>
      <c r="AQ11" s="64">
        <v>0</v>
      </c>
      <c r="AR11" s="64">
        <v>0</v>
      </c>
      <c r="AS11" s="64">
        <v>0.00927263586259</v>
      </c>
      <c r="AT11" s="64">
        <v>0</v>
      </c>
      <c r="AU11" s="64">
        <v>0</v>
      </c>
      <c r="AV11" s="64">
        <v>0</v>
      </c>
      <c r="AW11" s="64">
        <v>0.00817232206575</v>
      </c>
      <c r="AX11" s="64">
        <v>0</v>
      </c>
      <c r="AY11" s="64">
        <v>0.000251295890289</v>
      </c>
      <c r="AZ11" s="64">
        <v>0</v>
      </c>
      <c r="BA11" s="64">
        <v>0</v>
      </c>
      <c r="BB11" s="64">
        <v>9.07586603207E-05</v>
      </c>
      <c r="BC11" s="64">
        <v>1.54567279186E-05</v>
      </c>
      <c r="BD11" s="64">
        <v>0</v>
      </c>
      <c r="BE11" s="64">
        <v>0</v>
      </c>
      <c r="BF11" s="64">
        <v>0</v>
      </c>
      <c r="BG11" s="64">
        <v>0.00126094698926</v>
      </c>
      <c r="BH11" s="64">
        <v>0</v>
      </c>
      <c r="BI11" s="64">
        <v>0.0341673811409</v>
      </c>
      <c r="BJ11" s="64">
        <v>50.2915448224</v>
      </c>
      <c r="BK11" s="64">
        <v>0.701747484019</v>
      </c>
      <c r="BL11" s="64">
        <v>0.216252897889</v>
      </c>
      <c r="BM11" s="64">
        <v>0.000734578862842</v>
      </c>
      <c r="BN11" s="64">
        <v>0.000294544083156</v>
      </c>
      <c r="BO11" s="64">
        <v>7.86572096225E-18</v>
      </c>
      <c r="BP11" s="64">
        <v>0.000433689764258</v>
      </c>
      <c r="BQ11" s="103">
        <v>0.170593927156</v>
      </c>
      <c r="BR11" s="104">
        <f aca="true" t="shared" si="0" ref="BR11:BR74">SUM(D11:BQ11)</f>
        <v>624.4793641179931</v>
      </c>
      <c r="BS11" s="72">
        <v>0</v>
      </c>
      <c r="BT11" s="64">
        <v>0</v>
      </c>
      <c r="BU11" s="64">
        <v>0</v>
      </c>
      <c r="BV11" s="64">
        <v>73.9253868041389</v>
      </c>
      <c r="BW11" s="64">
        <v>0</v>
      </c>
      <c r="BX11" s="64">
        <v>0</v>
      </c>
      <c r="BY11" s="64">
        <v>0</v>
      </c>
      <c r="BZ11" s="64">
        <v>0</v>
      </c>
      <c r="CA11" s="64">
        <v>0</v>
      </c>
      <c r="CB11" s="64">
        <v>0</v>
      </c>
      <c r="CC11" s="64">
        <v>0</v>
      </c>
      <c r="CD11" s="64">
        <v>0</v>
      </c>
      <c r="CE11" s="104">
        <f aca="true" t="shared" si="1" ref="CE11:CE74">SUM(BS11:CD11)</f>
        <v>73.9253868041389</v>
      </c>
      <c r="CF11" s="72">
        <v>0</v>
      </c>
      <c r="CG11" s="64">
        <v>0</v>
      </c>
      <c r="CH11" s="64">
        <v>0</v>
      </c>
      <c r="CI11" s="104">
        <f aca="true" t="shared" si="2" ref="CI11:CI74">SUM(CF11:CH11)</f>
        <v>0</v>
      </c>
      <c r="CJ11" s="72">
        <v>0</v>
      </c>
      <c r="CK11" s="64">
        <v>0</v>
      </c>
      <c r="CL11" s="64">
        <v>-0.8024322935306675</v>
      </c>
      <c r="CM11" s="64">
        <v>0</v>
      </c>
      <c r="CN11" s="104">
        <f aca="true" t="shared" si="3" ref="CN11:CN74">SUM(CJ11:CM11)</f>
        <v>-0.8024322935306675</v>
      </c>
      <c r="CO11" s="197">
        <v>198.6761373698714</v>
      </c>
      <c r="CP11" s="104">
        <f aca="true" t="shared" si="4" ref="CP11:CP74">SUM(CE11,CI11,CN11,CO11)</f>
        <v>271.79909188047964</v>
      </c>
      <c r="CQ11" s="104">
        <f aca="true" t="shared" si="5" ref="CQ11:CQ74">BR11+CP11</f>
        <v>896.2784559984727</v>
      </c>
    </row>
    <row r="12" spans="1:95" ht="13.5" customHeight="1">
      <c r="A12" s="48">
        <v>3</v>
      </c>
      <c r="B12" s="143" t="s">
        <v>85</v>
      </c>
      <c r="C12" s="40" t="s">
        <v>358</v>
      </c>
      <c r="D12" s="72">
        <v>0</v>
      </c>
      <c r="E12" s="72">
        <v>0</v>
      </c>
      <c r="F12" s="72">
        <v>0.497070455571</v>
      </c>
      <c r="G12" s="64">
        <v>0</v>
      </c>
      <c r="H12" s="64">
        <v>14.77590769880641</v>
      </c>
      <c r="I12" s="64">
        <v>0</v>
      </c>
      <c r="J12" s="64">
        <v>0</v>
      </c>
      <c r="K12" s="64">
        <v>0</v>
      </c>
      <c r="L12" s="64">
        <v>0</v>
      </c>
      <c r="M12" s="64">
        <v>0</v>
      </c>
      <c r="N12" s="64">
        <v>0</v>
      </c>
      <c r="O12" s="64">
        <v>0</v>
      </c>
      <c r="P12" s="64">
        <v>0</v>
      </c>
      <c r="Q12" s="64">
        <v>6.73762944836</v>
      </c>
      <c r="R12" s="64">
        <v>0</v>
      </c>
      <c r="S12" s="64">
        <v>2.53423077605E-06</v>
      </c>
      <c r="T12" s="64">
        <v>0.00657878117076</v>
      </c>
      <c r="U12" s="64">
        <v>0.000238551079206</v>
      </c>
      <c r="V12" s="64">
        <v>0</v>
      </c>
      <c r="W12" s="64">
        <v>0</v>
      </c>
      <c r="X12" s="64">
        <v>3.49764109625E-05</v>
      </c>
      <c r="Y12" s="64">
        <v>9.43183231194E-05</v>
      </c>
      <c r="Z12" s="64">
        <v>0</v>
      </c>
      <c r="AA12" s="64">
        <v>0.00046005412952</v>
      </c>
      <c r="AB12" s="64">
        <v>1.83905262851</v>
      </c>
      <c r="AC12" s="64">
        <v>0</v>
      </c>
      <c r="AD12" s="64">
        <v>0.00058072500666</v>
      </c>
      <c r="AE12" s="64">
        <v>0.000466946056034</v>
      </c>
      <c r="AF12" s="64">
        <v>7.53982682111E-05</v>
      </c>
      <c r="AG12" s="64">
        <v>7.50143623658E-06</v>
      </c>
      <c r="AH12" s="64">
        <v>0</v>
      </c>
      <c r="AI12" s="64">
        <v>0</v>
      </c>
      <c r="AJ12" s="64">
        <v>0</v>
      </c>
      <c r="AK12" s="64">
        <v>0</v>
      </c>
      <c r="AL12" s="64">
        <v>0.000235882045811</v>
      </c>
      <c r="AM12" s="64">
        <v>0</v>
      </c>
      <c r="AN12" s="64">
        <v>0</v>
      </c>
      <c r="AO12" s="64">
        <v>14.8647560813</v>
      </c>
      <c r="AP12" s="64">
        <v>0</v>
      </c>
      <c r="AQ12" s="64">
        <v>0</v>
      </c>
      <c r="AR12" s="64">
        <v>0</v>
      </c>
      <c r="AS12" s="64">
        <v>0.000993268168212</v>
      </c>
      <c r="AT12" s="64">
        <v>0</v>
      </c>
      <c r="AU12" s="64">
        <v>0</v>
      </c>
      <c r="AV12" s="64">
        <v>0</v>
      </c>
      <c r="AW12" s="64">
        <v>0.000439067661888</v>
      </c>
      <c r="AX12" s="64">
        <v>0</v>
      </c>
      <c r="AY12" s="64">
        <v>1.25838723959E-05</v>
      </c>
      <c r="AZ12" s="64">
        <v>0</v>
      </c>
      <c r="BA12" s="64">
        <v>0</v>
      </c>
      <c r="BB12" s="64">
        <v>0</v>
      </c>
      <c r="BC12" s="64">
        <v>2.65912013087E-05</v>
      </c>
      <c r="BD12" s="64">
        <v>0</v>
      </c>
      <c r="BE12" s="64">
        <v>0</v>
      </c>
      <c r="BF12" s="64">
        <v>2.28362023311E-19</v>
      </c>
      <c r="BG12" s="64">
        <v>3.56214936084E-05</v>
      </c>
      <c r="BH12" s="64">
        <v>0</v>
      </c>
      <c r="BI12" s="64">
        <v>0.00183942416732</v>
      </c>
      <c r="BJ12" s="64">
        <v>0.542018112692</v>
      </c>
      <c r="BK12" s="64">
        <v>0</v>
      </c>
      <c r="BL12" s="64">
        <v>3.92327396856</v>
      </c>
      <c r="BM12" s="64">
        <v>5.01013841635E-05</v>
      </c>
      <c r="BN12" s="64">
        <v>2.00727659524E-05</v>
      </c>
      <c r="BO12" s="64">
        <v>4.95634888576E-19</v>
      </c>
      <c r="BP12" s="64">
        <v>1.598327898623687</v>
      </c>
      <c r="BQ12" s="103">
        <v>0</v>
      </c>
      <c r="BR12" s="104">
        <f t="shared" si="0"/>
        <v>44.79022869129523</v>
      </c>
      <c r="BS12" s="72">
        <v>100.48735287698744</v>
      </c>
      <c r="BT12" s="64">
        <v>0</v>
      </c>
      <c r="BU12" s="64">
        <v>0</v>
      </c>
      <c r="BV12" s="64">
        <v>0</v>
      </c>
      <c r="BW12" s="64">
        <v>0</v>
      </c>
      <c r="BX12" s="64">
        <v>0</v>
      </c>
      <c r="BY12" s="64">
        <v>0</v>
      </c>
      <c r="BZ12" s="64">
        <v>0</v>
      </c>
      <c r="CA12" s="64">
        <v>0</v>
      </c>
      <c r="CB12" s="64">
        <v>0</v>
      </c>
      <c r="CC12" s="64">
        <v>0</v>
      </c>
      <c r="CD12" s="64">
        <v>0</v>
      </c>
      <c r="CE12" s="104">
        <f t="shared" si="1"/>
        <v>100.48735287698744</v>
      </c>
      <c r="CF12" s="72">
        <v>0</v>
      </c>
      <c r="CG12" s="64">
        <v>0</v>
      </c>
      <c r="CH12" s="64">
        <v>0</v>
      </c>
      <c r="CI12" s="104">
        <f t="shared" si="2"/>
        <v>0</v>
      </c>
      <c r="CJ12" s="72">
        <v>0</v>
      </c>
      <c r="CK12" s="64">
        <v>0</v>
      </c>
      <c r="CL12" s="64">
        <v>0.008115436077557332</v>
      </c>
      <c r="CM12" s="64">
        <v>0</v>
      </c>
      <c r="CN12" s="104">
        <f t="shared" si="3"/>
        <v>0.008115436077557332</v>
      </c>
      <c r="CO12" s="197">
        <v>22.76467620115607</v>
      </c>
      <c r="CP12" s="104">
        <f t="shared" si="4"/>
        <v>123.26014451422108</v>
      </c>
      <c r="CQ12" s="104">
        <f t="shared" si="5"/>
        <v>168.0503732055163</v>
      </c>
    </row>
    <row r="13" spans="1:95" ht="13.5" customHeight="1">
      <c r="A13" s="142">
        <v>4</v>
      </c>
      <c r="B13" s="50" t="s">
        <v>148</v>
      </c>
      <c r="C13" s="40" t="s">
        <v>121</v>
      </c>
      <c r="D13" s="72">
        <v>8.89771886955</v>
      </c>
      <c r="E13" s="72">
        <v>0.197090811825</v>
      </c>
      <c r="F13" s="72">
        <v>0.0168496521438</v>
      </c>
      <c r="G13" s="64">
        <v>21.5303162245</v>
      </c>
      <c r="H13" s="64">
        <v>8.11809876542</v>
      </c>
      <c r="I13" s="64">
        <v>7.52724379754</v>
      </c>
      <c r="J13" s="64">
        <v>0.447124554575</v>
      </c>
      <c r="K13" s="64">
        <v>0</v>
      </c>
      <c r="L13" s="64">
        <v>0.60154837791</v>
      </c>
      <c r="M13" s="64">
        <v>33.8397269322</v>
      </c>
      <c r="N13" s="64">
        <v>0.00275609435124</v>
      </c>
      <c r="O13" s="64">
        <v>1574.88932461</v>
      </c>
      <c r="P13" s="64">
        <v>0</v>
      </c>
      <c r="Q13" s="64">
        <v>325.025334247</v>
      </c>
      <c r="R13" s="64">
        <v>5.37406763242</v>
      </c>
      <c r="S13" s="64">
        <v>216.361061257</v>
      </c>
      <c r="T13" s="64">
        <v>105.958565589</v>
      </c>
      <c r="U13" s="64">
        <v>40.7684204773</v>
      </c>
      <c r="V13" s="64">
        <v>0</v>
      </c>
      <c r="W13" s="64">
        <v>2.07684386175</v>
      </c>
      <c r="X13" s="64">
        <v>1.05075568676</v>
      </c>
      <c r="Y13" s="64">
        <v>10.0874847047</v>
      </c>
      <c r="Z13" s="64">
        <v>0</v>
      </c>
      <c r="AA13" s="64">
        <v>4.73720650951</v>
      </c>
      <c r="AB13" s="64">
        <v>1.16240455584</v>
      </c>
      <c r="AC13" s="64">
        <v>2.11572993979</v>
      </c>
      <c r="AD13" s="64">
        <v>0</v>
      </c>
      <c r="AE13" s="64">
        <v>0</v>
      </c>
      <c r="AF13" s="64">
        <v>0</v>
      </c>
      <c r="AG13" s="64">
        <v>0</v>
      </c>
      <c r="AH13" s="64">
        <v>0</v>
      </c>
      <c r="AI13" s="64">
        <v>0</v>
      </c>
      <c r="AJ13" s="64">
        <v>0</v>
      </c>
      <c r="AK13" s="64">
        <v>0</v>
      </c>
      <c r="AL13" s="64">
        <v>890.419984452</v>
      </c>
      <c r="AM13" s="64">
        <v>0.034459139308</v>
      </c>
      <c r="AN13" s="64">
        <v>7.593141428330999</v>
      </c>
      <c r="AO13" s="64">
        <v>9.6453715129</v>
      </c>
      <c r="AP13" s="64">
        <v>0</v>
      </c>
      <c r="AQ13" s="64">
        <v>0</v>
      </c>
      <c r="AR13" s="64">
        <v>6.95988595357</v>
      </c>
      <c r="AS13" s="64">
        <v>0</v>
      </c>
      <c r="AT13" s="64">
        <v>0</v>
      </c>
      <c r="AU13" s="64">
        <v>0</v>
      </c>
      <c r="AV13" s="64">
        <v>10.2685059955</v>
      </c>
      <c r="AW13" s="64">
        <v>0</v>
      </c>
      <c r="AX13" s="64">
        <v>0</v>
      </c>
      <c r="AY13" s="64">
        <v>0.000437807885635</v>
      </c>
      <c r="AZ13" s="64">
        <v>0</v>
      </c>
      <c r="BA13" s="64">
        <v>0.434238734974</v>
      </c>
      <c r="BB13" s="64">
        <v>1.1384843783</v>
      </c>
      <c r="BC13" s="64">
        <v>10.8790425191</v>
      </c>
      <c r="BD13" s="64">
        <v>7.10248338363</v>
      </c>
      <c r="BE13" s="64">
        <v>0.488159931919</v>
      </c>
      <c r="BF13" s="64">
        <v>0.98643843494</v>
      </c>
      <c r="BG13" s="64">
        <v>0.00198909194349</v>
      </c>
      <c r="BH13" s="64">
        <v>0.117372841212</v>
      </c>
      <c r="BI13" s="64">
        <v>135.954333149</v>
      </c>
      <c r="BJ13" s="64">
        <v>0</v>
      </c>
      <c r="BK13" s="64">
        <v>12.5169395762</v>
      </c>
      <c r="BL13" s="64">
        <v>27.4981868814</v>
      </c>
      <c r="BM13" s="64">
        <v>0</v>
      </c>
      <c r="BN13" s="64">
        <v>0</v>
      </c>
      <c r="BO13" s="64">
        <v>0</v>
      </c>
      <c r="BP13" s="64">
        <v>14.16801625313</v>
      </c>
      <c r="BQ13" s="103">
        <v>0.684585485976</v>
      </c>
      <c r="BR13" s="104">
        <f t="shared" si="0"/>
        <v>3507.677730102305</v>
      </c>
      <c r="BS13" s="72">
        <v>26.19025208397277</v>
      </c>
      <c r="BT13" s="64">
        <v>0</v>
      </c>
      <c r="BU13" s="64">
        <v>0</v>
      </c>
      <c r="BV13" s="64">
        <v>0.316762325937927</v>
      </c>
      <c r="BW13" s="64">
        <v>0</v>
      </c>
      <c r="BX13" s="64">
        <v>0</v>
      </c>
      <c r="BY13" s="64">
        <v>0</v>
      </c>
      <c r="BZ13" s="64">
        <v>0</v>
      </c>
      <c r="CA13" s="64">
        <v>170.48948907933126</v>
      </c>
      <c r="CB13" s="64">
        <v>0</v>
      </c>
      <c r="CC13" s="64">
        <v>0</v>
      </c>
      <c r="CD13" s="64">
        <v>0</v>
      </c>
      <c r="CE13" s="104">
        <f t="shared" si="1"/>
        <v>196.99650348924195</v>
      </c>
      <c r="CF13" s="72">
        <v>0</v>
      </c>
      <c r="CG13" s="64">
        <v>0</v>
      </c>
      <c r="CH13" s="64">
        <v>0</v>
      </c>
      <c r="CI13" s="104">
        <f t="shared" si="2"/>
        <v>0</v>
      </c>
      <c r="CJ13" s="72">
        <v>0</v>
      </c>
      <c r="CK13" s="64">
        <v>0</v>
      </c>
      <c r="CL13" s="64">
        <v>0.9040173297378906</v>
      </c>
      <c r="CM13" s="64">
        <v>1101.3544760769678</v>
      </c>
      <c r="CN13" s="104">
        <f t="shared" si="3"/>
        <v>1102.2584934067056</v>
      </c>
      <c r="CO13" s="197">
        <v>565.3867559171475</v>
      </c>
      <c r="CP13" s="104">
        <f t="shared" si="4"/>
        <v>1864.641752813095</v>
      </c>
      <c r="CQ13" s="104">
        <f t="shared" si="5"/>
        <v>5372.3194829154</v>
      </c>
    </row>
    <row r="14" spans="1:95" ht="13.5" customHeight="1">
      <c r="A14" s="48">
        <v>5</v>
      </c>
      <c r="B14" s="50" t="s">
        <v>150</v>
      </c>
      <c r="C14" s="40" t="s">
        <v>258</v>
      </c>
      <c r="D14" s="72">
        <v>820.376603297</v>
      </c>
      <c r="E14" s="72">
        <v>0.51519767822</v>
      </c>
      <c r="F14" s="72">
        <v>0.676744296669</v>
      </c>
      <c r="G14" s="64">
        <v>0.000144315999186</v>
      </c>
      <c r="H14" s="64">
        <v>4017.8665188818363</v>
      </c>
      <c r="I14" s="64">
        <v>0.133901889564</v>
      </c>
      <c r="J14" s="64">
        <v>0</v>
      </c>
      <c r="K14" s="64">
        <v>12.0854513329</v>
      </c>
      <c r="L14" s="64">
        <v>0.574576253771</v>
      </c>
      <c r="M14" s="64">
        <v>17.930028642</v>
      </c>
      <c r="N14" s="64">
        <v>0</v>
      </c>
      <c r="O14" s="64">
        <v>0</v>
      </c>
      <c r="P14" s="64">
        <v>0</v>
      </c>
      <c r="Q14" s="64">
        <v>522.634436066</v>
      </c>
      <c r="R14" s="64">
        <v>1.36090580103</v>
      </c>
      <c r="S14" s="64">
        <v>0.181871964791</v>
      </c>
      <c r="T14" s="64">
        <v>0.0262064236776</v>
      </c>
      <c r="U14" s="64">
        <v>0</v>
      </c>
      <c r="V14" s="64">
        <v>3.73907012547</v>
      </c>
      <c r="W14" s="64">
        <v>0.976483679083</v>
      </c>
      <c r="X14" s="64">
        <v>1.02227938595</v>
      </c>
      <c r="Y14" s="64">
        <v>0.162248526857</v>
      </c>
      <c r="Z14" s="64">
        <v>0.157517245706</v>
      </c>
      <c r="AA14" s="64">
        <v>0.0557403687222</v>
      </c>
      <c r="AB14" s="64">
        <v>0.301428422835</v>
      </c>
      <c r="AC14" s="64">
        <v>0</v>
      </c>
      <c r="AD14" s="64">
        <v>0.2972886394666342</v>
      </c>
      <c r="AE14" s="64">
        <v>0.239049135572723</v>
      </c>
      <c r="AF14" s="64">
        <v>0.038585807632094536</v>
      </c>
      <c r="AG14" s="64">
        <v>0.0038403965773280463</v>
      </c>
      <c r="AH14" s="64">
        <v>0.228706480732</v>
      </c>
      <c r="AI14" s="64">
        <v>0</v>
      </c>
      <c r="AJ14" s="64">
        <v>0</v>
      </c>
      <c r="AK14" s="64">
        <v>0</v>
      </c>
      <c r="AL14" s="64">
        <v>6.152239249796207</v>
      </c>
      <c r="AM14" s="64">
        <v>1.35407860831</v>
      </c>
      <c r="AN14" s="64">
        <v>45.6007653696</v>
      </c>
      <c r="AO14" s="64">
        <v>3262.79322669</v>
      </c>
      <c r="AP14" s="64">
        <v>0</v>
      </c>
      <c r="AQ14" s="64">
        <v>0</v>
      </c>
      <c r="AR14" s="64">
        <v>0.0705809492543</v>
      </c>
      <c r="AS14" s="64">
        <v>0.958288749764</v>
      </c>
      <c r="AT14" s="64">
        <v>0</v>
      </c>
      <c r="AU14" s="64">
        <v>0</v>
      </c>
      <c r="AV14" s="64">
        <v>0</v>
      </c>
      <c r="AW14" s="64">
        <v>0.908407445225</v>
      </c>
      <c r="AX14" s="64">
        <v>0.5540486161881</v>
      </c>
      <c r="AY14" s="64">
        <v>0.1722161114157</v>
      </c>
      <c r="AZ14" s="64">
        <v>0.7628480958971</v>
      </c>
      <c r="BA14" s="64">
        <v>0</v>
      </c>
      <c r="BB14" s="64">
        <v>1.0752056597</v>
      </c>
      <c r="BC14" s="64">
        <v>0.96225955887</v>
      </c>
      <c r="BD14" s="64">
        <v>0.289582011068</v>
      </c>
      <c r="BE14" s="64">
        <v>0</v>
      </c>
      <c r="BF14" s="64">
        <v>6.672406303880001</v>
      </c>
      <c r="BG14" s="64">
        <v>18.3600952354</v>
      </c>
      <c r="BH14" s="64">
        <v>0.131197261738</v>
      </c>
      <c r="BI14" s="64">
        <v>0.1857895100281</v>
      </c>
      <c r="BJ14" s="64">
        <v>111.3431086337995</v>
      </c>
      <c r="BK14" s="64">
        <v>252.518560181</v>
      </c>
      <c r="BL14" s="64">
        <v>854.0725426998981</v>
      </c>
      <c r="BM14" s="64">
        <v>0.02564919654487907</v>
      </c>
      <c r="BN14" s="64">
        <v>0.010276453849387721</v>
      </c>
      <c r="BO14" s="64">
        <v>5.025326631223073E-16</v>
      </c>
      <c r="BP14" s="64">
        <v>66.0419132653</v>
      </c>
      <c r="BQ14" s="103">
        <v>0.0760115031996166</v>
      </c>
      <c r="BR14" s="104">
        <f t="shared" si="0"/>
        <v>10032.67612241779</v>
      </c>
      <c r="BS14" s="72">
        <v>14086.289604071026</v>
      </c>
      <c r="BT14" s="64">
        <v>3581.705852935181</v>
      </c>
      <c r="BU14" s="64">
        <v>0</v>
      </c>
      <c r="BV14" s="64">
        <v>0</v>
      </c>
      <c r="BW14" s="64">
        <v>0</v>
      </c>
      <c r="BX14" s="64">
        <v>0</v>
      </c>
      <c r="BY14" s="64">
        <v>0</v>
      </c>
      <c r="BZ14" s="64">
        <v>0</v>
      </c>
      <c r="CA14" s="64">
        <v>345.7163303412697</v>
      </c>
      <c r="CB14" s="64">
        <v>0</v>
      </c>
      <c r="CC14" s="64">
        <v>0</v>
      </c>
      <c r="CD14" s="64">
        <v>0</v>
      </c>
      <c r="CE14" s="104">
        <f t="shared" si="1"/>
        <v>18013.711787347478</v>
      </c>
      <c r="CF14" s="72">
        <v>0</v>
      </c>
      <c r="CG14" s="64">
        <v>0</v>
      </c>
      <c r="CH14" s="64">
        <v>0</v>
      </c>
      <c r="CI14" s="104">
        <f t="shared" si="2"/>
        <v>0</v>
      </c>
      <c r="CJ14" s="72">
        <v>0</v>
      </c>
      <c r="CK14" s="64">
        <v>0</v>
      </c>
      <c r="CL14" s="64">
        <v>10.469782227978227</v>
      </c>
      <c r="CM14" s="64">
        <v>0</v>
      </c>
      <c r="CN14" s="104">
        <f t="shared" si="3"/>
        <v>10.469782227978227</v>
      </c>
      <c r="CO14" s="197">
        <v>4618.1089378134775</v>
      </c>
      <c r="CP14" s="104">
        <f t="shared" si="4"/>
        <v>22642.290507388934</v>
      </c>
      <c r="CQ14" s="104">
        <f t="shared" si="5"/>
        <v>32674.966629806724</v>
      </c>
    </row>
    <row r="15" spans="1:95" ht="13.5" customHeight="1">
      <c r="A15" s="142">
        <v>6</v>
      </c>
      <c r="B15" s="50">
        <v>17</v>
      </c>
      <c r="C15" s="40" t="s">
        <v>208</v>
      </c>
      <c r="D15" s="72">
        <v>12.9709951362</v>
      </c>
      <c r="E15" s="72">
        <v>0.148432452238</v>
      </c>
      <c r="F15" s="72">
        <v>0.0228011714159</v>
      </c>
      <c r="G15" s="64">
        <v>0</v>
      </c>
      <c r="H15" s="64">
        <v>50.330542655778004</v>
      </c>
      <c r="I15" s="64">
        <v>780.106478679</v>
      </c>
      <c r="J15" s="64">
        <v>519.106453326</v>
      </c>
      <c r="K15" s="64">
        <v>25.5337158524</v>
      </c>
      <c r="L15" s="64">
        <v>2.42890327707</v>
      </c>
      <c r="M15" s="64">
        <v>17.9172828133</v>
      </c>
      <c r="N15" s="64">
        <v>17.0759424687</v>
      </c>
      <c r="O15" s="64">
        <v>0</v>
      </c>
      <c r="P15" s="64">
        <v>0</v>
      </c>
      <c r="Q15" s="64">
        <v>476.62740357</v>
      </c>
      <c r="R15" s="64">
        <v>79.0622123156</v>
      </c>
      <c r="S15" s="64">
        <v>5.23137694335</v>
      </c>
      <c r="T15" s="64">
        <v>13.1184735229</v>
      </c>
      <c r="U15" s="64">
        <v>21.294428501</v>
      </c>
      <c r="V15" s="64">
        <v>94.1161980503</v>
      </c>
      <c r="W15" s="64">
        <v>47.4587741341836</v>
      </c>
      <c r="X15" s="64">
        <v>9.45079729851</v>
      </c>
      <c r="Y15" s="64">
        <v>11.1711290967</v>
      </c>
      <c r="Z15" s="64">
        <v>2.4772474912</v>
      </c>
      <c r="AA15" s="64">
        <v>42.9038168106</v>
      </c>
      <c r="AB15" s="64">
        <v>73.4715446439</v>
      </c>
      <c r="AC15" s="64">
        <v>1.06498052773</v>
      </c>
      <c r="AD15" s="64">
        <v>0.188506889718</v>
      </c>
      <c r="AE15" s="64">
        <v>0.151554153043</v>
      </c>
      <c r="AF15" s="64">
        <v>0.0245076214991</v>
      </c>
      <c r="AG15" s="64">
        <v>0.00243446416593</v>
      </c>
      <c r="AH15" s="64">
        <v>0.440522515953</v>
      </c>
      <c r="AI15" s="64">
        <v>0</v>
      </c>
      <c r="AJ15" s="64">
        <v>0</v>
      </c>
      <c r="AK15" s="64">
        <v>0.408790731544</v>
      </c>
      <c r="AL15" s="64">
        <v>313.946637657</v>
      </c>
      <c r="AM15" s="64">
        <v>7.18963309163</v>
      </c>
      <c r="AN15" s="64">
        <v>124.57723046470001</v>
      </c>
      <c r="AO15" s="64">
        <v>100.444936735</v>
      </c>
      <c r="AP15" s="64">
        <v>0</v>
      </c>
      <c r="AQ15" s="64">
        <v>0</v>
      </c>
      <c r="AR15" s="64">
        <v>0</v>
      </c>
      <c r="AS15" s="64">
        <v>0</v>
      </c>
      <c r="AT15" s="64">
        <v>0</v>
      </c>
      <c r="AU15" s="64">
        <v>0</v>
      </c>
      <c r="AV15" s="64">
        <v>0</v>
      </c>
      <c r="AW15" s="64">
        <v>0.0263118111159</v>
      </c>
      <c r="AX15" s="64">
        <v>0.0609459390939</v>
      </c>
      <c r="AY15" s="64">
        <v>0.0135178769448</v>
      </c>
      <c r="AZ15" s="64">
        <v>0.0572891801288</v>
      </c>
      <c r="BA15" s="64">
        <v>1.31031068143</v>
      </c>
      <c r="BB15" s="64">
        <v>7.8899570966</v>
      </c>
      <c r="BC15" s="64">
        <v>9.99433115149</v>
      </c>
      <c r="BD15" s="64">
        <v>6.80713198396</v>
      </c>
      <c r="BE15" s="64">
        <v>0.332103425088</v>
      </c>
      <c r="BF15" s="64">
        <v>30.0820779301</v>
      </c>
      <c r="BG15" s="64">
        <v>0.536180973845</v>
      </c>
      <c r="BH15" s="64">
        <v>2.20870194632</v>
      </c>
      <c r="BI15" s="64">
        <v>5.47312077235</v>
      </c>
      <c r="BJ15" s="64">
        <v>1.74158346542</v>
      </c>
      <c r="BK15" s="64">
        <v>93.1101600843</v>
      </c>
      <c r="BL15" s="64">
        <v>112.219255437</v>
      </c>
      <c r="BM15" s="64">
        <v>0.0162606836675</v>
      </c>
      <c r="BN15" s="64">
        <v>0.00651389440882</v>
      </c>
      <c r="BO15" s="64">
        <v>0.833129696477</v>
      </c>
      <c r="BP15" s="64">
        <v>11.37059591367</v>
      </c>
      <c r="BQ15" s="103">
        <v>3.49517208183</v>
      </c>
      <c r="BR15" s="104">
        <f t="shared" si="0"/>
        <v>3138.0493370875683</v>
      </c>
      <c r="BS15" s="72">
        <v>0</v>
      </c>
      <c r="BT15" s="64">
        <v>0</v>
      </c>
      <c r="BU15" s="64">
        <v>98.19408328735878</v>
      </c>
      <c r="BV15" s="64">
        <v>0</v>
      </c>
      <c r="BW15" s="64">
        <v>843.1835357984287</v>
      </c>
      <c r="BX15" s="64">
        <v>0</v>
      </c>
      <c r="BY15" s="64">
        <v>0</v>
      </c>
      <c r="BZ15" s="64">
        <v>0</v>
      </c>
      <c r="CA15" s="64">
        <v>118.40954696755853</v>
      </c>
      <c r="CB15" s="64">
        <v>0</v>
      </c>
      <c r="CC15" s="64">
        <v>0</v>
      </c>
      <c r="CD15" s="64">
        <v>0</v>
      </c>
      <c r="CE15" s="104">
        <f t="shared" si="1"/>
        <v>1059.787166053346</v>
      </c>
      <c r="CF15" s="72">
        <v>0</v>
      </c>
      <c r="CG15" s="64">
        <v>0</v>
      </c>
      <c r="CH15" s="64">
        <v>0</v>
      </c>
      <c r="CI15" s="104">
        <f t="shared" si="2"/>
        <v>0</v>
      </c>
      <c r="CJ15" s="72">
        <v>0</v>
      </c>
      <c r="CK15" s="64">
        <v>0</v>
      </c>
      <c r="CL15" s="64">
        <v>11.343563801953993</v>
      </c>
      <c r="CM15" s="64">
        <v>0</v>
      </c>
      <c r="CN15" s="104">
        <f t="shared" si="3"/>
        <v>11.343563801953993</v>
      </c>
      <c r="CO15" s="197">
        <v>2158.0105977681196</v>
      </c>
      <c r="CP15" s="104">
        <f t="shared" si="4"/>
        <v>3229.14132762342</v>
      </c>
      <c r="CQ15" s="104">
        <f t="shared" si="5"/>
        <v>6367.190664710988</v>
      </c>
    </row>
    <row r="16" spans="1:95" ht="13.5" customHeight="1">
      <c r="A16" s="48">
        <v>7</v>
      </c>
      <c r="B16" s="50">
        <v>18</v>
      </c>
      <c r="C16" s="40" t="s">
        <v>122</v>
      </c>
      <c r="D16" s="72">
        <v>22.2611023798</v>
      </c>
      <c r="E16" s="72">
        <v>0.283581917947</v>
      </c>
      <c r="F16" s="72">
        <v>0.0254431211727</v>
      </c>
      <c r="G16" s="64">
        <v>1.26281114868</v>
      </c>
      <c r="H16" s="64">
        <v>5.83248209156</v>
      </c>
      <c r="I16" s="64">
        <v>1.01637414679</v>
      </c>
      <c r="J16" s="64">
        <v>292.550794481</v>
      </c>
      <c r="K16" s="64">
        <v>0</v>
      </c>
      <c r="L16" s="64">
        <v>0.0662777679969</v>
      </c>
      <c r="M16" s="64">
        <v>1.58351119758</v>
      </c>
      <c r="N16" s="64">
        <v>1.69509453283</v>
      </c>
      <c r="O16" s="64">
        <v>0.0620559604157</v>
      </c>
      <c r="P16" s="64">
        <v>0</v>
      </c>
      <c r="Q16" s="64">
        <v>163.718583963</v>
      </c>
      <c r="R16" s="64">
        <v>3.13580958839</v>
      </c>
      <c r="S16" s="64">
        <v>0.629670678365</v>
      </c>
      <c r="T16" s="64">
        <v>2.43174057018</v>
      </c>
      <c r="U16" s="64">
        <v>2.77579986472</v>
      </c>
      <c r="V16" s="64">
        <v>11.120707285</v>
      </c>
      <c r="W16" s="64">
        <v>20.8540481829214</v>
      </c>
      <c r="X16" s="64">
        <v>0.0614488754802</v>
      </c>
      <c r="Y16" s="64">
        <v>15.7581646683</v>
      </c>
      <c r="Z16" s="64">
        <v>0.280727992805</v>
      </c>
      <c r="AA16" s="64">
        <v>0.750098585593</v>
      </c>
      <c r="AB16" s="64">
        <v>2.19839577662</v>
      </c>
      <c r="AC16" s="64">
        <v>1.14237207454</v>
      </c>
      <c r="AD16" s="64">
        <v>0.019054202876</v>
      </c>
      <c r="AE16" s="64">
        <v>0.0153160341512</v>
      </c>
      <c r="AF16" s="64">
        <v>0.00248236951794</v>
      </c>
      <c r="AG16" s="64">
        <v>0.000245988833438</v>
      </c>
      <c r="AH16" s="64">
        <v>0</v>
      </c>
      <c r="AI16" s="64">
        <v>0</v>
      </c>
      <c r="AJ16" s="64">
        <v>0</v>
      </c>
      <c r="AK16" s="64">
        <v>0</v>
      </c>
      <c r="AL16" s="64">
        <v>35.3997142552</v>
      </c>
      <c r="AM16" s="64">
        <v>4.767855616</v>
      </c>
      <c r="AN16" s="64">
        <v>158.4251873532</v>
      </c>
      <c r="AO16" s="64">
        <v>23.0395101677</v>
      </c>
      <c r="AP16" s="64">
        <v>2.27572555993</v>
      </c>
      <c r="AQ16" s="64">
        <v>1.12056588599</v>
      </c>
      <c r="AR16" s="64">
        <v>0</v>
      </c>
      <c r="AS16" s="64">
        <v>0</v>
      </c>
      <c r="AT16" s="64">
        <v>0</v>
      </c>
      <c r="AU16" s="64">
        <v>0</v>
      </c>
      <c r="AV16" s="64">
        <v>0</v>
      </c>
      <c r="AW16" s="64">
        <v>0.926378580119</v>
      </c>
      <c r="AX16" s="64">
        <v>0.0301030843785</v>
      </c>
      <c r="AY16" s="64">
        <v>0.00599103180707</v>
      </c>
      <c r="AZ16" s="64">
        <v>0.0208108340718</v>
      </c>
      <c r="BA16" s="64">
        <v>0</v>
      </c>
      <c r="BB16" s="64">
        <v>37.5750876527</v>
      </c>
      <c r="BC16" s="64">
        <v>0.00543216531444</v>
      </c>
      <c r="BD16" s="64">
        <v>0</v>
      </c>
      <c r="BE16" s="64">
        <v>0.000387732869724</v>
      </c>
      <c r="BF16" s="64">
        <v>72.6437032545</v>
      </c>
      <c r="BG16" s="64">
        <v>0.980247430157</v>
      </c>
      <c r="BH16" s="64">
        <v>3.81669862126</v>
      </c>
      <c r="BI16" s="64">
        <v>21.8401501154</v>
      </c>
      <c r="BJ16" s="64">
        <v>0</v>
      </c>
      <c r="BK16" s="64">
        <v>16.4908246319</v>
      </c>
      <c r="BL16" s="64">
        <v>25.8032670894</v>
      </c>
      <c r="BM16" s="64">
        <v>0.00164322767409</v>
      </c>
      <c r="BN16" s="64">
        <v>0.00065813521072</v>
      </c>
      <c r="BO16" s="64">
        <v>0</v>
      </c>
      <c r="BP16" s="64">
        <v>53.5928839472</v>
      </c>
      <c r="BQ16" s="103">
        <v>0.918477209438</v>
      </c>
      <c r="BR16" s="104">
        <f t="shared" si="0"/>
        <v>1011.2154990284859</v>
      </c>
      <c r="BS16" s="72">
        <v>0</v>
      </c>
      <c r="BT16" s="64">
        <v>0</v>
      </c>
      <c r="BU16" s="64">
        <v>4368.441764003343</v>
      </c>
      <c r="BV16" s="64">
        <v>0</v>
      </c>
      <c r="BW16" s="64">
        <v>31.40625789559524</v>
      </c>
      <c r="BX16" s="64">
        <v>0</v>
      </c>
      <c r="BY16" s="64">
        <v>0</v>
      </c>
      <c r="BZ16" s="64">
        <v>0</v>
      </c>
      <c r="CA16" s="64">
        <v>0</v>
      </c>
      <c r="CB16" s="64">
        <v>0</v>
      </c>
      <c r="CC16" s="64">
        <v>0</v>
      </c>
      <c r="CD16" s="64">
        <v>0</v>
      </c>
      <c r="CE16" s="104">
        <f t="shared" si="1"/>
        <v>4399.848021898939</v>
      </c>
      <c r="CF16" s="72">
        <v>0</v>
      </c>
      <c r="CG16" s="64">
        <v>0</v>
      </c>
      <c r="CH16" s="64">
        <v>0</v>
      </c>
      <c r="CI16" s="104">
        <f t="shared" si="2"/>
        <v>0</v>
      </c>
      <c r="CJ16" s="72">
        <v>0</v>
      </c>
      <c r="CK16" s="64">
        <v>0</v>
      </c>
      <c r="CL16" s="64">
        <v>1.1185631093384123</v>
      </c>
      <c r="CM16" s="64">
        <v>0</v>
      </c>
      <c r="CN16" s="104">
        <f t="shared" si="3"/>
        <v>1.1185631093384123</v>
      </c>
      <c r="CO16" s="197">
        <v>1126.467988578955</v>
      </c>
      <c r="CP16" s="104">
        <f t="shared" si="4"/>
        <v>5527.434573587232</v>
      </c>
      <c r="CQ16" s="104">
        <f t="shared" si="5"/>
        <v>6538.650072615718</v>
      </c>
    </row>
    <row r="17" spans="1:95" ht="13.5" customHeight="1">
      <c r="A17" s="142">
        <v>8</v>
      </c>
      <c r="B17" s="50">
        <v>19</v>
      </c>
      <c r="C17" s="40" t="s">
        <v>68</v>
      </c>
      <c r="D17" s="72">
        <v>3.00487196436</v>
      </c>
      <c r="E17" s="72">
        <v>0.0359826193708</v>
      </c>
      <c r="F17" s="72">
        <v>0</v>
      </c>
      <c r="G17" s="64">
        <v>2.47843542795</v>
      </c>
      <c r="H17" s="64">
        <v>8.57142753758</v>
      </c>
      <c r="I17" s="64">
        <v>0.225172013874</v>
      </c>
      <c r="J17" s="64">
        <v>1.73949839746</v>
      </c>
      <c r="K17" s="64">
        <v>108.102292372</v>
      </c>
      <c r="L17" s="64">
        <v>0.687363574314</v>
      </c>
      <c r="M17" s="64">
        <v>0.953419209135</v>
      </c>
      <c r="N17" s="64">
        <v>65.1789960565</v>
      </c>
      <c r="O17" s="64">
        <v>0</v>
      </c>
      <c r="P17" s="64">
        <v>0</v>
      </c>
      <c r="Q17" s="64">
        <v>0</v>
      </c>
      <c r="R17" s="64">
        <v>1.60907417421</v>
      </c>
      <c r="S17" s="64">
        <v>0.244438206252</v>
      </c>
      <c r="T17" s="64">
        <v>1.21075676667</v>
      </c>
      <c r="U17" s="64">
        <v>2.55925530085</v>
      </c>
      <c r="V17" s="64">
        <v>0.0177972986417</v>
      </c>
      <c r="W17" s="64">
        <v>1.046345053821862</v>
      </c>
      <c r="X17" s="64">
        <v>0.0107729698894</v>
      </c>
      <c r="Y17" s="64">
        <v>96.6828887907</v>
      </c>
      <c r="Z17" s="64">
        <v>0.696216281942</v>
      </c>
      <c r="AA17" s="64">
        <v>4.07187075612</v>
      </c>
      <c r="AB17" s="64">
        <v>171.027123022</v>
      </c>
      <c r="AC17" s="64">
        <v>0.000241492992493</v>
      </c>
      <c r="AD17" s="64">
        <v>0.00270962116617</v>
      </c>
      <c r="AE17" s="64">
        <v>0.00217836617395</v>
      </c>
      <c r="AF17" s="64">
        <v>0.000352433999048</v>
      </c>
      <c r="AG17" s="64">
        <v>3.49905971035E-05</v>
      </c>
      <c r="AH17" s="64">
        <v>0</v>
      </c>
      <c r="AI17" s="64">
        <v>0</v>
      </c>
      <c r="AJ17" s="64">
        <v>0</v>
      </c>
      <c r="AK17" s="64">
        <v>0</v>
      </c>
      <c r="AL17" s="64">
        <v>0.513261171693</v>
      </c>
      <c r="AM17" s="64">
        <v>0.143309084767</v>
      </c>
      <c r="AN17" s="64">
        <v>20.079005066</v>
      </c>
      <c r="AO17" s="64">
        <v>0.439775555666</v>
      </c>
      <c r="AP17" s="64">
        <v>0</v>
      </c>
      <c r="AQ17" s="64">
        <v>0</v>
      </c>
      <c r="AR17" s="64">
        <v>0</v>
      </c>
      <c r="AS17" s="64">
        <v>0</v>
      </c>
      <c r="AT17" s="64">
        <v>0</v>
      </c>
      <c r="AU17" s="64">
        <v>0</v>
      </c>
      <c r="AV17" s="64">
        <v>0</v>
      </c>
      <c r="AW17" s="64">
        <v>0</v>
      </c>
      <c r="AX17" s="64">
        <v>0.00737274122965</v>
      </c>
      <c r="AY17" s="64">
        <v>0.00205954934493</v>
      </c>
      <c r="AZ17" s="64">
        <v>0.00879774866675</v>
      </c>
      <c r="BA17" s="64">
        <v>1.36427118589</v>
      </c>
      <c r="BB17" s="64">
        <v>0.00440250688576</v>
      </c>
      <c r="BC17" s="64">
        <v>0.000160350075065</v>
      </c>
      <c r="BD17" s="64">
        <v>0</v>
      </c>
      <c r="BE17" s="64">
        <v>0</v>
      </c>
      <c r="BF17" s="64">
        <v>0.669394914162</v>
      </c>
      <c r="BG17" s="64">
        <v>0.00242057257968</v>
      </c>
      <c r="BH17" s="64">
        <v>0</v>
      </c>
      <c r="BI17" s="64">
        <v>0.00959358689152</v>
      </c>
      <c r="BJ17" s="64">
        <v>23.5809428383</v>
      </c>
      <c r="BK17" s="64">
        <v>0.963287633521</v>
      </c>
      <c r="BL17" s="64">
        <v>0.0754432720195</v>
      </c>
      <c r="BM17" s="64">
        <v>0.000233720825572</v>
      </c>
      <c r="BN17" s="64">
        <v>9.36227475831E-05</v>
      </c>
      <c r="BO17" s="64">
        <v>3.93663516586E-18</v>
      </c>
      <c r="BP17" s="64">
        <v>8.2165364952021</v>
      </c>
      <c r="BQ17" s="103">
        <v>0</v>
      </c>
      <c r="BR17" s="104">
        <f t="shared" si="0"/>
        <v>526.2398763150367</v>
      </c>
      <c r="BS17" s="72">
        <v>0</v>
      </c>
      <c r="BT17" s="64">
        <v>0</v>
      </c>
      <c r="BU17" s="64">
        <v>1081.1850717634018</v>
      </c>
      <c r="BV17" s="64">
        <v>0</v>
      </c>
      <c r="BW17" s="64">
        <v>0</v>
      </c>
      <c r="BX17" s="64">
        <v>0</v>
      </c>
      <c r="BY17" s="64">
        <v>0</v>
      </c>
      <c r="BZ17" s="64">
        <v>0</v>
      </c>
      <c r="CA17" s="64">
        <v>138.74528488458077</v>
      </c>
      <c r="CB17" s="64">
        <v>0</v>
      </c>
      <c r="CC17" s="64">
        <v>0</v>
      </c>
      <c r="CD17" s="64">
        <v>208.132790286969</v>
      </c>
      <c r="CE17" s="104">
        <f t="shared" si="1"/>
        <v>1428.0631469349514</v>
      </c>
      <c r="CF17" s="72">
        <v>0</v>
      </c>
      <c r="CG17" s="64">
        <v>0</v>
      </c>
      <c r="CH17" s="64">
        <v>0</v>
      </c>
      <c r="CI17" s="104">
        <f t="shared" si="2"/>
        <v>0</v>
      </c>
      <c r="CJ17" s="72">
        <v>0</v>
      </c>
      <c r="CK17" s="64">
        <v>0</v>
      </c>
      <c r="CL17" s="64">
        <v>0.2718350687160833</v>
      </c>
      <c r="CM17" s="64">
        <v>0</v>
      </c>
      <c r="CN17" s="104">
        <f t="shared" si="3"/>
        <v>0.2718350687160833</v>
      </c>
      <c r="CO17" s="197">
        <v>675.3758392701652</v>
      </c>
      <c r="CP17" s="104">
        <f t="shared" si="4"/>
        <v>2103.7108212738326</v>
      </c>
      <c r="CQ17" s="104">
        <f t="shared" si="5"/>
        <v>2629.9506975888694</v>
      </c>
    </row>
    <row r="18" spans="1:95" ht="13.5" customHeight="1">
      <c r="A18" s="48">
        <v>9</v>
      </c>
      <c r="B18" s="50">
        <v>20</v>
      </c>
      <c r="C18" s="40" t="s">
        <v>246</v>
      </c>
      <c r="D18" s="72">
        <v>24.6124004099</v>
      </c>
      <c r="E18" s="72">
        <v>6.72324197248</v>
      </c>
      <c r="F18" s="72">
        <v>0.0411193006277</v>
      </c>
      <c r="G18" s="64">
        <v>2.54616780245</v>
      </c>
      <c r="H18" s="64">
        <v>81.59389459660599</v>
      </c>
      <c r="I18" s="64">
        <v>1.4568918171</v>
      </c>
      <c r="J18" s="64">
        <v>0.633945028234</v>
      </c>
      <c r="K18" s="64">
        <v>0.333410905814</v>
      </c>
      <c r="L18" s="64">
        <v>1818.60635735</v>
      </c>
      <c r="M18" s="64">
        <v>328.457525487</v>
      </c>
      <c r="N18" s="64">
        <v>0.505814332494</v>
      </c>
      <c r="O18" s="64">
        <v>0</v>
      </c>
      <c r="P18" s="64">
        <v>0</v>
      </c>
      <c r="Q18" s="64">
        <v>1.61291578483</v>
      </c>
      <c r="R18" s="64">
        <v>5.79710346863</v>
      </c>
      <c r="S18" s="64">
        <v>39.2946100761</v>
      </c>
      <c r="T18" s="64">
        <v>9.85483373755</v>
      </c>
      <c r="U18" s="64">
        <v>138.110911424</v>
      </c>
      <c r="V18" s="64">
        <v>57.0820259624</v>
      </c>
      <c r="W18" s="64">
        <v>48.6980646827</v>
      </c>
      <c r="X18" s="64">
        <v>13.3177313691</v>
      </c>
      <c r="Y18" s="64">
        <v>90.681428323</v>
      </c>
      <c r="Z18" s="64">
        <v>1.43337043948</v>
      </c>
      <c r="AA18" s="64">
        <v>139.415107503</v>
      </c>
      <c r="AB18" s="64">
        <v>883.877064115</v>
      </c>
      <c r="AC18" s="64">
        <v>4.02778165123</v>
      </c>
      <c r="AD18" s="64">
        <v>0</v>
      </c>
      <c r="AE18" s="64">
        <v>0</v>
      </c>
      <c r="AF18" s="64">
        <v>0</v>
      </c>
      <c r="AG18" s="64">
        <v>0</v>
      </c>
      <c r="AH18" s="64">
        <v>0</v>
      </c>
      <c r="AI18" s="64">
        <v>0</v>
      </c>
      <c r="AJ18" s="64">
        <v>0</v>
      </c>
      <c r="AK18" s="64">
        <v>0</v>
      </c>
      <c r="AL18" s="64">
        <v>2490.27111721</v>
      </c>
      <c r="AM18" s="64">
        <v>1.1879893676</v>
      </c>
      <c r="AN18" s="64">
        <v>28.704387536559</v>
      </c>
      <c r="AO18" s="64">
        <v>7.81462199306</v>
      </c>
      <c r="AP18" s="64">
        <v>0</v>
      </c>
      <c r="AQ18" s="64">
        <v>0</v>
      </c>
      <c r="AR18" s="64">
        <v>0</v>
      </c>
      <c r="AS18" s="64">
        <v>0</v>
      </c>
      <c r="AT18" s="64">
        <v>0</v>
      </c>
      <c r="AU18" s="64">
        <v>0</v>
      </c>
      <c r="AV18" s="64">
        <v>0</v>
      </c>
      <c r="AW18" s="64">
        <v>0</v>
      </c>
      <c r="AX18" s="64">
        <v>0.119834726799</v>
      </c>
      <c r="AY18" s="64">
        <v>0.0407174869134</v>
      </c>
      <c r="AZ18" s="64">
        <v>0</v>
      </c>
      <c r="BA18" s="64">
        <v>1.61734623016</v>
      </c>
      <c r="BB18" s="64">
        <v>0.68644175879</v>
      </c>
      <c r="BC18" s="64">
        <v>17.3309864952</v>
      </c>
      <c r="BD18" s="64">
        <v>12.4548255187</v>
      </c>
      <c r="BE18" s="64">
        <v>62.8891483842</v>
      </c>
      <c r="BF18" s="64">
        <v>2.07467090972</v>
      </c>
      <c r="BG18" s="64">
        <v>1.05598386919</v>
      </c>
      <c r="BH18" s="64">
        <v>1.72040491499</v>
      </c>
      <c r="BI18" s="64">
        <v>60.7632886697</v>
      </c>
      <c r="BJ18" s="64">
        <v>0</v>
      </c>
      <c r="BK18" s="64">
        <v>26.5040809892</v>
      </c>
      <c r="BL18" s="64">
        <v>21.1947289198</v>
      </c>
      <c r="BM18" s="64">
        <v>0</v>
      </c>
      <c r="BN18" s="64">
        <v>0</v>
      </c>
      <c r="BO18" s="64">
        <v>0</v>
      </c>
      <c r="BP18" s="64">
        <v>16.01118717726</v>
      </c>
      <c r="BQ18" s="103">
        <v>18.6995264775</v>
      </c>
      <c r="BR18" s="104">
        <f t="shared" si="0"/>
        <v>6469.855006175066</v>
      </c>
      <c r="BS18" s="72">
        <v>0</v>
      </c>
      <c r="BT18" s="64">
        <v>0</v>
      </c>
      <c r="BU18" s="64">
        <v>0</v>
      </c>
      <c r="BV18" s="64">
        <v>28.585282425421422</v>
      </c>
      <c r="BW18" s="64">
        <v>195.61693242784867</v>
      </c>
      <c r="BX18" s="64">
        <v>0</v>
      </c>
      <c r="BY18" s="64">
        <v>0</v>
      </c>
      <c r="BZ18" s="64">
        <v>0</v>
      </c>
      <c r="CA18" s="64">
        <v>28.3262632981967</v>
      </c>
      <c r="CB18" s="64">
        <v>0</v>
      </c>
      <c r="CC18" s="64">
        <v>0</v>
      </c>
      <c r="CD18" s="64">
        <v>0</v>
      </c>
      <c r="CE18" s="104">
        <f t="shared" si="1"/>
        <v>252.52847815146677</v>
      </c>
      <c r="CF18" s="72">
        <v>0</v>
      </c>
      <c r="CG18" s="64">
        <v>0</v>
      </c>
      <c r="CH18" s="64">
        <v>0</v>
      </c>
      <c r="CI18" s="104">
        <f t="shared" si="2"/>
        <v>0</v>
      </c>
      <c r="CJ18" s="72">
        <v>0</v>
      </c>
      <c r="CK18" s="64">
        <v>0</v>
      </c>
      <c r="CL18" s="64">
        <v>14.651373683741234</v>
      </c>
      <c r="CM18" s="64">
        <v>0</v>
      </c>
      <c r="CN18" s="104">
        <f t="shared" si="3"/>
        <v>14.651373683741234</v>
      </c>
      <c r="CO18" s="197">
        <v>656.3906626946525</v>
      </c>
      <c r="CP18" s="104">
        <f t="shared" si="4"/>
        <v>923.5705145298605</v>
      </c>
      <c r="CQ18" s="104">
        <f t="shared" si="5"/>
        <v>7393.425520704926</v>
      </c>
    </row>
    <row r="19" spans="1:95" ht="13.5" customHeight="1">
      <c r="A19" s="142">
        <v>10</v>
      </c>
      <c r="B19" s="50">
        <v>21</v>
      </c>
      <c r="C19" s="40" t="s">
        <v>155</v>
      </c>
      <c r="D19" s="72">
        <v>10.4041451878</v>
      </c>
      <c r="E19" s="72">
        <v>0.231913218723</v>
      </c>
      <c r="F19" s="72">
        <v>0.0143874682718</v>
      </c>
      <c r="G19" s="64">
        <v>32.5065968267</v>
      </c>
      <c r="H19" s="64">
        <v>349.83474226299995</v>
      </c>
      <c r="I19" s="64">
        <v>26.7598003504</v>
      </c>
      <c r="J19" s="64">
        <v>9.73681481277</v>
      </c>
      <c r="K19" s="64">
        <v>4.47548673793</v>
      </c>
      <c r="L19" s="64">
        <v>25.7518935809</v>
      </c>
      <c r="M19" s="64">
        <v>942.487050622</v>
      </c>
      <c r="N19" s="64">
        <v>1482.70196766</v>
      </c>
      <c r="O19" s="64">
        <v>0.208727087331</v>
      </c>
      <c r="P19" s="64">
        <v>0</v>
      </c>
      <c r="Q19" s="64">
        <v>191.34873541299999</v>
      </c>
      <c r="R19" s="64">
        <v>36.9298551393</v>
      </c>
      <c r="S19" s="64">
        <v>64.7636941237</v>
      </c>
      <c r="T19" s="64">
        <v>3.46065805687</v>
      </c>
      <c r="U19" s="64">
        <v>66.7623615655</v>
      </c>
      <c r="V19" s="64">
        <v>80.1116173888</v>
      </c>
      <c r="W19" s="64">
        <v>97.30370363402301</v>
      </c>
      <c r="X19" s="64">
        <v>33.1124231792</v>
      </c>
      <c r="Y19" s="64">
        <v>122.676167995</v>
      </c>
      <c r="Z19" s="64">
        <v>1.4432847569</v>
      </c>
      <c r="AA19" s="64">
        <v>7.11114508519</v>
      </c>
      <c r="AB19" s="64">
        <v>28.015718715</v>
      </c>
      <c r="AC19" s="64">
        <v>2.08939526288</v>
      </c>
      <c r="AD19" s="64">
        <v>3.98072629861</v>
      </c>
      <c r="AE19" s="64">
        <v>3.20100675526</v>
      </c>
      <c r="AF19" s="64">
        <v>0.516473203284</v>
      </c>
      <c r="AG19" s="64">
        <v>0.0514265712472</v>
      </c>
      <c r="AH19" s="64">
        <v>27.5979375832</v>
      </c>
      <c r="AI19" s="64">
        <v>0</v>
      </c>
      <c r="AJ19" s="64">
        <v>0.471944512206</v>
      </c>
      <c r="AK19" s="64">
        <v>2.43671881165</v>
      </c>
      <c r="AL19" s="64">
        <v>66.6010057021</v>
      </c>
      <c r="AM19" s="64">
        <v>20.883688174</v>
      </c>
      <c r="AN19" s="64">
        <v>212.2777320676</v>
      </c>
      <c r="AO19" s="64">
        <v>36.38276988</v>
      </c>
      <c r="AP19" s="64">
        <v>0</v>
      </c>
      <c r="AQ19" s="64">
        <v>0</v>
      </c>
      <c r="AR19" s="64">
        <v>0</v>
      </c>
      <c r="AS19" s="64">
        <v>0</v>
      </c>
      <c r="AT19" s="64">
        <v>0</v>
      </c>
      <c r="AU19" s="64">
        <v>0</v>
      </c>
      <c r="AV19" s="64">
        <v>0.124175651749</v>
      </c>
      <c r="AW19" s="64">
        <v>0.0130639342544</v>
      </c>
      <c r="AX19" s="64">
        <v>0.0941789634709</v>
      </c>
      <c r="AY19" s="64">
        <v>0.0320682697909</v>
      </c>
      <c r="AZ19" s="64">
        <v>0.0700560056623</v>
      </c>
      <c r="BA19" s="64">
        <v>4.73172489497</v>
      </c>
      <c r="BB19" s="64">
        <v>10.7253460322</v>
      </c>
      <c r="BC19" s="64">
        <v>37.4154835842</v>
      </c>
      <c r="BD19" s="64">
        <v>35.8493564888</v>
      </c>
      <c r="BE19" s="64">
        <v>0.270698008212</v>
      </c>
      <c r="BF19" s="64">
        <v>206.73434187630002</v>
      </c>
      <c r="BG19" s="64">
        <v>31.0167617639</v>
      </c>
      <c r="BH19" s="64">
        <v>71.1285608896</v>
      </c>
      <c r="BI19" s="64">
        <v>1.31190605518</v>
      </c>
      <c r="BJ19" s="64">
        <v>55.3364847383</v>
      </c>
      <c r="BK19" s="64">
        <v>26.5542085665</v>
      </c>
      <c r="BL19" s="64">
        <v>36.0903770364</v>
      </c>
      <c r="BM19" s="64">
        <v>0.365932116726</v>
      </c>
      <c r="BN19" s="64">
        <v>0.160335406176</v>
      </c>
      <c r="BO19" s="64">
        <v>63.6764434491</v>
      </c>
      <c r="BP19" s="64">
        <v>35.9481834876</v>
      </c>
      <c r="BQ19" s="103">
        <v>8.74741822044</v>
      </c>
      <c r="BR19" s="104">
        <f t="shared" si="0"/>
        <v>4621.040821129875</v>
      </c>
      <c r="BS19" s="72">
        <v>0</v>
      </c>
      <c r="BT19" s="64">
        <v>29.149539832467397</v>
      </c>
      <c r="BU19" s="64">
        <v>0</v>
      </c>
      <c r="BV19" s="64">
        <v>22.86056874180934</v>
      </c>
      <c r="BW19" s="64">
        <v>50.43899511386464</v>
      </c>
      <c r="BX19" s="64">
        <v>0</v>
      </c>
      <c r="BY19" s="64">
        <v>0</v>
      </c>
      <c r="BZ19" s="64">
        <v>0</v>
      </c>
      <c r="CA19" s="64">
        <v>174.86818245590058</v>
      </c>
      <c r="CB19" s="64">
        <v>0</v>
      </c>
      <c r="CC19" s="64">
        <v>0</v>
      </c>
      <c r="CD19" s="64">
        <v>391.6675025725847</v>
      </c>
      <c r="CE19" s="104">
        <f t="shared" si="1"/>
        <v>668.9847887166267</v>
      </c>
      <c r="CF19" s="72">
        <v>0</v>
      </c>
      <c r="CG19" s="64">
        <v>0</v>
      </c>
      <c r="CH19" s="64">
        <v>0</v>
      </c>
      <c r="CI19" s="104">
        <f t="shared" si="2"/>
        <v>0</v>
      </c>
      <c r="CJ19" s="72">
        <v>0</v>
      </c>
      <c r="CK19" s="64">
        <v>0</v>
      </c>
      <c r="CL19" s="64">
        <v>-11.223164036411136</v>
      </c>
      <c r="CM19" s="64">
        <v>0</v>
      </c>
      <c r="CN19" s="104">
        <f t="shared" si="3"/>
        <v>-11.223164036411136</v>
      </c>
      <c r="CO19" s="197">
        <v>2631.443532931137</v>
      </c>
      <c r="CP19" s="104">
        <f t="shared" si="4"/>
        <v>3289.205157611352</v>
      </c>
      <c r="CQ19" s="104">
        <f t="shared" si="5"/>
        <v>7910.245978741228</v>
      </c>
    </row>
    <row r="20" spans="1:95" ht="13.5" customHeight="1">
      <c r="A20" s="48">
        <v>11</v>
      </c>
      <c r="B20" s="50">
        <v>22</v>
      </c>
      <c r="C20" s="40" t="s">
        <v>241</v>
      </c>
      <c r="D20" s="72">
        <v>21.4997046571</v>
      </c>
      <c r="E20" s="72">
        <v>0.58952457275</v>
      </c>
      <c r="F20" s="72">
        <v>0.0255868674409</v>
      </c>
      <c r="G20" s="64">
        <v>4.14347297622</v>
      </c>
      <c r="H20" s="64">
        <v>126.11933255330001</v>
      </c>
      <c r="I20" s="64">
        <v>15.8576143543</v>
      </c>
      <c r="J20" s="64">
        <v>15.7500177837</v>
      </c>
      <c r="K20" s="64">
        <v>0.909579231453</v>
      </c>
      <c r="L20" s="64">
        <v>5.95964638009</v>
      </c>
      <c r="M20" s="64">
        <v>20.0198651329</v>
      </c>
      <c r="N20" s="64">
        <v>347.476058098</v>
      </c>
      <c r="O20" s="64">
        <v>0</v>
      </c>
      <c r="P20" s="64">
        <v>0</v>
      </c>
      <c r="Q20" s="64">
        <v>520.34954904</v>
      </c>
      <c r="R20" s="64">
        <v>50.865339667</v>
      </c>
      <c r="S20" s="64">
        <v>24.8349817541</v>
      </c>
      <c r="T20" s="64">
        <v>3.42582217838</v>
      </c>
      <c r="U20" s="64">
        <v>84.4697767938</v>
      </c>
      <c r="V20" s="64">
        <v>221.822187674</v>
      </c>
      <c r="W20" s="64">
        <v>183.225008415</v>
      </c>
      <c r="X20" s="64">
        <v>53.9655048521</v>
      </c>
      <c r="Y20" s="64">
        <v>177.568973929</v>
      </c>
      <c r="Z20" s="64">
        <v>2.85196367029</v>
      </c>
      <c r="AA20" s="64">
        <v>24.0881605318</v>
      </c>
      <c r="AB20" s="64">
        <v>29.0245907322</v>
      </c>
      <c r="AC20" s="64">
        <v>5.85432058676</v>
      </c>
      <c r="AD20" s="64">
        <v>2.27457315479</v>
      </c>
      <c r="AE20" s="64">
        <v>1.82906444358</v>
      </c>
      <c r="AF20" s="64">
        <v>0.295076129234</v>
      </c>
      <c r="AG20" s="64">
        <v>0.0293855448941</v>
      </c>
      <c r="AH20" s="64">
        <v>14.5259248116</v>
      </c>
      <c r="AI20" s="64">
        <v>0.166519860474</v>
      </c>
      <c r="AJ20" s="64">
        <v>2.52261525742</v>
      </c>
      <c r="AK20" s="64">
        <v>8.07725310532</v>
      </c>
      <c r="AL20" s="64">
        <v>126.93507452</v>
      </c>
      <c r="AM20" s="64">
        <v>192.274074391</v>
      </c>
      <c r="AN20" s="64">
        <v>2293.530700329</v>
      </c>
      <c r="AO20" s="64">
        <v>106.675851319</v>
      </c>
      <c r="AP20" s="64">
        <v>3.34114944763</v>
      </c>
      <c r="AQ20" s="64">
        <v>2.21959697032</v>
      </c>
      <c r="AR20" s="64">
        <v>0</v>
      </c>
      <c r="AS20" s="64">
        <v>0</v>
      </c>
      <c r="AT20" s="64">
        <v>3.60969253061</v>
      </c>
      <c r="AU20" s="64">
        <v>7.39019174747</v>
      </c>
      <c r="AV20" s="64">
        <v>0.609109258282</v>
      </c>
      <c r="AW20" s="64">
        <v>0.054841823154</v>
      </c>
      <c r="AX20" s="64">
        <v>9.54365148653</v>
      </c>
      <c r="AY20" s="64">
        <v>0.0500201155724</v>
      </c>
      <c r="AZ20" s="64">
        <v>0</v>
      </c>
      <c r="BA20" s="64">
        <v>44.6714759737</v>
      </c>
      <c r="BB20" s="64">
        <v>314.702347441</v>
      </c>
      <c r="BC20" s="64">
        <v>415.899291499</v>
      </c>
      <c r="BD20" s="64">
        <v>165.036777022</v>
      </c>
      <c r="BE20" s="64">
        <v>189.223083851</v>
      </c>
      <c r="BF20" s="64">
        <v>3318.900746947</v>
      </c>
      <c r="BG20" s="64">
        <v>128.849157381</v>
      </c>
      <c r="BH20" s="64">
        <v>212.646477034</v>
      </c>
      <c r="BI20" s="64">
        <v>2.92011960912</v>
      </c>
      <c r="BJ20" s="64">
        <v>222.202713085</v>
      </c>
      <c r="BK20" s="64">
        <v>155.389350916</v>
      </c>
      <c r="BL20" s="64">
        <v>188.788269646</v>
      </c>
      <c r="BM20" s="64">
        <v>0.225580208417</v>
      </c>
      <c r="BN20" s="64">
        <v>0.11233412656</v>
      </c>
      <c r="BO20" s="64">
        <v>2.03095644231</v>
      </c>
      <c r="BP20" s="64">
        <v>665.871947341</v>
      </c>
      <c r="BQ20" s="103">
        <v>39.2671731058</v>
      </c>
      <c r="BR20" s="104">
        <f t="shared" si="0"/>
        <v>10783.38875030647</v>
      </c>
      <c r="BS20" s="72">
        <v>0</v>
      </c>
      <c r="BT20" s="64">
        <v>0</v>
      </c>
      <c r="BU20" s="64">
        <v>0</v>
      </c>
      <c r="BV20" s="64">
        <v>0</v>
      </c>
      <c r="BW20" s="64">
        <v>0</v>
      </c>
      <c r="BX20" s="64">
        <v>0</v>
      </c>
      <c r="BY20" s="64">
        <v>0</v>
      </c>
      <c r="BZ20" s="64">
        <v>0</v>
      </c>
      <c r="CA20" s="64">
        <v>1803.11450705849</v>
      </c>
      <c r="CB20" s="64">
        <v>0</v>
      </c>
      <c r="CC20" s="64">
        <v>0</v>
      </c>
      <c r="CD20" s="64">
        <v>0</v>
      </c>
      <c r="CE20" s="104">
        <f t="shared" si="1"/>
        <v>1803.11450705849</v>
      </c>
      <c r="CF20" s="72">
        <v>0</v>
      </c>
      <c r="CG20" s="64">
        <v>0</v>
      </c>
      <c r="CH20" s="64">
        <v>0</v>
      </c>
      <c r="CI20" s="104">
        <f t="shared" si="2"/>
        <v>0</v>
      </c>
      <c r="CJ20" s="72">
        <v>0</v>
      </c>
      <c r="CK20" s="64">
        <v>0</v>
      </c>
      <c r="CL20" s="64">
        <v>57.519324868331864</v>
      </c>
      <c r="CM20" s="64">
        <v>0</v>
      </c>
      <c r="CN20" s="104">
        <f t="shared" si="3"/>
        <v>57.519324868331864</v>
      </c>
      <c r="CO20" s="197">
        <v>1137.3337987856494</v>
      </c>
      <c r="CP20" s="104">
        <f t="shared" si="4"/>
        <v>2997.9676307124714</v>
      </c>
      <c r="CQ20" s="104">
        <f t="shared" si="5"/>
        <v>13781.356381018943</v>
      </c>
    </row>
    <row r="21" spans="1:95" ht="13.5" customHeight="1">
      <c r="A21" s="142">
        <v>12</v>
      </c>
      <c r="B21" s="50" t="s">
        <v>86</v>
      </c>
      <c r="C21" s="40" t="s">
        <v>359</v>
      </c>
      <c r="D21" s="72">
        <v>115.18794545</v>
      </c>
      <c r="E21" s="72">
        <v>3.2555732049</v>
      </c>
      <c r="F21" s="72">
        <v>1.68982685294</v>
      </c>
      <c r="G21" s="64">
        <v>8.94706091255</v>
      </c>
      <c r="H21" s="64">
        <v>68.853657368124</v>
      </c>
      <c r="I21" s="64">
        <v>19.5608169808</v>
      </c>
      <c r="J21" s="64">
        <v>4.00899997004</v>
      </c>
      <c r="K21" s="64">
        <v>1.78150040372</v>
      </c>
      <c r="L21" s="64">
        <v>25.8239922165</v>
      </c>
      <c r="M21" s="64">
        <v>46.7716251055</v>
      </c>
      <c r="N21" s="64">
        <v>7.70711546618</v>
      </c>
      <c r="O21" s="64">
        <v>211.667249513</v>
      </c>
      <c r="P21" s="64">
        <v>0</v>
      </c>
      <c r="Q21" s="64">
        <v>131.964946305</v>
      </c>
      <c r="R21" s="64">
        <v>11.9943402772</v>
      </c>
      <c r="S21" s="64">
        <v>83.3012122884</v>
      </c>
      <c r="T21" s="64">
        <v>20.1752318548</v>
      </c>
      <c r="U21" s="64">
        <v>43.3060551769</v>
      </c>
      <c r="V21" s="64">
        <v>41.1299634137</v>
      </c>
      <c r="W21" s="64">
        <v>21.35522920919</v>
      </c>
      <c r="X21" s="64">
        <v>10.4953493733</v>
      </c>
      <c r="Y21" s="64">
        <v>24.409370296</v>
      </c>
      <c r="Z21" s="64">
        <v>2.50962254201</v>
      </c>
      <c r="AA21" s="64">
        <v>6.48150493833</v>
      </c>
      <c r="AB21" s="64">
        <v>3.45446351081</v>
      </c>
      <c r="AC21" s="64">
        <v>1.57849091708</v>
      </c>
      <c r="AD21" s="64">
        <v>0.1112196289</v>
      </c>
      <c r="AE21" s="64">
        <v>0.160529931711</v>
      </c>
      <c r="AF21" s="64">
        <v>0.162154528207</v>
      </c>
      <c r="AG21" s="64">
        <v>0.1735232944</v>
      </c>
      <c r="AH21" s="64">
        <v>1.45389523432</v>
      </c>
      <c r="AI21" s="64">
        <v>3.26610431478</v>
      </c>
      <c r="AJ21" s="64">
        <v>1.17062443785</v>
      </c>
      <c r="AK21" s="64">
        <v>0.490664632942</v>
      </c>
      <c r="AL21" s="64">
        <v>277.968463639</v>
      </c>
      <c r="AM21" s="64">
        <v>29.286692364</v>
      </c>
      <c r="AN21" s="64">
        <v>174.2838452392</v>
      </c>
      <c r="AO21" s="64">
        <v>91.9297208351</v>
      </c>
      <c r="AP21" s="64">
        <v>1.10075239255</v>
      </c>
      <c r="AQ21" s="64">
        <v>2.10981487261</v>
      </c>
      <c r="AR21" s="64">
        <v>9.27336668306</v>
      </c>
      <c r="AS21" s="64">
        <v>45.7796447827</v>
      </c>
      <c r="AT21" s="64">
        <v>21.9040211889</v>
      </c>
      <c r="AU21" s="64">
        <v>154.04275967</v>
      </c>
      <c r="AV21" s="64">
        <v>0.00965610552359</v>
      </c>
      <c r="AW21" s="64">
        <v>9.30848293663</v>
      </c>
      <c r="AX21" s="64">
        <v>788.846116762</v>
      </c>
      <c r="AY21" s="64">
        <v>0.0238137416085</v>
      </c>
      <c r="AZ21" s="64">
        <v>3.58440843345</v>
      </c>
      <c r="BA21" s="64">
        <v>33.6482569059</v>
      </c>
      <c r="BB21" s="64">
        <v>47.3531409882</v>
      </c>
      <c r="BC21" s="64">
        <v>25.5869347834</v>
      </c>
      <c r="BD21" s="64">
        <v>10.1638714681</v>
      </c>
      <c r="BE21" s="64">
        <v>12.5538797176</v>
      </c>
      <c r="BF21" s="64">
        <v>92.5445234706</v>
      </c>
      <c r="BG21" s="64">
        <v>22.2767415502</v>
      </c>
      <c r="BH21" s="64">
        <v>4.82683055763</v>
      </c>
      <c r="BI21" s="64">
        <v>1.81189530231</v>
      </c>
      <c r="BJ21" s="64">
        <v>36.6208937352</v>
      </c>
      <c r="BK21" s="64">
        <v>79.7942362799</v>
      </c>
      <c r="BL21" s="64">
        <v>87.1531096701</v>
      </c>
      <c r="BM21" s="64">
        <v>0.694674202455</v>
      </c>
      <c r="BN21" s="64">
        <v>1.09975777615</v>
      </c>
      <c r="BO21" s="64">
        <v>4.69784070315</v>
      </c>
      <c r="BP21" s="64">
        <v>25.08493454376</v>
      </c>
      <c r="BQ21" s="103">
        <v>12.6154852329</v>
      </c>
      <c r="BR21" s="104">
        <f t="shared" si="0"/>
        <v>3032.37842608397</v>
      </c>
      <c r="BS21" s="72">
        <v>0</v>
      </c>
      <c r="BT21" s="64">
        <v>0</v>
      </c>
      <c r="BU21" s="64">
        <v>0</v>
      </c>
      <c r="BV21" s="64">
        <v>1258.6715357138196</v>
      </c>
      <c r="BW21" s="64">
        <v>0</v>
      </c>
      <c r="BX21" s="64">
        <v>0</v>
      </c>
      <c r="BY21" s="64">
        <v>1648.8937207359918</v>
      </c>
      <c r="BZ21" s="64">
        <v>0</v>
      </c>
      <c r="CA21" s="64">
        <v>0</v>
      </c>
      <c r="CB21" s="64">
        <v>0</v>
      </c>
      <c r="CC21" s="64">
        <v>0</v>
      </c>
      <c r="CD21" s="64">
        <v>0</v>
      </c>
      <c r="CE21" s="104">
        <f t="shared" si="1"/>
        <v>2907.5652564498114</v>
      </c>
      <c r="CF21" s="72">
        <v>0</v>
      </c>
      <c r="CG21" s="64">
        <v>0</v>
      </c>
      <c r="CH21" s="64">
        <v>0</v>
      </c>
      <c r="CI21" s="104">
        <f t="shared" si="2"/>
        <v>0</v>
      </c>
      <c r="CJ21" s="72">
        <v>0</v>
      </c>
      <c r="CK21" s="64">
        <v>0</v>
      </c>
      <c r="CL21" s="64">
        <v>100.5154399306113</v>
      </c>
      <c r="CM21" s="64">
        <v>0</v>
      </c>
      <c r="CN21" s="104">
        <f t="shared" si="3"/>
        <v>100.5154399306113</v>
      </c>
      <c r="CO21" s="197">
        <v>896.7189397655965</v>
      </c>
      <c r="CP21" s="104">
        <f t="shared" si="4"/>
        <v>3904.799636146019</v>
      </c>
      <c r="CQ21" s="104">
        <f t="shared" si="5"/>
        <v>6937.178062229989</v>
      </c>
    </row>
    <row r="22" spans="1:95"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125.757667804</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125.757667804</v>
      </c>
      <c r="BS22" s="72">
        <v>0</v>
      </c>
      <c r="BT22" s="64">
        <v>0</v>
      </c>
      <c r="BU22" s="64">
        <v>0</v>
      </c>
      <c r="BV22" s="64">
        <v>0</v>
      </c>
      <c r="BW22" s="64">
        <v>0</v>
      </c>
      <c r="BX22" s="64">
        <v>0</v>
      </c>
      <c r="BY22" s="64">
        <v>0</v>
      </c>
      <c r="BZ22" s="64">
        <v>0</v>
      </c>
      <c r="CA22" s="64">
        <v>0</v>
      </c>
      <c r="CB22" s="64">
        <v>0</v>
      </c>
      <c r="CC22" s="64">
        <v>0</v>
      </c>
      <c r="CD22" s="64">
        <v>0</v>
      </c>
      <c r="CE22" s="104">
        <f t="shared" si="1"/>
        <v>0</v>
      </c>
      <c r="CF22" s="72">
        <v>0</v>
      </c>
      <c r="CG22" s="64">
        <v>0</v>
      </c>
      <c r="CH22" s="64">
        <v>0</v>
      </c>
      <c r="CI22" s="104">
        <f t="shared" si="2"/>
        <v>0</v>
      </c>
      <c r="CJ22" s="72">
        <v>0</v>
      </c>
      <c r="CK22" s="64">
        <v>0</v>
      </c>
      <c r="CL22" s="64">
        <v>-24.757667831811396</v>
      </c>
      <c r="CM22" s="64">
        <v>0</v>
      </c>
      <c r="CN22" s="104">
        <f t="shared" si="3"/>
        <v>-24.757667831811396</v>
      </c>
      <c r="CO22" s="197">
        <v>0</v>
      </c>
      <c r="CP22" s="104">
        <f t="shared" si="4"/>
        <v>-24.757667831811396</v>
      </c>
      <c r="CQ22" s="104">
        <f t="shared" si="5"/>
        <v>100.99999997218859</v>
      </c>
    </row>
    <row r="23" spans="1:95" ht="13.5" customHeight="1">
      <c r="A23" s="142">
        <v>14</v>
      </c>
      <c r="B23" s="50">
        <v>24</v>
      </c>
      <c r="C23" s="40" t="s">
        <v>360</v>
      </c>
      <c r="D23" s="72">
        <v>525.713081227</v>
      </c>
      <c r="E23" s="72">
        <v>6.36385562345</v>
      </c>
      <c r="F23" s="72">
        <v>0.0587120830788</v>
      </c>
      <c r="G23" s="64">
        <v>59.7145940693</v>
      </c>
      <c r="H23" s="64">
        <v>152.1996385549</v>
      </c>
      <c r="I23" s="64">
        <v>387.921895353</v>
      </c>
      <c r="J23" s="64">
        <v>20.7029339333</v>
      </c>
      <c r="K23" s="64">
        <v>7.81886100082</v>
      </c>
      <c r="L23" s="64">
        <v>110.532966904</v>
      </c>
      <c r="M23" s="64">
        <v>294.265967444</v>
      </c>
      <c r="N23" s="64">
        <v>436.838532469</v>
      </c>
      <c r="O23" s="64">
        <v>25.1785792589</v>
      </c>
      <c r="P23" s="64">
        <v>0</v>
      </c>
      <c r="Q23" s="64">
        <v>14935.5119067</v>
      </c>
      <c r="R23" s="64">
        <v>2282.21849213</v>
      </c>
      <c r="S23" s="64">
        <v>175.168211893</v>
      </c>
      <c r="T23" s="64">
        <v>34.6010022168</v>
      </c>
      <c r="U23" s="64">
        <v>317.756261581</v>
      </c>
      <c r="V23" s="64">
        <v>377.463290031</v>
      </c>
      <c r="W23" s="64">
        <v>763.08197592538</v>
      </c>
      <c r="X23" s="64">
        <v>113.882347755</v>
      </c>
      <c r="Y23" s="64">
        <v>430.669254713</v>
      </c>
      <c r="Z23" s="64">
        <v>12.4119853252</v>
      </c>
      <c r="AA23" s="64">
        <v>86.0555206455</v>
      </c>
      <c r="AB23" s="64">
        <v>114.267294738</v>
      </c>
      <c r="AC23" s="64">
        <v>3.34436683401</v>
      </c>
      <c r="AD23" s="64">
        <v>0</v>
      </c>
      <c r="AE23" s="64">
        <v>0</v>
      </c>
      <c r="AF23" s="64">
        <v>0</v>
      </c>
      <c r="AG23" s="64">
        <v>0</v>
      </c>
      <c r="AH23" s="64">
        <v>0</v>
      </c>
      <c r="AI23" s="64">
        <v>0.168581183185</v>
      </c>
      <c r="AJ23" s="64">
        <v>1.88764885217</v>
      </c>
      <c r="AK23" s="64">
        <v>37.1051427998</v>
      </c>
      <c r="AL23" s="64">
        <v>689.959148913</v>
      </c>
      <c r="AM23" s="64">
        <v>31.7841271056</v>
      </c>
      <c r="AN23" s="64">
        <v>183.0135776482</v>
      </c>
      <c r="AO23" s="64">
        <v>158.597665208</v>
      </c>
      <c r="AP23" s="64">
        <v>0</v>
      </c>
      <c r="AQ23" s="64">
        <v>0</v>
      </c>
      <c r="AR23" s="64">
        <v>0</v>
      </c>
      <c r="AS23" s="64">
        <v>0.331247199753</v>
      </c>
      <c r="AT23" s="64">
        <v>0</v>
      </c>
      <c r="AU23" s="64">
        <v>0</v>
      </c>
      <c r="AV23" s="64">
        <v>0.470964760148</v>
      </c>
      <c r="AW23" s="64">
        <v>0.137189098889</v>
      </c>
      <c r="AX23" s="64">
        <v>0.830262868902</v>
      </c>
      <c r="AY23" s="64">
        <v>0.2966593848</v>
      </c>
      <c r="AZ23" s="64">
        <v>1.06477354591</v>
      </c>
      <c r="BA23" s="64">
        <v>0</v>
      </c>
      <c r="BB23" s="64">
        <v>18.5320854454</v>
      </c>
      <c r="BC23" s="64">
        <v>7.56356088255</v>
      </c>
      <c r="BD23" s="64">
        <v>4.86723124208</v>
      </c>
      <c r="BE23" s="64">
        <v>0</v>
      </c>
      <c r="BF23" s="64">
        <v>274.6223978792</v>
      </c>
      <c r="BG23" s="64">
        <v>1.89549788119</v>
      </c>
      <c r="BH23" s="64">
        <v>131.351586439</v>
      </c>
      <c r="BI23" s="64">
        <v>16.9108096717</v>
      </c>
      <c r="BJ23" s="64">
        <v>183.663112731</v>
      </c>
      <c r="BK23" s="64">
        <v>106.817922515</v>
      </c>
      <c r="BL23" s="64">
        <v>1168.87002325</v>
      </c>
      <c r="BM23" s="64">
        <v>0</v>
      </c>
      <c r="BN23" s="64">
        <v>0</v>
      </c>
      <c r="BO23" s="64">
        <v>0</v>
      </c>
      <c r="BP23" s="64">
        <v>43.95995468826</v>
      </c>
      <c r="BQ23" s="103">
        <v>121.916311142</v>
      </c>
      <c r="BR23" s="104">
        <f t="shared" si="0"/>
        <v>24860.359010744367</v>
      </c>
      <c r="BS23" s="72">
        <v>0</v>
      </c>
      <c r="BT23" s="64">
        <v>0</v>
      </c>
      <c r="BU23" s="64">
        <v>0</v>
      </c>
      <c r="BV23" s="64">
        <v>25.95760465235824</v>
      </c>
      <c r="BW23" s="64">
        <v>425.1505665574398</v>
      </c>
      <c r="BX23" s="64">
        <v>1755.8732667390957</v>
      </c>
      <c r="BY23" s="64">
        <v>17.680867364094027</v>
      </c>
      <c r="BZ23" s="64">
        <v>0</v>
      </c>
      <c r="CA23" s="64">
        <v>520.9709172857931</v>
      </c>
      <c r="CB23" s="64">
        <v>0</v>
      </c>
      <c r="CC23" s="64">
        <v>0</v>
      </c>
      <c r="CD23" s="64">
        <v>1055.7479429256152</v>
      </c>
      <c r="CE23" s="104">
        <f t="shared" si="1"/>
        <v>3801.3811655243962</v>
      </c>
      <c r="CF23" s="72">
        <v>0</v>
      </c>
      <c r="CG23" s="64">
        <v>0</v>
      </c>
      <c r="CH23" s="64">
        <v>0</v>
      </c>
      <c r="CI23" s="104">
        <f t="shared" si="2"/>
        <v>0</v>
      </c>
      <c r="CJ23" s="72">
        <v>0</v>
      </c>
      <c r="CK23" s="64">
        <v>0</v>
      </c>
      <c r="CL23" s="64">
        <v>79.91841762496331</v>
      </c>
      <c r="CM23" s="64">
        <v>0</v>
      </c>
      <c r="CN23" s="104">
        <f t="shared" si="3"/>
        <v>79.91841762496331</v>
      </c>
      <c r="CO23" s="197">
        <v>42137.80803649644</v>
      </c>
      <c r="CP23" s="104">
        <f t="shared" si="4"/>
        <v>46019.1076196458</v>
      </c>
      <c r="CQ23" s="104">
        <f t="shared" si="5"/>
        <v>70879.46663039018</v>
      </c>
    </row>
    <row r="24" spans="1:95" ht="13.5" customHeight="1">
      <c r="A24" s="48">
        <v>15</v>
      </c>
      <c r="B24" s="50">
        <v>25</v>
      </c>
      <c r="C24" s="40" t="s">
        <v>242</v>
      </c>
      <c r="D24" s="72">
        <v>44.2507316617</v>
      </c>
      <c r="E24" s="72">
        <v>0.779127760245</v>
      </c>
      <c r="F24" s="72">
        <v>0.0561359126944</v>
      </c>
      <c r="G24" s="64">
        <v>2.91115959004</v>
      </c>
      <c r="H24" s="64">
        <v>307.06711015649</v>
      </c>
      <c r="I24" s="64">
        <v>13.8269567344</v>
      </c>
      <c r="J24" s="64">
        <v>6.57406283166</v>
      </c>
      <c r="K24" s="64">
        <v>15.6087413632</v>
      </c>
      <c r="L24" s="64">
        <v>35.1839276529</v>
      </c>
      <c r="M24" s="64">
        <v>18.6191392001</v>
      </c>
      <c r="N24" s="64">
        <v>168.101938983</v>
      </c>
      <c r="O24" s="64">
        <v>0.206670480863</v>
      </c>
      <c r="P24" s="64">
        <v>0</v>
      </c>
      <c r="Q24" s="64">
        <v>910.337001622</v>
      </c>
      <c r="R24" s="64">
        <v>261.395710379</v>
      </c>
      <c r="S24" s="64">
        <v>38.3885165411</v>
      </c>
      <c r="T24" s="64">
        <v>7.43027889479</v>
      </c>
      <c r="U24" s="64">
        <v>152.437103886</v>
      </c>
      <c r="V24" s="64">
        <v>1116.50319755</v>
      </c>
      <c r="W24" s="64">
        <v>600.2393932307</v>
      </c>
      <c r="X24" s="64">
        <v>116.443442917</v>
      </c>
      <c r="Y24" s="64">
        <v>541.310340822</v>
      </c>
      <c r="Z24" s="64">
        <v>44.2765663803</v>
      </c>
      <c r="AA24" s="64">
        <v>78.5503824205</v>
      </c>
      <c r="AB24" s="64">
        <v>165.999258216</v>
      </c>
      <c r="AC24" s="64">
        <v>11.8915130765</v>
      </c>
      <c r="AD24" s="64">
        <v>0.75233338146</v>
      </c>
      <c r="AE24" s="64">
        <v>0.604943962956</v>
      </c>
      <c r="AF24" s="64">
        <v>0.0976568311992</v>
      </c>
      <c r="AG24" s="64">
        <v>0.00971853816618</v>
      </c>
      <c r="AH24" s="64">
        <v>3.3482925639</v>
      </c>
      <c r="AI24" s="64">
        <v>0</v>
      </c>
      <c r="AJ24" s="64">
        <v>0.176444104085</v>
      </c>
      <c r="AK24" s="64">
        <v>3.23919783263</v>
      </c>
      <c r="AL24" s="64">
        <v>577.071656384</v>
      </c>
      <c r="AM24" s="64">
        <v>110.585549126</v>
      </c>
      <c r="AN24" s="64">
        <v>432.243268702</v>
      </c>
      <c r="AO24" s="64">
        <v>24.768949606</v>
      </c>
      <c r="AP24" s="64">
        <v>0</v>
      </c>
      <c r="AQ24" s="64">
        <v>0</v>
      </c>
      <c r="AR24" s="64">
        <v>0</v>
      </c>
      <c r="AS24" s="64">
        <v>0</v>
      </c>
      <c r="AT24" s="64">
        <v>0</v>
      </c>
      <c r="AU24" s="64">
        <v>0</v>
      </c>
      <c r="AV24" s="64">
        <v>0</v>
      </c>
      <c r="AW24" s="64">
        <v>0</v>
      </c>
      <c r="AX24" s="64">
        <v>0.137245246712</v>
      </c>
      <c r="AY24" s="64">
        <v>0.0375058830293</v>
      </c>
      <c r="AZ24" s="64">
        <v>0.0421540765935</v>
      </c>
      <c r="BA24" s="64">
        <v>8.76251744325</v>
      </c>
      <c r="BB24" s="64">
        <v>73.7683122029</v>
      </c>
      <c r="BC24" s="64">
        <v>4.38723998841</v>
      </c>
      <c r="BD24" s="64">
        <v>2.61808061335</v>
      </c>
      <c r="BE24" s="64">
        <v>2.28220080555</v>
      </c>
      <c r="BF24" s="64">
        <v>249.2452320513</v>
      </c>
      <c r="BG24" s="64">
        <v>40.5798435482</v>
      </c>
      <c r="BH24" s="64">
        <v>28.8589709225</v>
      </c>
      <c r="BI24" s="64">
        <v>11.3568498134</v>
      </c>
      <c r="BJ24" s="64">
        <v>51.9985731593</v>
      </c>
      <c r="BK24" s="64">
        <v>32.3492773387</v>
      </c>
      <c r="BL24" s="64">
        <v>51.4249244822</v>
      </c>
      <c r="BM24" s="64">
        <v>0.0729429894354</v>
      </c>
      <c r="BN24" s="64">
        <v>0.0348688949926</v>
      </c>
      <c r="BO24" s="64">
        <v>2.85297501494</v>
      </c>
      <c r="BP24" s="64">
        <v>25.20871922768</v>
      </c>
      <c r="BQ24" s="103">
        <v>8.82612218297</v>
      </c>
      <c r="BR24" s="104">
        <f t="shared" si="0"/>
        <v>6406.130975180993</v>
      </c>
      <c r="BS24" s="72">
        <v>0</v>
      </c>
      <c r="BT24" s="64">
        <v>0</v>
      </c>
      <c r="BU24" s="64">
        <v>34.21115291558796</v>
      </c>
      <c r="BV24" s="64">
        <v>23.533347131250324</v>
      </c>
      <c r="BW24" s="64">
        <v>215.3737990935214</v>
      </c>
      <c r="BX24" s="64">
        <v>0</v>
      </c>
      <c r="BY24" s="64">
        <v>137.0784043710639</v>
      </c>
      <c r="BZ24" s="64">
        <v>0</v>
      </c>
      <c r="CA24" s="64">
        <v>160.4844459448601</v>
      </c>
      <c r="CB24" s="64">
        <v>0</v>
      </c>
      <c r="CC24" s="64">
        <v>0</v>
      </c>
      <c r="CD24" s="64">
        <v>37.432355697807935</v>
      </c>
      <c r="CE24" s="104">
        <f t="shared" si="1"/>
        <v>608.1135051540916</v>
      </c>
      <c r="CF24" s="72">
        <v>0</v>
      </c>
      <c r="CG24" s="64">
        <v>0</v>
      </c>
      <c r="CH24" s="64">
        <v>0</v>
      </c>
      <c r="CI24" s="104">
        <f t="shared" si="2"/>
        <v>0</v>
      </c>
      <c r="CJ24" s="72">
        <v>0</v>
      </c>
      <c r="CK24" s="64">
        <v>0</v>
      </c>
      <c r="CL24" s="64">
        <v>-0.793497904174829</v>
      </c>
      <c r="CM24" s="64">
        <v>0</v>
      </c>
      <c r="CN24" s="104">
        <f t="shared" si="3"/>
        <v>-0.793497904174829</v>
      </c>
      <c r="CO24" s="197">
        <v>3807.7379434404365</v>
      </c>
      <c r="CP24" s="104">
        <f t="shared" si="4"/>
        <v>4415.057950690353</v>
      </c>
      <c r="CQ24" s="104">
        <f t="shared" si="5"/>
        <v>10821.188925871345</v>
      </c>
    </row>
    <row r="25" spans="1:95" ht="13.5" customHeight="1">
      <c r="A25" s="142">
        <v>16</v>
      </c>
      <c r="B25" s="50">
        <v>26</v>
      </c>
      <c r="C25" s="40" t="s">
        <v>198</v>
      </c>
      <c r="D25" s="72">
        <v>37.5217694129</v>
      </c>
      <c r="E25" s="72">
        <v>0.769080252271</v>
      </c>
      <c r="F25" s="72">
        <v>0.0744441572449</v>
      </c>
      <c r="G25" s="64">
        <v>3.65289942573</v>
      </c>
      <c r="H25" s="64">
        <v>353.20097284736</v>
      </c>
      <c r="I25" s="64">
        <v>17.4596321001</v>
      </c>
      <c r="J25" s="64">
        <v>0.570205565202</v>
      </c>
      <c r="K25" s="64">
        <v>0</v>
      </c>
      <c r="L25" s="64">
        <v>38.1301413994</v>
      </c>
      <c r="M25" s="64">
        <v>2.31712874362</v>
      </c>
      <c r="N25" s="64">
        <v>0.19808517928</v>
      </c>
      <c r="O25" s="64">
        <v>2.43072303538</v>
      </c>
      <c r="P25" s="64">
        <v>0</v>
      </c>
      <c r="Q25" s="64">
        <v>312.973991356</v>
      </c>
      <c r="R25" s="64">
        <v>6.78086728343</v>
      </c>
      <c r="S25" s="64">
        <v>656.342472124</v>
      </c>
      <c r="T25" s="64">
        <v>46.9549187234</v>
      </c>
      <c r="U25" s="64">
        <v>155.386782617</v>
      </c>
      <c r="V25" s="64">
        <v>60.4655314795</v>
      </c>
      <c r="W25" s="64">
        <v>296.377652942</v>
      </c>
      <c r="X25" s="64">
        <v>33.213692245</v>
      </c>
      <c r="Y25" s="64">
        <v>243.204150966</v>
      </c>
      <c r="Z25" s="64">
        <v>8.50917911931</v>
      </c>
      <c r="AA25" s="64">
        <v>9.96279455063</v>
      </c>
      <c r="AB25" s="64">
        <v>42.7837047623</v>
      </c>
      <c r="AC25" s="64">
        <v>3.24671632486</v>
      </c>
      <c r="AD25" s="64">
        <v>2.1058285148</v>
      </c>
      <c r="AE25" s="64">
        <v>1.69342139073</v>
      </c>
      <c r="AF25" s="64">
        <v>0.273098640658</v>
      </c>
      <c r="AG25" s="64">
        <v>0.0272069527516</v>
      </c>
      <c r="AH25" s="64">
        <v>6.88918617522</v>
      </c>
      <c r="AI25" s="64">
        <v>0</v>
      </c>
      <c r="AJ25" s="64">
        <v>0</v>
      </c>
      <c r="AK25" s="64">
        <v>0.325593227196</v>
      </c>
      <c r="AL25" s="64">
        <v>3023.999111</v>
      </c>
      <c r="AM25" s="64">
        <v>10.9281828296</v>
      </c>
      <c r="AN25" s="64">
        <v>28.8363820062</v>
      </c>
      <c r="AO25" s="64">
        <v>71.2421800061</v>
      </c>
      <c r="AP25" s="64">
        <v>2.34351640257</v>
      </c>
      <c r="AQ25" s="64">
        <v>1.15489856059</v>
      </c>
      <c r="AR25" s="64">
        <v>0.629019117476</v>
      </c>
      <c r="AS25" s="64">
        <v>0</v>
      </c>
      <c r="AT25" s="64">
        <v>0</v>
      </c>
      <c r="AU25" s="64">
        <v>0</v>
      </c>
      <c r="AV25" s="64">
        <v>0</v>
      </c>
      <c r="AW25" s="64">
        <v>0</v>
      </c>
      <c r="AX25" s="64">
        <v>0.094449250182</v>
      </c>
      <c r="AY25" s="64">
        <v>0.0266074691582</v>
      </c>
      <c r="AZ25" s="64">
        <v>0.07586082979</v>
      </c>
      <c r="BA25" s="64">
        <v>0.6680441236</v>
      </c>
      <c r="BB25" s="64">
        <v>7.93727306843</v>
      </c>
      <c r="BC25" s="64">
        <v>0.000296852953522</v>
      </c>
      <c r="BD25" s="64">
        <v>0.000302726968976</v>
      </c>
      <c r="BE25" s="64">
        <v>0</v>
      </c>
      <c r="BF25" s="64">
        <v>26.1358916675</v>
      </c>
      <c r="BG25" s="64">
        <v>0.0129728190026</v>
      </c>
      <c r="BH25" s="64">
        <v>3.75200182922</v>
      </c>
      <c r="BI25" s="64">
        <v>61.2602880057</v>
      </c>
      <c r="BJ25" s="64">
        <v>0</v>
      </c>
      <c r="BK25" s="64">
        <v>13.5327757686</v>
      </c>
      <c r="BL25" s="64">
        <v>20.2207528058</v>
      </c>
      <c r="BM25" s="64">
        <v>0.181701807159</v>
      </c>
      <c r="BN25" s="64">
        <v>0.0728050601137</v>
      </c>
      <c r="BO25" s="64">
        <v>6.32490200001</v>
      </c>
      <c r="BP25" s="64">
        <v>5.02387249626</v>
      </c>
      <c r="BQ25" s="103">
        <v>4.06058014517</v>
      </c>
      <c r="BR25" s="104">
        <f t="shared" si="0"/>
        <v>5632.356540161426</v>
      </c>
      <c r="BS25" s="72">
        <v>0</v>
      </c>
      <c r="BT25" s="64">
        <v>0</v>
      </c>
      <c r="BU25" s="64">
        <v>0</v>
      </c>
      <c r="BV25" s="64">
        <v>27.114636157977</v>
      </c>
      <c r="BW25" s="64">
        <v>175.63362430477147</v>
      </c>
      <c r="BX25" s="64">
        <v>0</v>
      </c>
      <c r="BY25" s="64">
        <v>0</v>
      </c>
      <c r="BZ25" s="64">
        <v>0</v>
      </c>
      <c r="CA25" s="64">
        <v>91.28483582573386</v>
      </c>
      <c r="CB25" s="64">
        <v>0</v>
      </c>
      <c r="CC25" s="64">
        <v>0</v>
      </c>
      <c r="CD25" s="64">
        <v>0</v>
      </c>
      <c r="CE25" s="104">
        <f t="shared" si="1"/>
        <v>294.03309628848234</v>
      </c>
      <c r="CF25" s="72">
        <v>0</v>
      </c>
      <c r="CG25" s="64">
        <v>0</v>
      </c>
      <c r="CH25" s="64">
        <v>0</v>
      </c>
      <c r="CI25" s="104">
        <f t="shared" si="2"/>
        <v>0</v>
      </c>
      <c r="CJ25" s="72">
        <v>0</v>
      </c>
      <c r="CK25" s="64">
        <v>0</v>
      </c>
      <c r="CL25" s="64">
        <v>-1.3779453757615794</v>
      </c>
      <c r="CM25" s="64">
        <v>0</v>
      </c>
      <c r="CN25" s="104">
        <f t="shared" si="3"/>
        <v>-1.3779453757615794</v>
      </c>
      <c r="CO25" s="197">
        <v>1079.967839521579</v>
      </c>
      <c r="CP25" s="104">
        <f t="shared" si="4"/>
        <v>1372.6229904342997</v>
      </c>
      <c r="CQ25" s="104">
        <f t="shared" si="5"/>
        <v>7004.979530595726</v>
      </c>
    </row>
    <row r="26" spans="1:95" ht="13.5" customHeight="1">
      <c r="A26" s="48">
        <v>17</v>
      </c>
      <c r="B26" s="50">
        <v>27</v>
      </c>
      <c r="C26" s="40" t="s">
        <v>243</v>
      </c>
      <c r="D26" s="72">
        <v>1.13469135595</v>
      </c>
      <c r="E26" s="72">
        <v>0.0449953209259</v>
      </c>
      <c r="F26" s="72">
        <v>0.00290428687247</v>
      </c>
      <c r="G26" s="64">
        <v>3.30190148499</v>
      </c>
      <c r="H26" s="64">
        <v>30.426067923130002</v>
      </c>
      <c r="I26" s="64">
        <v>0.0818907361397</v>
      </c>
      <c r="J26" s="64">
        <v>0.431432644688</v>
      </c>
      <c r="K26" s="64">
        <v>1.00443986566E-06</v>
      </c>
      <c r="L26" s="64">
        <v>22.0015222289</v>
      </c>
      <c r="M26" s="64">
        <v>0.796024438577</v>
      </c>
      <c r="N26" s="64">
        <v>2.87144968474E-05</v>
      </c>
      <c r="O26" s="64">
        <v>1.01296737887</v>
      </c>
      <c r="P26" s="64">
        <v>0</v>
      </c>
      <c r="Q26" s="64">
        <v>180.552003349</v>
      </c>
      <c r="R26" s="64">
        <v>50.7908905</v>
      </c>
      <c r="S26" s="64">
        <v>56.4146587791</v>
      </c>
      <c r="T26" s="64">
        <v>869.669803315</v>
      </c>
      <c r="U26" s="64">
        <v>2677.99604362</v>
      </c>
      <c r="V26" s="64">
        <v>1189.89727782</v>
      </c>
      <c r="W26" s="64">
        <v>1160.7419536268</v>
      </c>
      <c r="X26" s="64">
        <v>130.187031466</v>
      </c>
      <c r="Y26" s="64">
        <v>905.709244907</v>
      </c>
      <c r="Z26" s="64">
        <v>21.2416172703</v>
      </c>
      <c r="AA26" s="64">
        <v>236.296242893</v>
      </c>
      <c r="AB26" s="64">
        <v>149.755976309</v>
      </c>
      <c r="AC26" s="64">
        <v>1.24008206456</v>
      </c>
      <c r="AD26" s="64">
        <v>3.77969124567</v>
      </c>
      <c r="AE26" s="64">
        <v>3.03964718743</v>
      </c>
      <c r="AF26" s="64">
        <v>0.489879002688</v>
      </c>
      <c r="AG26" s="64">
        <v>0.048837951455</v>
      </c>
      <c r="AH26" s="64">
        <v>24.3276106918</v>
      </c>
      <c r="AI26" s="64">
        <v>1.28048961711</v>
      </c>
      <c r="AJ26" s="64">
        <v>15.7867935782</v>
      </c>
      <c r="AK26" s="64">
        <v>19.0416576839</v>
      </c>
      <c r="AL26" s="64">
        <v>564.733117779</v>
      </c>
      <c r="AM26" s="64">
        <v>12.9424395077</v>
      </c>
      <c r="AN26" s="64">
        <v>0</v>
      </c>
      <c r="AO26" s="64">
        <v>0</v>
      </c>
      <c r="AP26" s="64">
        <v>0</v>
      </c>
      <c r="AQ26" s="64">
        <v>0</v>
      </c>
      <c r="AR26" s="64">
        <v>2.96913637045</v>
      </c>
      <c r="AS26" s="64">
        <v>0</v>
      </c>
      <c r="AT26" s="64">
        <v>0</v>
      </c>
      <c r="AU26" s="64">
        <v>0</v>
      </c>
      <c r="AV26" s="64">
        <v>4.41160758169</v>
      </c>
      <c r="AW26" s="64">
        <v>0</v>
      </c>
      <c r="AX26" s="64">
        <v>0.0977660310247</v>
      </c>
      <c r="AY26" s="64">
        <v>0.0259192592824</v>
      </c>
      <c r="AZ26" s="64">
        <v>0.111189735745</v>
      </c>
      <c r="BA26" s="64">
        <v>0.47701245496</v>
      </c>
      <c r="BB26" s="64">
        <v>0.0394162324586</v>
      </c>
      <c r="BC26" s="64">
        <v>0.000792859859739</v>
      </c>
      <c r="BD26" s="64">
        <v>0</v>
      </c>
      <c r="BE26" s="64">
        <v>0.189388816764</v>
      </c>
      <c r="BF26" s="64">
        <v>2.71015966382E-18</v>
      </c>
      <c r="BG26" s="64">
        <v>0.7424413279</v>
      </c>
      <c r="BH26" s="64">
        <v>0</v>
      </c>
      <c r="BI26" s="64">
        <v>12.8213632771</v>
      </c>
      <c r="BJ26" s="64">
        <v>0</v>
      </c>
      <c r="BK26" s="64">
        <v>5.53327282929</v>
      </c>
      <c r="BL26" s="64">
        <v>0</v>
      </c>
      <c r="BM26" s="64">
        <v>0.374889972364</v>
      </c>
      <c r="BN26" s="64">
        <v>0.18670326183</v>
      </c>
      <c r="BO26" s="64">
        <v>22.4240142972</v>
      </c>
      <c r="BP26" s="64">
        <v>4.3377594415319</v>
      </c>
      <c r="BQ26" s="103">
        <v>0.00394580025623</v>
      </c>
      <c r="BR26" s="104">
        <f t="shared" si="0"/>
        <v>8389.944037232395</v>
      </c>
      <c r="BS26" s="72">
        <v>0</v>
      </c>
      <c r="BT26" s="64">
        <v>0</v>
      </c>
      <c r="BU26" s="64">
        <v>0</v>
      </c>
      <c r="BV26" s="64">
        <v>0</v>
      </c>
      <c r="BW26" s="64">
        <v>33.56770334762317</v>
      </c>
      <c r="BX26" s="64">
        <v>0</v>
      </c>
      <c r="BY26" s="64">
        <v>0</v>
      </c>
      <c r="BZ26" s="64">
        <v>0</v>
      </c>
      <c r="CA26" s="64">
        <v>0</v>
      </c>
      <c r="CB26" s="64">
        <v>0</v>
      </c>
      <c r="CC26" s="64">
        <v>0</v>
      </c>
      <c r="CD26" s="64">
        <v>0</v>
      </c>
      <c r="CE26" s="104">
        <f t="shared" si="1"/>
        <v>33.56770334762317</v>
      </c>
      <c r="CF26" s="72">
        <v>0</v>
      </c>
      <c r="CG26" s="64">
        <v>0</v>
      </c>
      <c r="CH26" s="64">
        <v>0</v>
      </c>
      <c r="CI26" s="104">
        <f t="shared" si="2"/>
        <v>0</v>
      </c>
      <c r="CJ26" s="72">
        <v>0</v>
      </c>
      <c r="CK26" s="64">
        <v>0</v>
      </c>
      <c r="CL26" s="64">
        <v>-1.701353351565593</v>
      </c>
      <c r="CM26" s="64">
        <v>2452.8345049083405</v>
      </c>
      <c r="CN26" s="104">
        <f t="shared" si="3"/>
        <v>2451.133151556775</v>
      </c>
      <c r="CO26" s="197">
        <v>7603.967755159047</v>
      </c>
      <c r="CP26" s="104">
        <f t="shared" si="4"/>
        <v>10088.668610063445</v>
      </c>
      <c r="CQ26" s="104">
        <f t="shared" si="5"/>
        <v>18478.612647295842</v>
      </c>
    </row>
    <row r="27" spans="1:95" ht="13.5" customHeight="1">
      <c r="A27" s="142">
        <v>18</v>
      </c>
      <c r="B27" s="50">
        <v>28</v>
      </c>
      <c r="C27" s="40" t="s">
        <v>244</v>
      </c>
      <c r="D27" s="72">
        <v>97.6267567474</v>
      </c>
      <c r="E27" s="72">
        <v>8.53479895942</v>
      </c>
      <c r="F27" s="72">
        <v>0.128790874056</v>
      </c>
      <c r="G27" s="64">
        <v>22.5024755607</v>
      </c>
      <c r="H27" s="64">
        <v>186.75837051729002</v>
      </c>
      <c r="I27" s="64">
        <v>4.89612815015</v>
      </c>
      <c r="J27" s="64">
        <v>6.76372088095</v>
      </c>
      <c r="K27" s="64">
        <v>4.88036445671</v>
      </c>
      <c r="L27" s="64">
        <v>88.2611521069</v>
      </c>
      <c r="M27" s="64">
        <v>1.90663315389</v>
      </c>
      <c r="N27" s="64">
        <v>3.43152139442</v>
      </c>
      <c r="O27" s="64">
        <v>6.69377829924</v>
      </c>
      <c r="P27" s="64">
        <v>0</v>
      </c>
      <c r="Q27" s="64">
        <v>870.25626489</v>
      </c>
      <c r="R27" s="64">
        <v>45.5626901897</v>
      </c>
      <c r="S27" s="64">
        <v>51.2599043294</v>
      </c>
      <c r="T27" s="64">
        <v>431.230553855</v>
      </c>
      <c r="U27" s="64">
        <v>1728.27878168</v>
      </c>
      <c r="V27" s="64">
        <v>3877.86747323</v>
      </c>
      <c r="W27" s="64">
        <v>1688.0595001839001</v>
      </c>
      <c r="X27" s="64">
        <v>88.3969372373</v>
      </c>
      <c r="Y27" s="64">
        <v>2594.52147435</v>
      </c>
      <c r="Z27" s="64">
        <v>30.9036238437</v>
      </c>
      <c r="AA27" s="64">
        <v>543.168982384</v>
      </c>
      <c r="AB27" s="64">
        <v>109.668252408</v>
      </c>
      <c r="AC27" s="64">
        <v>13.4931474154</v>
      </c>
      <c r="AD27" s="64">
        <v>3.50739693666</v>
      </c>
      <c r="AE27" s="64">
        <v>2.82042602977</v>
      </c>
      <c r="AF27" s="64">
        <v>0.455000282458</v>
      </c>
      <c r="AG27" s="64">
        <v>0.0453127070302</v>
      </c>
      <c r="AH27" s="64">
        <v>17.7468351947</v>
      </c>
      <c r="AI27" s="64">
        <v>0.107915134935</v>
      </c>
      <c r="AJ27" s="64">
        <v>2.22308246383</v>
      </c>
      <c r="AK27" s="64">
        <v>10.873931013</v>
      </c>
      <c r="AL27" s="64">
        <v>2315.18961779</v>
      </c>
      <c r="AM27" s="64">
        <v>79.5396539187</v>
      </c>
      <c r="AN27" s="64">
        <v>210.42142910729999</v>
      </c>
      <c r="AO27" s="64">
        <v>118.147371697</v>
      </c>
      <c r="AP27" s="64">
        <v>0</v>
      </c>
      <c r="AQ27" s="64">
        <v>0</v>
      </c>
      <c r="AR27" s="64">
        <v>0.167992571083</v>
      </c>
      <c r="AS27" s="64">
        <v>12.4370479055</v>
      </c>
      <c r="AT27" s="64">
        <v>0</v>
      </c>
      <c r="AU27" s="64">
        <v>0</v>
      </c>
      <c r="AV27" s="64">
        <v>0.245436929244</v>
      </c>
      <c r="AW27" s="64">
        <v>1.28352453228</v>
      </c>
      <c r="AX27" s="64">
        <v>0.34222292376</v>
      </c>
      <c r="AY27" s="64">
        <v>0.0907128225221</v>
      </c>
      <c r="AZ27" s="64">
        <v>0.230579002747</v>
      </c>
      <c r="BA27" s="64">
        <v>19.7877804783</v>
      </c>
      <c r="BB27" s="64">
        <v>90.7075168465</v>
      </c>
      <c r="BC27" s="64">
        <v>5.48438308599</v>
      </c>
      <c r="BD27" s="64">
        <v>5.85859575526</v>
      </c>
      <c r="BE27" s="64">
        <v>20.6412701834</v>
      </c>
      <c r="BF27" s="64">
        <v>63.9956796422</v>
      </c>
      <c r="BG27" s="64">
        <v>0.628759426887</v>
      </c>
      <c r="BH27" s="64">
        <v>92.0529826762</v>
      </c>
      <c r="BI27" s="64">
        <v>47.338356401</v>
      </c>
      <c r="BJ27" s="64">
        <v>11.9912693488</v>
      </c>
      <c r="BK27" s="64">
        <v>98.5166187257</v>
      </c>
      <c r="BL27" s="64">
        <v>45.9318873788</v>
      </c>
      <c r="BM27" s="64">
        <v>0.347845876263</v>
      </c>
      <c r="BN27" s="64">
        <v>0.173220093774</v>
      </c>
      <c r="BO27" s="64">
        <v>47.4451283276</v>
      </c>
      <c r="BP27" s="64">
        <v>32.10116598605</v>
      </c>
      <c r="BQ27" s="103">
        <v>21.2260041502</v>
      </c>
      <c r="BR27" s="104">
        <f t="shared" si="0"/>
        <v>15885.156030442973</v>
      </c>
      <c r="BS27" s="72">
        <v>0</v>
      </c>
      <c r="BT27" s="64">
        <v>0</v>
      </c>
      <c r="BU27" s="64">
        <v>34.90124553693812</v>
      </c>
      <c r="BV27" s="64">
        <v>23.904057785585103</v>
      </c>
      <c r="BW27" s="64">
        <v>269.49020427865065</v>
      </c>
      <c r="BX27" s="64">
        <v>0</v>
      </c>
      <c r="BY27" s="64">
        <v>0</v>
      </c>
      <c r="BZ27" s="64">
        <v>0</v>
      </c>
      <c r="CA27" s="64">
        <v>69.75957522763477</v>
      </c>
      <c r="CB27" s="64">
        <v>0</v>
      </c>
      <c r="CC27" s="64">
        <v>0</v>
      </c>
      <c r="CD27" s="64">
        <v>0</v>
      </c>
      <c r="CE27" s="104">
        <f t="shared" si="1"/>
        <v>398.0550828288086</v>
      </c>
      <c r="CF27" s="72">
        <v>0</v>
      </c>
      <c r="CG27" s="64">
        <v>0</v>
      </c>
      <c r="CH27" s="64">
        <v>0</v>
      </c>
      <c r="CI27" s="104">
        <f t="shared" si="2"/>
        <v>0</v>
      </c>
      <c r="CJ27" s="72">
        <v>0</v>
      </c>
      <c r="CK27" s="64">
        <v>0</v>
      </c>
      <c r="CL27" s="64">
        <v>1.0442954644048936</v>
      </c>
      <c r="CM27" s="64">
        <v>0</v>
      </c>
      <c r="CN27" s="104">
        <f t="shared" si="3"/>
        <v>1.0442954644048936</v>
      </c>
      <c r="CO27" s="197">
        <v>4810.374113068412</v>
      </c>
      <c r="CP27" s="104">
        <f t="shared" si="4"/>
        <v>5209.473491361626</v>
      </c>
      <c r="CQ27" s="104">
        <f t="shared" si="5"/>
        <v>21094.6295218046</v>
      </c>
    </row>
    <row r="28" spans="1:95" ht="13.5" customHeight="1">
      <c r="A28" s="48">
        <v>19</v>
      </c>
      <c r="B28" s="50">
        <v>29</v>
      </c>
      <c r="C28" s="40" t="s">
        <v>245</v>
      </c>
      <c r="D28" s="72">
        <v>178.490833807</v>
      </c>
      <c r="E28" s="72">
        <v>7.01769009678</v>
      </c>
      <c r="F28" s="72">
        <v>0.185778358512</v>
      </c>
      <c r="G28" s="64">
        <v>21.3489769402</v>
      </c>
      <c r="H28" s="64">
        <v>76.32414518277001</v>
      </c>
      <c r="I28" s="64">
        <v>26.7816968641</v>
      </c>
      <c r="J28" s="64">
        <v>1.6396564693</v>
      </c>
      <c r="K28" s="64">
        <v>0.549191748586</v>
      </c>
      <c r="L28" s="64">
        <v>15.1894601218</v>
      </c>
      <c r="M28" s="64">
        <v>39.4356110972</v>
      </c>
      <c r="N28" s="64">
        <v>0.605541416053</v>
      </c>
      <c r="O28" s="64">
        <v>5.00034017271</v>
      </c>
      <c r="P28" s="64">
        <v>0</v>
      </c>
      <c r="Q28" s="64">
        <v>134.340270953</v>
      </c>
      <c r="R28" s="64">
        <v>12.4684393774</v>
      </c>
      <c r="S28" s="64">
        <v>27.6334174102</v>
      </c>
      <c r="T28" s="64">
        <v>33.0441170559</v>
      </c>
      <c r="U28" s="64">
        <v>111.143585015</v>
      </c>
      <c r="V28" s="64">
        <v>2952.94656906</v>
      </c>
      <c r="W28" s="64">
        <v>174.59888571686002</v>
      </c>
      <c r="X28" s="64">
        <v>10.9680542606</v>
      </c>
      <c r="Y28" s="64">
        <v>162.770721734</v>
      </c>
      <c r="Z28" s="64">
        <v>68.6013733741</v>
      </c>
      <c r="AA28" s="64">
        <v>146.738496247</v>
      </c>
      <c r="AB28" s="64">
        <v>19.7962894107</v>
      </c>
      <c r="AC28" s="64">
        <v>0.76160663177</v>
      </c>
      <c r="AD28" s="64">
        <v>9.86192056426</v>
      </c>
      <c r="AE28" s="64">
        <v>7.93171422839</v>
      </c>
      <c r="AF28" s="64">
        <v>68.4462189305</v>
      </c>
      <c r="AG28" s="64">
        <v>0.127447572443</v>
      </c>
      <c r="AH28" s="64">
        <v>67.5910502609</v>
      </c>
      <c r="AI28" s="64">
        <v>0.0181461932813</v>
      </c>
      <c r="AJ28" s="64">
        <v>3.0571940287</v>
      </c>
      <c r="AK28" s="64">
        <v>43.2804554932</v>
      </c>
      <c r="AL28" s="64">
        <v>525.874450875</v>
      </c>
      <c r="AM28" s="64">
        <v>81.9387117271</v>
      </c>
      <c r="AN28" s="64">
        <v>241.8901828912</v>
      </c>
      <c r="AO28" s="64">
        <v>25.6467864821</v>
      </c>
      <c r="AP28" s="64">
        <v>3.21310066968</v>
      </c>
      <c r="AQ28" s="64">
        <v>1.97738858155</v>
      </c>
      <c r="AR28" s="64">
        <v>3.41337690825</v>
      </c>
      <c r="AS28" s="64">
        <v>35.9006297734</v>
      </c>
      <c r="AT28" s="64">
        <v>0</v>
      </c>
      <c r="AU28" s="64">
        <v>0</v>
      </c>
      <c r="AV28" s="64">
        <v>0.766266963487</v>
      </c>
      <c r="AW28" s="64">
        <v>2.8998200105</v>
      </c>
      <c r="AX28" s="64">
        <v>0.622565901429</v>
      </c>
      <c r="AY28" s="64">
        <v>0.167993586491</v>
      </c>
      <c r="AZ28" s="64">
        <v>0.518933850245</v>
      </c>
      <c r="BA28" s="64">
        <v>4.21972539403</v>
      </c>
      <c r="BB28" s="64">
        <v>45.8108632512</v>
      </c>
      <c r="BC28" s="64">
        <v>0.576762165459</v>
      </c>
      <c r="BD28" s="64">
        <v>0</v>
      </c>
      <c r="BE28" s="64">
        <v>45.7750144297</v>
      </c>
      <c r="BF28" s="64">
        <v>53.9039747137</v>
      </c>
      <c r="BG28" s="64">
        <v>1.41772742997</v>
      </c>
      <c r="BH28" s="64">
        <v>9.11267781307</v>
      </c>
      <c r="BI28" s="64">
        <v>8.83515481987</v>
      </c>
      <c r="BJ28" s="64">
        <v>14.3556045113</v>
      </c>
      <c r="BK28" s="64">
        <v>8.96434955704</v>
      </c>
      <c r="BL28" s="64">
        <v>15.1386838201</v>
      </c>
      <c r="BM28" s="64">
        <v>0.978265146885</v>
      </c>
      <c r="BN28" s="64">
        <v>0.487240027428</v>
      </c>
      <c r="BO28" s="64">
        <v>163.868208924</v>
      </c>
      <c r="BP28" s="64">
        <v>6.040799246688</v>
      </c>
      <c r="BQ28" s="103">
        <v>13.8288579025</v>
      </c>
      <c r="BR28" s="104">
        <f t="shared" si="0"/>
        <v>5746.839013166589</v>
      </c>
      <c r="BS28" s="72">
        <v>0</v>
      </c>
      <c r="BT28" s="64">
        <v>0</v>
      </c>
      <c r="BU28" s="64">
        <v>0</v>
      </c>
      <c r="BV28" s="64">
        <v>71.45433454136419</v>
      </c>
      <c r="BW28" s="64">
        <v>1101.4310060315975</v>
      </c>
      <c r="BX28" s="64">
        <v>0</v>
      </c>
      <c r="BY28" s="64">
        <v>0</v>
      </c>
      <c r="BZ28" s="64">
        <v>0</v>
      </c>
      <c r="CA28" s="64">
        <v>13.812321650419932</v>
      </c>
      <c r="CB28" s="64">
        <v>0</v>
      </c>
      <c r="CC28" s="64">
        <v>0</v>
      </c>
      <c r="CD28" s="64">
        <v>51.71482029930513</v>
      </c>
      <c r="CE28" s="104">
        <f t="shared" si="1"/>
        <v>1238.4124825226868</v>
      </c>
      <c r="CF28" s="72">
        <v>0</v>
      </c>
      <c r="CG28" s="64">
        <v>0</v>
      </c>
      <c r="CH28" s="64">
        <v>0</v>
      </c>
      <c r="CI28" s="104">
        <f t="shared" si="2"/>
        <v>0</v>
      </c>
      <c r="CJ28" s="72">
        <v>13881.08367153487</v>
      </c>
      <c r="CK28" s="64">
        <v>0</v>
      </c>
      <c r="CL28" s="64">
        <v>-134.94974083928852</v>
      </c>
      <c r="CM28" s="64">
        <v>0</v>
      </c>
      <c r="CN28" s="104">
        <f t="shared" si="3"/>
        <v>13746.133930695582</v>
      </c>
      <c r="CO28" s="197">
        <v>23563.612319160668</v>
      </c>
      <c r="CP28" s="104">
        <f t="shared" si="4"/>
        <v>38548.158732378935</v>
      </c>
      <c r="CQ28" s="104">
        <f t="shared" si="5"/>
        <v>44294.99774554552</v>
      </c>
    </row>
    <row r="29" spans="1:95" ht="13.5" customHeight="1">
      <c r="A29" s="142">
        <v>20</v>
      </c>
      <c r="B29" s="50" t="s">
        <v>201</v>
      </c>
      <c r="C29" s="40" t="s">
        <v>127</v>
      </c>
      <c r="D29" s="72">
        <v>25.4578887429</v>
      </c>
      <c r="E29" s="72">
        <v>0.47008987974475996</v>
      </c>
      <c r="F29" s="72">
        <v>0.0375461328607</v>
      </c>
      <c r="G29" s="64">
        <v>5.45925489</v>
      </c>
      <c r="H29" s="64">
        <v>26.279105912446997</v>
      </c>
      <c r="I29" s="64">
        <v>4.05604760822</v>
      </c>
      <c r="J29" s="64">
        <v>1.882887648238</v>
      </c>
      <c r="K29" s="64">
        <v>0</v>
      </c>
      <c r="L29" s="64">
        <v>4.5771224257325</v>
      </c>
      <c r="M29" s="64">
        <v>16.5050632846</v>
      </c>
      <c r="N29" s="64">
        <v>1.077594767284608</v>
      </c>
      <c r="O29" s="64">
        <v>1.78442237816</v>
      </c>
      <c r="P29" s="64">
        <v>0</v>
      </c>
      <c r="Q29" s="64">
        <v>68.6600615991</v>
      </c>
      <c r="R29" s="64">
        <v>21.0646125885</v>
      </c>
      <c r="S29" s="64">
        <v>12.610786948142499</v>
      </c>
      <c r="T29" s="64">
        <v>9.03684099472</v>
      </c>
      <c r="U29" s="64">
        <v>100.19182769797699</v>
      </c>
      <c r="V29" s="64">
        <v>2142.235792495</v>
      </c>
      <c r="W29" s="64">
        <v>4147.76838506492</v>
      </c>
      <c r="X29" s="64">
        <v>111.6510835421</v>
      </c>
      <c r="Y29" s="64">
        <v>134.92805713244698</v>
      </c>
      <c r="Z29" s="64">
        <v>27.7013552005418</v>
      </c>
      <c r="AA29" s="64">
        <v>84.54660511075</v>
      </c>
      <c r="AB29" s="64">
        <v>20.370693257633</v>
      </c>
      <c r="AC29" s="64">
        <v>5.683518577776</v>
      </c>
      <c r="AD29" s="64">
        <v>9.211820703459999</v>
      </c>
      <c r="AE29" s="64">
        <v>7.4070918335060005</v>
      </c>
      <c r="AF29" s="64">
        <v>23.3292782238232</v>
      </c>
      <c r="AG29" s="64">
        <v>0.11899576185632</v>
      </c>
      <c r="AH29" s="64">
        <v>61.0990243894</v>
      </c>
      <c r="AI29" s="64">
        <v>0.0826823080988</v>
      </c>
      <c r="AJ29" s="64">
        <v>3.590661471204</v>
      </c>
      <c r="AK29" s="64">
        <v>13.64777010357</v>
      </c>
      <c r="AL29" s="64">
        <v>1339.39307320074</v>
      </c>
      <c r="AM29" s="64">
        <v>67.31849018672001</v>
      </c>
      <c r="AN29" s="64">
        <v>561.0136750664001</v>
      </c>
      <c r="AO29" s="64">
        <v>29.942774850990002</v>
      </c>
      <c r="AP29" s="64">
        <v>4.273115815648</v>
      </c>
      <c r="AQ29" s="64">
        <v>2.395574596088</v>
      </c>
      <c r="AR29" s="64">
        <v>130.6871785949</v>
      </c>
      <c r="AS29" s="64">
        <v>5.492739571032001</v>
      </c>
      <c r="AT29" s="64">
        <v>0</v>
      </c>
      <c r="AU29" s="64">
        <v>0</v>
      </c>
      <c r="AV29" s="64">
        <v>0.9280457215578</v>
      </c>
      <c r="AW29" s="64">
        <v>0.006757316645953</v>
      </c>
      <c r="AX29" s="64">
        <v>0.3426306388374</v>
      </c>
      <c r="AY29" s="64">
        <v>0.08518201617778</v>
      </c>
      <c r="AZ29" s="64">
        <v>0.2864972862</v>
      </c>
      <c r="BA29" s="64">
        <v>62.56706724083</v>
      </c>
      <c r="BB29" s="64">
        <v>405.911195931</v>
      </c>
      <c r="BC29" s="64">
        <v>54.631285170320005</v>
      </c>
      <c r="BD29" s="64">
        <v>76.78344802478</v>
      </c>
      <c r="BE29" s="64">
        <v>22.94707823934</v>
      </c>
      <c r="BF29" s="64">
        <v>383.40184591599996</v>
      </c>
      <c r="BG29" s="64">
        <v>161.4174062461</v>
      </c>
      <c r="BH29" s="64">
        <v>62.1837416097</v>
      </c>
      <c r="BI29" s="64">
        <v>30.38724741433</v>
      </c>
      <c r="BJ29" s="64">
        <v>189.016899556</v>
      </c>
      <c r="BK29" s="64">
        <v>155.4948475511</v>
      </c>
      <c r="BL29" s="64">
        <v>507.36688116529996</v>
      </c>
      <c r="BM29" s="64">
        <v>0.9135105281859</v>
      </c>
      <c r="BN29" s="64">
        <v>0.4548809016492</v>
      </c>
      <c r="BO29" s="64">
        <v>71.469678338</v>
      </c>
      <c r="BP29" s="64">
        <v>110.54941601502</v>
      </c>
      <c r="BQ29" s="103">
        <v>18.457706935269997</v>
      </c>
      <c r="BR29" s="104">
        <f t="shared" si="0"/>
        <v>11548.643840319579</v>
      </c>
      <c r="BS29" s="72">
        <v>0</v>
      </c>
      <c r="BT29" s="64">
        <v>0</v>
      </c>
      <c r="BU29" s="64">
        <v>0</v>
      </c>
      <c r="BV29" s="64">
        <v>0</v>
      </c>
      <c r="BW29" s="64">
        <v>117.85243550314073</v>
      </c>
      <c r="BX29" s="64">
        <v>0</v>
      </c>
      <c r="BY29" s="64">
        <v>76.41839600116417</v>
      </c>
      <c r="BZ29" s="64">
        <v>0</v>
      </c>
      <c r="CA29" s="64">
        <v>840.4818150356165</v>
      </c>
      <c r="CB29" s="64">
        <v>0</v>
      </c>
      <c r="CC29" s="64">
        <v>0</v>
      </c>
      <c r="CD29" s="64">
        <v>0</v>
      </c>
      <c r="CE29" s="104">
        <f t="shared" si="1"/>
        <v>1034.7526465399214</v>
      </c>
      <c r="CF29" s="72">
        <v>0</v>
      </c>
      <c r="CG29" s="64">
        <v>0</v>
      </c>
      <c r="CH29" s="64">
        <v>0</v>
      </c>
      <c r="CI29" s="104">
        <f t="shared" si="2"/>
        <v>0</v>
      </c>
      <c r="CJ29" s="72">
        <v>7482.71738960196</v>
      </c>
      <c r="CK29" s="64">
        <v>0</v>
      </c>
      <c r="CL29" s="64">
        <v>31.04880270618422</v>
      </c>
      <c r="CM29" s="64">
        <v>0</v>
      </c>
      <c r="CN29" s="104">
        <f t="shared" si="3"/>
        <v>7513.766192308144</v>
      </c>
      <c r="CO29" s="197">
        <v>10083.43433536933</v>
      </c>
      <c r="CP29" s="104">
        <f t="shared" si="4"/>
        <v>18631.953174217393</v>
      </c>
      <c r="CQ29" s="104">
        <f t="shared" si="5"/>
        <v>30180.597014536972</v>
      </c>
    </row>
    <row r="30" spans="1:95" ht="13.5" customHeight="1">
      <c r="A30" s="48">
        <v>21</v>
      </c>
      <c r="B30" s="50">
        <v>32</v>
      </c>
      <c r="C30" s="40" t="s">
        <v>276</v>
      </c>
      <c r="D30" s="72">
        <v>0</v>
      </c>
      <c r="E30" s="72">
        <v>0</v>
      </c>
      <c r="F30" s="72">
        <v>0</v>
      </c>
      <c r="G30" s="64">
        <v>0</v>
      </c>
      <c r="H30" s="64">
        <v>9.699816037458</v>
      </c>
      <c r="I30" s="64">
        <v>0</v>
      </c>
      <c r="J30" s="64">
        <v>0.000320404085752</v>
      </c>
      <c r="K30" s="64">
        <v>0</v>
      </c>
      <c r="L30" s="64">
        <v>2.50228255914</v>
      </c>
      <c r="M30" s="64">
        <v>0.0027857525073</v>
      </c>
      <c r="N30" s="64">
        <v>0.00260210490598</v>
      </c>
      <c r="O30" s="64">
        <v>0.310416447257</v>
      </c>
      <c r="P30" s="64">
        <v>0</v>
      </c>
      <c r="Q30" s="64">
        <v>44.0627763882</v>
      </c>
      <c r="R30" s="64">
        <v>0.062048000752</v>
      </c>
      <c r="S30" s="64">
        <v>3.44193223725</v>
      </c>
      <c r="T30" s="64">
        <v>0.18705685777</v>
      </c>
      <c r="U30" s="64">
        <v>9.61867615721</v>
      </c>
      <c r="V30" s="64">
        <v>278.935294283</v>
      </c>
      <c r="W30" s="64">
        <v>970.236244954</v>
      </c>
      <c r="X30" s="64">
        <v>1580.41209239</v>
      </c>
      <c r="Y30" s="64">
        <v>747.381607652</v>
      </c>
      <c r="Z30" s="64">
        <v>2.65272580515</v>
      </c>
      <c r="AA30" s="64">
        <v>1.4263975011</v>
      </c>
      <c r="AB30" s="64">
        <v>29.3430250818</v>
      </c>
      <c r="AC30" s="64">
        <v>0.831138561274</v>
      </c>
      <c r="AD30" s="64">
        <v>1.1688664602</v>
      </c>
      <c r="AE30" s="64">
        <v>0.939938975489</v>
      </c>
      <c r="AF30" s="64">
        <v>0.151613837962</v>
      </c>
      <c r="AG30" s="64">
        <v>0.0151011081215</v>
      </c>
      <c r="AH30" s="64">
        <v>7.40869423912</v>
      </c>
      <c r="AI30" s="64">
        <v>0</v>
      </c>
      <c r="AJ30" s="64">
        <v>0</v>
      </c>
      <c r="AK30" s="64">
        <v>0</v>
      </c>
      <c r="AL30" s="64">
        <v>11.3802360151</v>
      </c>
      <c r="AM30" s="64">
        <v>0.697132084756</v>
      </c>
      <c r="AN30" s="64">
        <v>86.7606841524</v>
      </c>
      <c r="AO30" s="64">
        <v>0.110187226854</v>
      </c>
      <c r="AP30" s="64">
        <v>1.44765721548</v>
      </c>
      <c r="AQ30" s="64">
        <v>0.701185088179</v>
      </c>
      <c r="AR30" s="64">
        <v>44.2791306144</v>
      </c>
      <c r="AS30" s="64">
        <v>3.93461324646</v>
      </c>
      <c r="AT30" s="64">
        <v>0</v>
      </c>
      <c r="AU30" s="64">
        <v>0</v>
      </c>
      <c r="AV30" s="64">
        <v>0</v>
      </c>
      <c r="AW30" s="64">
        <v>0</v>
      </c>
      <c r="AX30" s="64">
        <v>0.124322302288</v>
      </c>
      <c r="AY30" s="64">
        <v>0.0443210960196</v>
      </c>
      <c r="AZ30" s="64">
        <v>0.159058598186</v>
      </c>
      <c r="BA30" s="64">
        <v>0</v>
      </c>
      <c r="BB30" s="64">
        <v>900.716130865</v>
      </c>
      <c r="BC30" s="64">
        <v>0.000764705921048</v>
      </c>
      <c r="BD30" s="64">
        <v>7.16515964777E-05</v>
      </c>
      <c r="BE30" s="64">
        <v>0</v>
      </c>
      <c r="BF30" s="64">
        <v>25.5833880852</v>
      </c>
      <c r="BG30" s="64">
        <v>0.0245798768421</v>
      </c>
      <c r="BH30" s="64">
        <v>7.01751995704</v>
      </c>
      <c r="BI30" s="64">
        <v>0.413184822589</v>
      </c>
      <c r="BJ30" s="64">
        <v>0</v>
      </c>
      <c r="BK30" s="64">
        <v>6.76824729288</v>
      </c>
      <c r="BL30" s="64">
        <v>32.8384588656</v>
      </c>
      <c r="BM30" s="64">
        <v>0.10085378305</v>
      </c>
      <c r="BN30" s="64">
        <v>0.0404098566618</v>
      </c>
      <c r="BO30" s="64">
        <v>16.6421650191</v>
      </c>
      <c r="BP30" s="64">
        <v>26.00950192151</v>
      </c>
      <c r="BQ30" s="103">
        <v>0</v>
      </c>
      <c r="BR30" s="104">
        <f t="shared" si="0"/>
        <v>4856.587258138864</v>
      </c>
      <c r="BS30" s="72">
        <v>0</v>
      </c>
      <c r="BT30" s="64">
        <v>0</v>
      </c>
      <c r="BU30" s="64">
        <v>0</v>
      </c>
      <c r="BV30" s="64">
        <v>0</v>
      </c>
      <c r="BW30" s="64">
        <v>0</v>
      </c>
      <c r="BX30" s="64">
        <v>0</v>
      </c>
      <c r="BY30" s="64">
        <v>0</v>
      </c>
      <c r="BZ30" s="64">
        <v>150.1041419767994</v>
      </c>
      <c r="CA30" s="64">
        <v>378.901449134098</v>
      </c>
      <c r="CB30" s="64">
        <v>0</v>
      </c>
      <c r="CC30" s="64">
        <v>0</v>
      </c>
      <c r="CD30" s="64">
        <v>0</v>
      </c>
      <c r="CE30" s="104">
        <f t="shared" si="1"/>
        <v>529.0055911108974</v>
      </c>
      <c r="CF30" s="72">
        <v>0</v>
      </c>
      <c r="CG30" s="64">
        <v>0</v>
      </c>
      <c r="CH30" s="64">
        <v>0</v>
      </c>
      <c r="CI30" s="104">
        <f t="shared" si="2"/>
        <v>0</v>
      </c>
      <c r="CJ30" s="72">
        <v>2815.21503685043</v>
      </c>
      <c r="CK30" s="64">
        <v>0</v>
      </c>
      <c r="CL30" s="64">
        <v>-2.9848068773634737</v>
      </c>
      <c r="CM30" s="64">
        <v>0</v>
      </c>
      <c r="CN30" s="104">
        <f t="shared" si="3"/>
        <v>2812.2302299730663</v>
      </c>
      <c r="CO30" s="197">
        <v>2812.088999135171</v>
      </c>
      <c r="CP30" s="104">
        <f t="shared" si="4"/>
        <v>6153.324820219135</v>
      </c>
      <c r="CQ30" s="104">
        <f t="shared" si="5"/>
        <v>11009.912078358</v>
      </c>
    </row>
    <row r="31" spans="1:95" ht="13.5" customHeight="1">
      <c r="A31" s="142">
        <v>22</v>
      </c>
      <c r="B31" s="50">
        <v>33</v>
      </c>
      <c r="C31" s="40" t="s">
        <v>277</v>
      </c>
      <c r="D31" s="72">
        <v>0.402018236305</v>
      </c>
      <c r="E31" s="72">
        <v>0.0171645777083</v>
      </c>
      <c r="F31" s="72">
        <v>0</v>
      </c>
      <c r="G31" s="64">
        <v>2.4968095008</v>
      </c>
      <c r="H31" s="64">
        <v>13.700636504</v>
      </c>
      <c r="I31" s="64">
        <v>0.427472205527</v>
      </c>
      <c r="J31" s="64">
        <v>0.0997824919216</v>
      </c>
      <c r="K31" s="64">
        <v>0</v>
      </c>
      <c r="L31" s="64">
        <v>2.28673434314</v>
      </c>
      <c r="M31" s="64">
        <v>0.918011144828</v>
      </c>
      <c r="N31" s="64">
        <v>1.26459620319</v>
      </c>
      <c r="O31" s="64">
        <v>1.77412823339</v>
      </c>
      <c r="P31" s="64">
        <v>0</v>
      </c>
      <c r="Q31" s="64">
        <v>28.39021038</v>
      </c>
      <c r="R31" s="64">
        <v>1.4845661959</v>
      </c>
      <c r="S31" s="64">
        <v>5.47394692659</v>
      </c>
      <c r="T31" s="64">
        <v>0.170453296589</v>
      </c>
      <c r="U31" s="64">
        <v>15.8827331691</v>
      </c>
      <c r="V31" s="64">
        <v>339.645903524</v>
      </c>
      <c r="W31" s="64">
        <v>121.65390156775</v>
      </c>
      <c r="X31" s="64">
        <v>21.2595227522</v>
      </c>
      <c r="Y31" s="64">
        <v>3381.88591643</v>
      </c>
      <c r="Z31" s="64">
        <v>6.08331084595</v>
      </c>
      <c r="AA31" s="64">
        <v>32.3557724857</v>
      </c>
      <c r="AB31" s="64">
        <v>3.66688292051</v>
      </c>
      <c r="AC31" s="64">
        <v>0.801050003722</v>
      </c>
      <c r="AD31" s="64">
        <v>2.28353076657</v>
      </c>
      <c r="AE31" s="64">
        <v>1.83644735686</v>
      </c>
      <c r="AF31" s="64">
        <v>0.295929775036</v>
      </c>
      <c r="AG31" s="64">
        <v>0.029506416972</v>
      </c>
      <c r="AH31" s="64">
        <v>15.8238016944</v>
      </c>
      <c r="AI31" s="64">
        <v>1.20460777288</v>
      </c>
      <c r="AJ31" s="64">
        <v>14.1488241529</v>
      </c>
      <c r="AK31" s="64">
        <v>31.6645984937</v>
      </c>
      <c r="AL31" s="64">
        <v>59.9900030098</v>
      </c>
      <c r="AM31" s="64">
        <v>2.43921445075</v>
      </c>
      <c r="AN31" s="64">
        <v>79.12275856790001</v>
      </c>
      <c r="AO31" s="64">
        <v>2.23778022776</v>
      </c>
      <c r="AP31" s="64">
        <v>0</v>
      </c>
      <c r="AQ31" s="64">
        <v>0</v>
      </c>
      <c r="AR31" s="64">
        <v>0</v>
      </c>
      <c r="AS31" s="64">
        <v>14.6031822116</v>
      </c>
      <c r="AT31" s="64">
        <v>0</v>
      </c>
      <c r="AU31" s="64">
        <v>0</v>
      </c>
      <c r="AV31" s="64">
        <v>3.97700168866</v>
      </c>
      <c r="AW31" s="64">
        <v>0.090230109945</v>
      </c>
      <c r="AX31" s="64">
        <v>0.502996217112</v>
      </c>
      <c r="AY31" s="64">
        <v>0.166637376488</v>
      </c>
      <c r="AZ31" s="64">
        <v>0.667490672357</v>
      </c>
      <c r="BA31" s="64">
        <v>0</v>
      </c>
      <c r="BB31" s="64">
        <v>23.9046607234</v>
      </c>
      <c r="BC31" s="64">
        <v>0.739081844839</v>
      </c>
      <c r="BD31" s="64">
        <v>0.673489494092</v>
      </c>
      <c r="BE31" s="64">
        <v>0</v>
      </c>
      <c r="BF31" s="64">
        <v>116.67504128777999</v>
      </c>
      <c r="BG31" s="64">
        <v>5.00241490036</v>
      </c>
      <c r="BH31" s="64">
        <v>14.3709732561</v>
      </c>
      <c r="BI31" s="64">
        <v>1.73023824648</v>
      </c>
      <c r="BJ31" s="64">
        <v>49.8681314291</v>
      </c>
      <c r="BK31" s="64">
        <v>29.1587856528</v>
      </c>
      <c r="BL31" s="64">
        <v>1537.42421104</v>
      </c>
      <c r="BM31" s="64">
        <v>0.226495835358</v>
      </c>
      <c r="BN31" s="64">
        <v>0.112801017531</v>
      </c>
      <c r="BO31" s="64">
        <v>27.7903065736</v>
      </c>
      <c r="BP31" s="64">
        <v>6.47428519682</v>
      </c>
      <c r="BQ31" s="103">
        <v>0.264618775876</v>
      </c>
      <c r="BR31" s="104">
        <f t="shared" si="0"/>
        <v>6027.641600174649</v>
      </c>
      <c r="BS31" s="72">
        <v>0</v>
      </c>
      <c r="BT31" s="64">
        <v>0</v>
      </c>
      <c r="BU31" s="64">
        <v>0</v>
      </c>
      <c r="BV31" s="64">
        <v>0</v>
      </c>
      <c r="BW31" s="64">
        <v>0</v>
      </c>
      <c r="BX31" s="64">
        <v>279.3641155600667</v>
      </c>
      <c r="BY31" s="64">
        <v>0</v>
      </c>
      <c r="BZ31" s="64">
        <v>0</v>
      </c>
      <c r="CA31" s="64">
        <v>71.81431125354572</v>
      </c>
      <c r="CB31" s="64">
        <v>0</v>
      </c>
      <c r="CC31" s="64">
        <v>0</v>
      </c>
      <c r="CD31" s="64">
        <v>210.09245818259828</v>
      </c>
      <c r="CE31" s="104">
        <f t="shared" si="1"/>
        <v>561.2708849962107</v>
      </c>
      <c r="CF31" s="72">
        <v>0</v>
      </c>
      <c r="CG31" s="64">
        <v>0</v>
      </c>
      <c r="CH31" s="64">
        <v>0</v>
      </c>
      <c r="CI31" s="104">
        <f t="shared" si="2"/>
        <v>0</v>
      </c>
      <c r="CJ31" s="72">
        <v>5446.792230972001</v>
      </c>
      <c r="CK31" s="64">
        <v>0</v>
      </c>
      <c r="CL31" s="64">
        <v>7.228761476458627</v>
      </c>
      <c r="CM31" s="64">
        <v>0</v>
      </c>
      <c r="CN31" s="104">
        <f t="shared" si="3"/>
        <v>5454.020992448459</v>
      </c>
      <c r="CO31" s="197">
        <v>19246.678921905226</v>
      </c>
      <c r="CP31" s="104">
        <f t="shared" si="4"/>
        <v>25261.970799349896</v>
      </c>
      <c r="CQ31" s="104">
        <f t="shared" si="5"/>
        <v>31289.612399524543</v>
      </c>
    </row>
    <row r="32" spans="1:95" ht="13.5" customHeight="1">
      <c r="A32" s="48">
        <v>23</v>
      </c>
      <c r="B32" s="50">
        <v>34</v>
      </c>
      <c r="C32" s="40" t="s">
        <v>105</v>
      </c>
      <c r="D32" s="72">
        <v>9.54985731082</v>
      </c>
      <c r="E32" s="72">
        <v>0.172359191706</v>
      </c>
      <c r="F32" s="72">
        <v>0.0118543525614</v>
      </c>
      <c r="G32" s="64">
        <v>0.778200286545</v>
      </c>
      <c r="H32" s="64">
        <v>10.4898030097</v>
      </c>
      <c r="I32" s="64">
        <v>0.74727731493</v>
      </c>
      <c r="J32" s="64">
        <v>0.137679524501</v>
      </c>
      <c r="K32" s="64">
        <v>0.280655158429</v>
      </c>
      <c r="L32" s="64">
        <v>1.82605431024</v>
      </c>
      <c r="M32" s="64">
        <v>0.001163537011</v>
      </c>
      <c r="N32" s="64">
        <v>0</v>
      </c>
      <c r="O32" s="64">
        <v>0.232019078105</v>
      </c>
      <c r="P32" s="64">
        <v>0</v>
      </c>
      <c r="Q32" s="64">
        <v>53.6403531881</v>
      </c>
      <c r="R32" s="64">
        <v>0.0699674231606</v>
      </c>
      <c r="S32" s="64">
        <v>5.78767054431</v>
      </c>
      <c r="T32" s="64">
        <v>0.291124887666</v>
      </c>
      <c r="U32" s="64">
        <v>15.7100773581</v>
      </c>
      <c r="V32" s="64">
        <v>110.649161873</v>
      </c>
      <c r="W32" s="64">
        <v>12.0983694224</v>
      </c>
      <c r="X32" s="64">
        <v>0.0232210240643</v>
      </c>
      <c r="Y32" s="64">
        <v>15.4661247447</v>
      </c>
      <c r="Z32" s="64">
        <v>599.223670411</v>
      </c>
      <c r="AA32" s="64">
        <v>13.6544760565</v>
      </c>
      <c r="AB32" s="64">
        <v>6.49568222711</v>
      </c>
      <c r="AC32" s="64">
        <v>91.7397217236</v>
      </c>
      <c r="AD32" s="64">
        <v>0.314011848233</v>
      </c>
      <c r="AE32" s="64">
        <v>0.252410999836</v>
      </c>
      <c r="AF32" s="64">
        <v>0.0409025611399</v>
      </c>
      <c r="AG32" s="64">
        <v>0.00405398810341</v>
      </c>
      <c r="AH32" s="64">
        <v>0.697876160913</v>
      </c>
      <c r="AI32" s="64">
        <v>0.0670464637252</v>
      </c>
      <c r="AJ32" s="64">
        <v>0.841551306512</v>
      </c>
      <c r="AK32" s="64">
        <v>4.10015609795</v>
      </c>
      <c r="AL32" s="64">
        <v>15.6863338776</v>
      </c>
      <c r="AM32" s="64">
        <v>713.660528388</v>
      </c>
      <c r="AN32" s="64">
        <v>31.773642548</v>
      </c>
      <c r="AO32" s="64">
        <v>0.670244305239</v>
      </c>
      <c r="AP32" s="64">
        <v>0</v>
      </c>
      <c r="AQ32" s="64">
        <v>0</v>
      </c>
      <c r="AR32" s="64">
        <v>0</v>
      </c>
      <c r="AS32" s="64">
        <v>79.8539663772</v>
      </c>
      <c r="AT32" s="64">
        <v>0</v>
      </c>
      <c r="AU32" s="64">
        <v>0</v>
      </c>
      <c r="AV32" s="64">
        <v>0.161928259937</v>
      </c>
      <c r="AW32" s="64">
        <v>0</v>
      </c>
      <c r="AX32" s="64">
        <v>0.0298394846287</v>
      </c>
      <c r="AY32" s="64">
        <v>0.0273284419774</v>
      </c>
      <c r="AZ32" s="64">
        <v>0</v>
      </c>
      <c r="BA32" s="64">
        <v>0.210729140033</v>
      </c>
      <c r="BB32" s="64">
        <v>1.1760610609</v>
      </c>
      <c r="BC32" s="64">
        <v>5.23726043509E-05</v>
      </c>
      <c r="BD32" s="64">
        <v>0</v>
      </c>
      <c r="BE32" s="64">
        <v>0.00366123053606</v>
      </c>
      <c r="BF32" s="64">
        <v>10.21101042223</v>
      </c>
      <c r="BG32" s="64">
        <v>14.0949808482</v>
      </c>
      <c r="BH32" s="64">
        <v>0</v>
      </c>
      <c r="BI32" s="64">
        <v>0.256909271067</v>
      </c>
      <c r="BJ32" s="64">
        <v>28.4087485551</v>
      </c>
      <c r="BK32" s="64">
        <v>5.50832919714</v>
      </c>
      <c r="BL32" s="64">
        <v>0.0323251867024</v>
      </c>
      <c r="BM32" s="64">
        <v>0.0311273380566</v>
      </c>
      <c r="BN32" s="64">
        <v>0.0154948538553</v>
      </c>
      <c r="BO32" s="64">
        <v>5.0245380775E-16</v>
      </c>
      <c r="BP32" s="64">
        <v>5.248913779</v>
      </c>
      <c r="BQ32" s="103">
        <v>2.20383572954</v>
      </c>
      <c r="BR32" s="104">
        <f t="shared" si="0"/>
        <v>1864.6605440522187</v>
      </c>
      <c r="BS32" s="72">
        <v>0</v>
      </c>
      <c r="BT32" s="64">
        <v>0</v>
      </c>
      <c r="BU32" s="64">
        <v>0</v>
      </c>
      <c r="BV32" s="64">
        <v>0</v>
      </c>
      <c r="BW32" s="64">
        <v>0</v>
      </c>
      <c r="BX32" s="64">
        <v>0</v>
      </c>
      <c r="BY32" s="64">
        <v>6262.427658079393</v>
      </c>
      <c r="BZ32" s="64">
        <v>0</v>
      </c>
      <c r="CA32" s="64">
        <v>0</v>
      </c>
      <c r="CB32" s="64">
        <v>0</v>
      </c>
      <c r="CC32" s="64">
        <v>0</v>
      </c>
      <c r="CD32" s="64">
        <v>0</v>
      </c>
      <c r="CE32" s="104">
        <f t="shared" si="1"/>
        <v>6262.427658079393</v>
      </c>
      <c r="CF32" s="72">
        <v>0</v>
      </c>
      <c r="CG32" s="64">
        <v>0</v>
      </c>
      <c r="CH32" s="64">
        <v>0</v>
      </c>
      <c r="CI32" s="104">
        <f t="shared" si="2"/>
        <v>0</v>
      </c>
      <c r="CJ32" s="72">
        <v>3449.4734171555874</v>
      </c>
      <c r="CK32" s="64">
        <v>0</v>
      </c>
      <c r="CL32" s="64">
        <v>0.09598019169453552</v>
      </c>
      <c r="CM32" s="64">
        <v>0</v>
      </c>
      <c r="CN32" s="104">
        <f t="shared" si="3"/>
        <v>3449.569397347282</v>
      </c>
      <c r="CO32" s="197">
        <v>1711.8596769564087</v>
      </c>
      <c r="CP32" s="104">
        <f t="shared" si="4"/>
        <v>11423.856732383083</v>
      </c>
      <c r="CQ32" s="104">
        <f t="shared" si="5"/>
        <v>13288.517276435301</v>
      </c>
    </row>
    <row r="33" spans="1:95" ht="13.5" customHeight="1">
      <c r="A33" s="142">
        <v>24</v>
      </c>
      <c r="B33" s="50">
        <v>35</v>
      </c>
      <c r="C33" s="40" t="s">
        <v>106</v>
      </c>
      <c r="D33" s="72">
        <v>0.434449278049</v>
      </c>
      <c r="E33" s="72">
        <v>0.00945471836182</v>
      </c>
      <c r="F33" s="72">
        <v>0</v>
      </c>
      <c r="G33" s="64">
        <v>0.09410993553870001</v>
      </c>
      <c r="H33" s="64">
        <v>8.771902347294</v>
      </c>
      <c r="I33" s="64">
        <v>0</v>
      </c>
      <c r="J33" s="64">
        <v>0.000133663043539</v>
      </c>
      <c r="K33" s="64">
        <v>0</v>
      </c>
      <c r="L33" s="64">
        <v>0.0338080813701</v>
      </c>
      <c r="M33" s="64">
        <v>0</v>
      </c>
      <c r="N33" s="64">
        <v>0</v>
      </c>
      <c r="O33" s="64">
        <v>0.0219190840475</v>
      </c>
      <c r="P33" s="64">
        <v>0</v>
      </c>
      <c r="Q33" s="64">
        <v>1.41295418964</v>
      </c>
      <c r="R33" s="64">
        <v>0</v>
      </c>
      <c r="S33" s="64">
        <v>0.0747242898315</v>
      </c>
      <c r="T33" s="64">
        <v>0.000202778016952</v>
      </c>
      <c r="U33" s="64">
        <v>2.84255773458</v>
      </c>
      <c r="V33" s="64">
        <v>0.859526125068</v>
      </c>
      <c r="W33" s="64">
        <v>0.010059833081692</v>
      </c>
      <c r="X33" s="64">
        <v>0</v>
      </c>
      <c r="Y33" s="64">
        <v>0.0952829083647</v>
      </c>
      <c r="Z33" s="64">
        <v>7.97880115281E-05</v>
      </c>
      <c r="AA33" s="64">
        <v>407.81564413</v>
      </c>
      <c r="AB33" s="64">
        <v>0</v>
      </c>
      <c r="AC33" s="64">
        <v>0</v>
      </c>
      <c r="AD33" s="64">
        <v>0.539328754293</v>
      </c>
      <c r="AE33" s="64">
        <v>0.434517730141</v>
      </c>
      <c r="AF33" s="64">
        <v>0.068551771629</v>
      </c>
      <c r="AG33" s="64">
        <v>0.00699126783282</v>
      </c>
      <c r="AH33" s="64">
        <v>3.75653031112</v>
      </c>
      <c r="AI33" s="64">
        <v>0</v>
      </c>
      <c r="AJ33" s="64">
        <v>0</v>
      </c>
      <c r="AK33" s="64">
        <v>0</v>
      </c>
      <c r="AL33" s="64">
        <v>0</v>
      </c>
      <c r="AM33" s="64">
        <v>17.6747636892</v>
      </c>
      <c r="AN33" s="64">
        <v>0</v>
      </c>
      <c r="AO33" s="64">
        <v>0.745002067579</v>
      </c>
      <c r="AP33" s="64">
        <v>201.718585007</v>
      </c>
      <c r="AQ33" s="64">
        <v>97.9080418299</v>
      </c>
      <c r="AR33" s="64">
        <v>28.4305569588</v>
      </c>
      <c r="AS33" s="64">
        <v>13.1505503162</v>
      </c>
      <c r="AT33" s="64">
        <v>0</v>
      </c>
      <c r="AU33" s="64">
        <v>0</v>
      </c>
      <c r="AV33" s="64">
        <v>0</v>
      </c>
      <c r="AW33" s="64">
        <v>5.12943863296</v>
      </c>
      <c r="AX33" s="64">
        <v>404.37404513</v>
      </c>
      <c r="AY33" s="64">
        <v>0.0177146374694</v>
      </c>
      <c r="AZ33" s="64">
        <v>0.0678142796285</v>
      </c>
      <c r="BA33" s="64">
        <v>1.25115075918</v>
      </c>
      <c r="BB33" s="64">
        <v>1.56869231476</v>
      </c>
      <c r="BC33" s="64">
        <v>4.80950978287E-06</v>
      </c>
      <c r="BD33" s="64">
        <v>2.49219002228E-05</v>
      </c>
      <c r="BE33" s="64">
        <v>8.9481177188E-05</v>
      </c>
      <c r="BF33" s="64">
        <v>3.60834002784E-18</v>
      </c>
      <c r="BG33" s="64">
        <v>5.51944848881E-06</v>
      </c>
      <c r="BH33" s="64">
        <v>0.0120789542645</v>
      </c>
      <c r="BI33" s="64">
        <v>0.0330737008875</v>
      </c>
      <c r="BJ33" s="64">
        <v>6.04052931438</v>
      </c>
      <c r="BK33" s="64">
        <v>0</v>
      </c>
      <c r="BL33" s="64">
        <v>0</v>
      </c>
      <c r="BM33" s="64">
        <v>0.0466431329777</v>
      </c>
      <c r="BN33" s="64">
        <v>0.0187237009156</v>
      </c>
      <c r="BO33" s="64">
        <v>4.9930091286</v>
      </c>
      <c r="BP33" s="64">
        <v>0.00588102741524</v>
      </c>
      <c r="BQ33" s="103">
        <v>0</v>
      </c>
      <c r="BR33" s="104">
        <f t="shared" si="0"/>
        <v>1210.4691480334684</v>
      </c>
      <c r="BS33" s="72">
        <v>0</v>
      </c>
      <c r="BT33" s="64">
        <v>0</v>
      </c>
      <c r="BU33" s="64">
        <v>0</v>
      </c>
      <c r="BV33" s="64">
        <v>0</v>
      </c>
      <c r="BW33" s="64">
        <v>0</v>
      </c>
      <c r="BX33" s="64">
        <v>0</v>
      </c>
      <c r="BY33" s="64">
        <v>408.15001770630636</v>
      </c>
      <c r="BZ33" s="64">
        <v>0</v>
      </c>
      <c r="CA33" s="64">
        <v>38.9336693422482</v>
      </c>
      <c r="CB33" s="64">
        <v>0</v>
      </c>
      <c r="CC33" s="64">
        <v>0</v>
      </c>
      <c r="CD33" s="64">
        <v>0</v>
      </c>
      <c r="CE33" s="104">
        <f t="shared" si="1"/>
        <v>447.08368704855457</v>
      </c>
      <c r="CF33" s="72">
        <v>0</v>
      </c>
      <c r="CG33" s="64">
        <v>0</v>
      </c>
      <c r="CH33" s="64">
        <v>0</v>
      </c>
      <c r="CI33" s="104">
        <f t="shared" si="2"/>
        <v>0</v>
      </c>
      <c r="CJ33" s="72">
        <v>3878.2969445143276</v>
      </c>
      <c r="CK33" s="64">
        <v>0</v>
      </c>
      <c r="CL33" s="64">
        <v>-1.3597242725087701</v>
      </c>
      <c r="CM33" s="64">
        <v>0</v>
      </c>
      <c r="CN33" s="104">
        <f t="shared" si="3"/>
        <v>3876.937220241819</v>
      </c>
      <c r="CO33" s="197">
        <v>1698.588604314752</v>
      </c>
      <c r="CP33" s="104">
        <f t="shared" si="4"/>
        <v>6022.609511605126</v>
      </c>
      <c r="CQ33" s="104">
        <f t="shared" si="5"/>
        <v>7233.078659638594</v>
      </c>
    </row>
    <row r="34" spans="1:95" ht="13.5" customHeight="1">
      <c r="A34" s="48">
        <v>25</v>
      </c>
      <c r="B34" s="50">
        <v>36</v>
      </c>
      <c r="C34" s="40" t="s">
        <v>107</v>
      </c>
      <c r="D34" s="72">
        <v>25.8340377201</v>
      </c>
      <c r="E34" s="72">
        <v>0.505228600892</v>
      </c>
      <c r="F34" s="72">
        <v>0.0267123430646</v>
      </c>
      <c r="G34" s="64">
        <v>1.17792818762</v>
      </c>
      <c r="H34" s="64">
        <v>25.66195843657</v>
      </c>
      <c r="I34" s="64">
        <v>1.8413027003</v>
      </c>
      <c r="J34" s="64">
        <v>21.8770429601</v>
      </c>
      <c r="K34" s="64">
        <v>0.302163272769</v>
      </c>
      <c r="L34" s="64">
        <v>13.7211474263</v>
      </c>
      <c r="M34" s="64">
        <v>5.81878069866</v>
      </c>
      <c r="N34" s="64">
        <v>70.1670381443</v>
      </c>
      <c r="O34" s="64">
        <v>0.0466628526315</v>
      </c>
      <c r="P34" s="64">
        <v>0</v>
      </c>
      <c r="Q34" s="64">
        <v>3.61643556534</v>
      </c>
      <c r="R34" s="64">
        <v>25.4665601205</v>
      </c>
      <c r="S34" s="64">
        <v>14.7375680953</v>
      </c>
      <c r="T34" s="64">
        <v>5.11860982296</v>
      </c>
      <c r="U34" s="64">
        <v>36.3790374914</v>
      </c>
      <c r="V34" s="64">
        <v>51.8105456986</v>
      </c>
      <c r="W34" s="64">
        <v>69.9893856932387</v>
      </c>
      <c r="X34" s="64">
        <v>0.899903724077</v>
      </c>
      <c r="Y34" s="64">
        <v>340.636411417</v>
      </c>
      <c r="Z34" s="64">
        <v>42.5945785973</v>
      </c>
      <c r="AA34" s="64">
        <v>37.6050520003</v>
      </c>
      <c r="AB34" s="64">
        <v>871.951672076</v>
      </c>
      <c r="AC34" s="64">
        <v>1.05253378594</v>
      </c>
      <c r="AD34" s="64">
        <v>0.236913571205</v>
      </c>
      <c r="AE34" s="64">
        <v>0.190526557536</v>
      </c>
      <c r="AF34" s="64">
        <v>0.0307068985795</v>
      </c>
      <c r="AG34" s="64">
        <v>0.00306117971604</v>
      </c>
      <c r="AH34" s="64">
        <v>0.876277067926</v>
      </c>
      <c r="AI34" s="64">
        <v>0</v>
      </c>
      <c r="AJ34" s="64">
        <v>0.0582874060442</v>
      </c>
      <c r="AK34" s="64">
        <v>0</v>
      </c>
      <c r="AL34" s="64">
        <v>207.600105695</v>
      </c>
      <c r="AM34" s="64">
        <v>20.2548469644</v>
      </c>
      <c r="AN34" s="64">
        <v>555.588519992</v>
      </c>
      <c r="AO34" s="64">
        <v>122.000380596</v>
      </c>
      <c r="AP34" s="64">
        <v>2.18170464652</v>
      </c>
      <c r="AQ34" s="64">
        <v>1.16860527226</v>
      </c>
      <c r="AR34" s="64">
        <v>0</v>
      </c>
      <c r="AS34" s="64">
        <v>0</v>
      </c>
      <c r="AT34" s="64">
        <v>0</v>
      </c>
      <c r="AU34" s="64">
        <v>0</v>
      </c>
      <c r="AV34" s="64">
        <v>0</v>
      </c>
      <c r="AW34" s="64">
        <v>0</v>
      </c>
      <c r="AX34" s="64">
        <v>0.113553892916</v>
      </c>
      <c r="AY34" s="64">
        <v>0.0290850985912</v>
      </c>
      <c r="AZ34" s="64">
        <v>0.0263190833449</v>
      </c>
      <c r="BA34" s="64">
        <v>1.03574773102</v>
      </c>
      <c r="BB34" s="64">
        <v>170.598896041</v>
      </c>
      <c r="BC34" s="64">
        <v>14.4490014697</v>
      </c>
      <c r="BD34" s="64">
        <v>11.4152307882</v>
      </c>
      <c r="BE34" s="64">
        <v>0.987092041695</v>
      </c>
      <c r="BF34" s="64">
        <v>381.473199912</v>
      </c>
      <c r="BG34" s="64">
        <v>70.1145581468</v>
      </c>
      <c r="BH34" s="64">
        <v>106.256617203</v>
      </c>
      <c r="BI34" s="64">
        <v>4.48241945544</v>
      </c>
      <c r="BJ34" s="64">
        <v>62.3398021505</v>
      </c>
      <c r="BK34" s="64">
        <v>195.474457173</v>
      </c>
      <c r="BL34" s="64">
        <v>94.6167067002</v>
      </c>
      <c r="BM34" s="64">
        <v>0.023085652901</v>
      </c>
      <c r="BN34" s="64">
        <v>0.0111319521176</v>
      </c>
      <c r="BO34" s="64">
        <v>2.51308414872E-16</v>
      </c>
      <c r="BP34" s="64">
        <v>69.834395332</v>
      </c>
      <c r="BQ34" s="103">
        <v>38.8007080016</v>
      </c>
      <c r="BR34" s="104">
        <f t="shared" si="0"/>
        <v>3801.1102411044744</v>
      </c>
      <c r="BS34" s="72">
        <v>0</v>
      </c>
      <c r="BT34" s="64">
        <v>0</v>
      </c>
      <c r="BU34" s="64">
        <v>62.08787026843669</v>
      </c>
      <c r="BV34" s="64">
        <v>197.19647134151552</v>
      </c>
      <c r="BW34" s="64">
        <v>1946.4633067496588</v>
      </c>
      <c r="BX34" s="64">
        <v>0</v>
      </c>
      <c r="BY34" s="64">
        <v>0</v>
      </c>
      <c r="BZ34" s="64">
        <v>0</v>
      </c>
      <c r="CA34" s="64">
        <v>1085.479637306464</v>
      </c>
      <c r="CB34" s="64">
        <v>0</v>
      </c>
      <c r="CC34" s="64">
        <v>0</v>
      </c>
      <c r="CD34" s="64">
        <v>740.8891620346803</v>
      </c>
      <c r="CE34" s="104">
        <f t="shared" si="1"/>
        <v>4032.116447700755</v>
      </c>
      <c r="CF34" s="72">
        <v>0</v>
      </c>
      <c r="CG34" s="64">
        <v>0</v>
      </c>
      <c r="CH34" s="64">
        <v>0</v>
      </c>
      <c r="CI34" s="104">
        <f t="shared" si="2"/>
        <v>0</v>
      </c>
      <c r="CJ34" s="72">
        <v>0</v>
      </c>
      <c r="CK34" s="64">
        <v>0</v>
      </c>
      <c r="CL34" s="64">
        <v>16.5934755815524</v>
      </c>
      <c r="CM34" s="64">
        <v>578.9709662841319</v>
      </c>
      <c r="CN34" s="104">
        <f t="shared" si="3"/>
        <v>595.5644418656843</v>
      </c>
      <c r="CO34" s="197">
        <v>5679.574635422401</v>
      </c>
      <c r="CP34" s="104">
        <f t="shared" si="4"/>
        <v>10307.255524988841</v>
      </c>
      <c r="CQ34" s="104">
        <f t="shared" si="5"/>
        <v>14108.365766093315</v>
      </c>
    </row>
    <row r="35" spans="1:95" ht="13.5" customHeight="1">
      <c r="A35" s="142">
        <v>26</v>
      </c>
      <c r="B35" s="50">
        <v>37</v>
      </c>
      <c r="C35" s="40" t="s">
        <v>251</v>
      </c>
      <c r="D35" s="72">
        <v>0</v>
      </c>
      <c r="E35" s="72">
        <v>0</v>
      </c>
      <c r="F35" s="72">
        <v>0</v>
      </c>
      <c r="G35" s="64">
        <v>0.0160736390064</v>
      </c>
      <c r="H35" s="64">
        <v>0</v>
      </c>
      <c r="I35" s="64">
        <v>2.14229090979</v>
      </c>
      <c r="J35" s="64">
        <v>0</v>
      </c>
      <c r="K35" s="64">
        <v>0</v>
      </c>
      <c r="L35" s="64">
        <v>12.8918473773</v>
      </c>
      <c r="M35" s="64">
        <v>142.189900834</v>
      </c>
      <c r="N35" s="64">
        <v>0</v>
      </c>
      <c r="O35" s="64">
        <v>0.0901502812034</v>
      </c>
      <c r="P35" s="64">
        <v>0</v>
      </c>
      <c r="Q35" s="64">
        <v>0</v>
      </c>
      <c r="R35" s="64">
        <v>4.28514562052</v>
      </c>
      <c r="S35" s="64">
        <v>8.13695284305</v>
      </c>
      <c r="T35" s="64">
        <v>456.116105878</v>
      </c>
      <c r="U35" s="64">
        <v>2.58957575608</v>
      </c>
      <c r="V35" s="64">
        <v>0</v>
      </c>
      <c r="W35" s="64">
        <v>0.00639475438026</v>
      </c>
      <c r="X35" s="64">
        <v>0.000799041299627</v>
      </c>
      <c r="Y35" s="64">
        <v>0</v>
      </c>
      <c r="Z35" s="64">
        <v>0</v>
      </c>
      <c r="AA35" s="64">
        <v>0</v>
      </c>
      <c r="AB35" s="64">
        <v>0</v>
      </c>
      <c r="AC35" s="64">
        <v>369.669404448</v>
      </c>
      <c r="AD35" s="64">
        <v>0.570726403943</v>
      </c>
      <c r="AE35" s="64">
        <v>0.459410099362</v>
      </c>
      <c r="AF35" s="64">
        <v>0.073234926285</v>
      </c>
      <c r="AG35" s="64">
        <v>0.00738671999334</v>
      </c>
      <c r="AH35" s="64">
        <v>3.75661170527</v>
      </c>
      <c r="AI35" s="64">
        <v>0</v>
      </c>
      <c r="AJ35" s="64">
        <v>0</v>
      </c>
      <c r="AK35" s="64">
        <v>0</v>
      </c>
      <c r="AL35" s="64">
        <v>68.4775147841</v>
      </c>
      <c r="AM35" s="64">
        <v>0</v>
      </c>
      <c r="AN35" s="64">
        <v>0</v>
      </c>
      <c r="AO35" s="64">
        <v>0</v>
      </c>
      <c r="AP35" s="64">
        <v>1.2947804904</v>
      </c>
      <c r="AQ35" s="64">
        <v>0.621937445336</v>
      </c>
      <c r="AR35" s="64">
        <v>3.11918867459</v>
      </c>
      <c r="AS35" s="64">
        <v>0.0163897412963</v>
      </c>
      <c r="AT35" s="64">
        <v>0</v>
      </c>
      <c r="AU35" s="64">
        <v>0</v>
      </c>
      <c r="AV35" s="64">
        <v>0</v>
      </c>
      <c r="AW35" s="64">
        <v>0</v>
      </c>
      <c r="AX35" s="64">
        <v>0.0231008679082</v>
      </c>
      <c r="AY35" s="64">
        <v>0.00693758989113</v>
      </c>
      <c r="AZ35" s="64">
        <v>0.0312769664589</v>
      </c>
      <c r="BA35" s="64">
        <v>0</v>
      </c>
      <c r="BB35" s="64">
        <v>6.08368804558E-06</v>
      </c>
      <c r="BC35" s="64">
        <v>0</v>
      </c>
      <c r="BD35" s="64">
        <v>0</v>
      </c>
      <c r="BE35" s="64">
        <v>0</v>
      </c>
      <c r="BF35" s="64">
        <v>0</v>
      </c>
      <c r="BG35" s="64">
        <v>0</v>
      </c>
      <c r="BH35" s="64">
        <v>0</v>
      </c>
      <c r="BI35" s="64">
        <v>1.90155385682</v>
      </c>
      <c r="BJ35" s="64">
        <v>114.464882856</v>
      </c>
      <c r="BK35" s="64">
        <v>6.47487190762</v>
      </c>
      <c r="BL35" s="64">
        <v>3.91616603191</v>
      </c>
      <c r="BM35" s="64">
        <v>0.0493052804579</v>
      </c>
      <c r="BN35" s="64">
        <v>0.0197752203881</v>
      </c>
      <c r="BO35" s="64">
        <v>5.05219414449E-16</v>
      </c>
      <c r="BP35" s="64">
        <v>0</v>
      </c>
      <c r="BQ35" s="103">
        <v>0</v>
      </c>
      <c r="BR35" s="104">
        <f t="shared" si="0"/>
        <v>1203.4196990343473</v>
      </c>
      <c r="BS35" s="72">
        <v>0</v>
      </c>
      <c r="BT35" s="64">
        <v>0</v>
      </c>
      <c r="BU35" s="64">
        <v>0</v>
      </c>
      <c r="BV35" s="64">
        <v>0</v>
      </c>
      <c r="BW35" s="64">
        <v>0</v>
      </c>
      <c r="BX35" s="64">
        <v>0</v>
      </c>
      <c r="BY35" s="64">
        <v>0</v>
      </c>
      <c r="BZ35" s="64">
        <v>0</v>
      </c>
      <c r="CA35" s="64">
        <v>0</v>
      </c>
      <c r="CB35" s="64">
        <v>0</v>
      </c>
      <c r="CC35" s="64">
        <v>0</v>
      </c>
      <c r="CD35" s="64">
        <v>0</v>
      </c>
      <c r="CE35" s="104">
        <f t="shared" si="1"/>
        <v>0</v>
      </c>
      <c r="CF35" s="72">
        <v>0</v>
      </c>
      <c r="CG35" s="64">
        <v>0</v>
      </c>
      <c r="CH35" s="64">
        <v>0</v>
      </c>
      <c r="CI35" s="104">
        <f t="shared" si="2"/>
        <v>0</v>
      </c>
      <c r="CJ35" s="72">
        <v>0</v>
      </c>
      <c r="CK35" s="64">
        <v>0</v>
      </c>
      <c r="CL35" s="64">
        <v>6.498299342943589</v>
      </c>
      <c r="CM35" s="64">
        <v>0</v>
      </c>
      <c r="CN35" s="104">
        <f t="shared" si="3"/>
        <v>6.498299342943589</v>
      </c>
      <c r="CO35" s="197">
        <v>12.93832430356835</v>
      </c>
      <c r="CP35" s="104">
        <f t="shared" si="4"/>
        <v>19.43662364651194</v>
      </c>
      <c r="CQ35" s="104">
        <f t="shared" si="5"/>
        <v>1222.8563226808592</v>
      </c>
    </row>
    <row r="36" spans="1:95" ht="13.5" customHeight="1">
      <c r="A36" s="48">
        <v>27</v>
      </c>
      <c r="B36" s="50" t="s">
        <v>30</v>
      </c>
      <c r="C36" s="40" t="s">
        <v>361</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864.619360824</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103">
        <v>0</v>
      </c>
      <c r="BR36" s="104">
        <f t="shared" si="0"/>
        <v>864.619360824</v>
      </c>
      <c r="BS36" s="72">
        <v>0</v>
      </c>
      <c r="BT36" s="64">
        <v>0</v>
      </c>
      <c r="BU36" s="64">
        <v>0</v>
      </c>
      <c r="BV36" s="64">
        <v>0</v>
      </c>
      <c r="BW36" s="64">
        <v>0</v>
      </c>
      <c r="BX36" s="64">
        <v>0</v>
      </c>
      <c r="BY36" s="64">
        <v>0</v>
      </c>
      <c r="BZ36" s="64">
        <v>0</v>
      </c>
      <c r="CA36" s="64">
        <v>0</v>
      </c>
      <c r="CB36" s="64">
        <v>0</v>
      </c>
      <c r="CC36" s="64">
        <v>0</v>
      </c>
      <c r="CD36" s="64">
        <v>0</v>
      </c>
      <c r="CE36" s="104">
        <f t="shared" si="1"/>
        <v>0</v>
      </c>
      <c r="CF36" s="72">
        <v>0</v>
      </c>
      <c r="CG36" s="64">
        <v>0</v>
      </c>
      <c r="CH36" s="64">
        <v>0</v>
      </c>
      <c r="CI36" s="104">
        <f t="shared" si="2"/>
        <v>0</v>
      </c>
      <c r="CJ36" s="72">
        <v>0</v>
      </c>
      <c r="CK36" s="64">
        <v>0</v>
      </c>
      <c r="CL36" s="64">
        <v>0</v>
      </c>
      <c r="CM36" s="64">
        <v>0</v>
      </c>
      <c r="CN36" s="104">
        <f t="shared" si="3"/>
        <v>0</v>
      </c>
      <c r="CO36" s="197">
        <v>0</v>
      </c>
      <c r="CP36" s="104">
        <f t="shared" si="4"/>
        <v>0</v>
      </c>
      <c r="CQ36" s="104">
        <f t="shared" si="5"/>
        <v>864.619360824</v>
      </c>
    </row>
    <row r="37" spans="1:95" ht="13.5" customHeight="1">
      <c r="A37" s="142">
        <v>28</v>
      </c>
      <c r="B37" s="50" t="s">
        <v>32</v>
      </c>
      <c r="C37" s="40" t="s">
        <v>362</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1348.33244504</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103">
        <v>0</v>
      </c>
      <c r="BR37" s="104">
        <f t="shared" si="0"/>
        <v>1348.33244504</v>
      </c>
      <c r="BS37" s="72">
        <v>0</v>
      </c>
      <c r="BT37" s="64">
        <v>0</v>
      </c>
      <c r="BU37" s="64">
        <v>0</v>
      </c>
      <c r="BV37" s="64">
        <v>0</v>
      </c>
      <c r="BW37" s="64">
        <v>0</v>
      </c>
      <c r="BX37" s="64">
        <v>0</v>
      </c>
      <c r="BY37" s="64">
        <v>0</v>
      </c>
      <c r="BZ37" s="64">
        <v>0</v>
      </c>
      <c r="CA37" s="64">
        <v>0</v>
      </c>
      <c r="CB37" s="64">
        <v>0</v>
      </c>
      <c r="CC37" s="64">
        <v>0</v>
      </c>
      <c r="CD37" s="64">
        <v>0</v>
      </c>
      <c r="CE37" s="104">
        <f t="shared" si="1"/>
        <v>0</v>
      </c>
      <c r="CF37" s="72">
        <v>0</v>
      </c>
      <c r="CG37" s="64">
        <v>0</v>
      </c>
      <c r="CH37" s="64">
        <v>0</v>
      </c>
      <c r="CI37" s="104">
        <f t="shared" si="2"/>
        <v>0</v>
      </c>
      <c r="CJ37" s="72">
        <v>0</v>
      </c>
      <c r="CK37" s="64">
        <v>0</v>
      </c>
      <c r="CL37" s="64">
        <v>0</v>
      </c>
      <c r="CM37" s="64">
        <v>0</v>
      </c>
      <c r="CN37" s="104">
        <f t="shared" si="3"/>
        <v>0</v>
      </c>
      <c r="CO37" s="197">
        <v>0</v>
      </c>
      <c r="CP37" s="104">
        <f t="shared" si="4"/>
        <v>0</v>
      </c>
      <c r="CQ37" s="104">
        <f t="shared" si="5"/>
        <v>1348.33244504</v>
      </c>
    </row>
    <row r="38" spans="1:95" ht="13.5" customHeight="1">
      <c r="A38" s="48">
        <v>29</v>
      </c>
      <c r="B38" s="50" t="s">
        <v>34</v>
      </c>
      <c r="C38" s="201" t="s">
        <v>404</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1244.74121464</v>
      </c>
      <c r="AI38" s="64">
        <v>10.4717283963</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103">
        <v>0</v>
      </c>
      <c r="BR38" s="104">
        <f t="shared" si="0"/>
        <v>1255.2129430363</v>
      </c>
      <c r="BS38" s="72">
        <v>0</v>
      </c>
      <c r="BT38" s="64">
        <v>0</v>
      </c>
      <c r="BU38" s="64">
        <v>0</v>
      </c>
      <c r="BV38" s="64">
        <v>0</v>
      </c>
      <c r="BW38" s="64">
        <v>0</v>
      </c>
      <c r="BX38" s="64">
        <v>0</v>
      </c>
      <c r="BY38" s="64">
        <v>0</v>
      </c>
      <c r="BZ38" s="64">
        <v>0</v>
      </c>
      <c r="CA38" s="64">
        <v>0</v>
      </c>
      <c r="CB38" s="64">
        <v>0</v>
      </c>
      <c r="CC38" s="64">
        <v>0</v>
      </c>
      <c r="CD38" s="64">
        <v>0</v>
      </c>
      <c r="CE38" s="104">
        <f t="shared" si="1"/>
        <v>0</v>
      </c>
      <c r="CF38" s="72">
        <v>0</v>
      </c>
      <c r="CG38" s="64">
        <v>0</v>
      </c>
      <c r="CH38" s="64">
        <v>0</v>
      </c>
      <c r="CI38" s="104">
        <f t="shared" si="2"/>
        <v>0</v>
      </c>
      <c r="CJ38" s="72">
        <v>0</v>
      </c>
      <c r="CK38" s="64">
        <v>0</v>
      </c>
      <c r="CL38" s="64">
        <v>0</v>
      </c>
      <c r="CM38" s="64">
        <v>0</v>
      </c>
      <c r="CN38" s="104">
        <f t="shared" si="3"/>
        <v>0</v>
      </c>
      <c r="CO38" s="197">
        <v>0</v>
      </c>
      <c r="CP38" s="104">
        <f t="shared" si="4"/>
        <v>0</v>
      </c>
      <c r="CQ38" s="104">
        <f t="shared" si="5"/>
        <v>1255.2129430363</v>
      </c>
    </row>
    <row r="39" spans="1:95" ht="13.5" customHeight="1">
      <c r="A39" s="142">
        <v>30</v>
      </c>
      <c r="B39" s="50" t="s">
        <v>36</v>
      </c>
      <c r="C39" s="40" t="s">
        <v>363</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17.6884270705</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103">
        <v>0</v>
      </c>
      <c r="BR39" s="104">
        <f t="shared" si="0"/>
        <v>17.6884270705</v>
      </c>
      <c r="BS39" s="72">
        <v>0</v>
      </c>
      <c r="BT39" s="64">
        <v>0</v>
      </c>
      <c r="BU39" s="64">
        <v>0</v>
      </c>
      <c r="BV39" s="64">
        <v>0</v>
      </c>
      <c r="BW39" s="64">
        <v>0</v>
      </c>
      <c r="BX39" s="64">
        <v>0</v>
      </c>
      <c r="BY39" s="64">
        <v>0</v>
      </c>
      <c r="BZ39" s="64">
        <v>0</v>
      </c>
      <c r="CA39" s="64">
        <v>0</v>
      </c>
      <c r="CB39" s="64">
        <v>0</v>
      </c>
      <c r="CC39" s="64">
        <v>0</v>
      </c>
      <c r="CD39" s="64">
        <v>0</v>
      </c>
      <c r="CE39" s="104">
        <f t="shared" si="1"/>
        <v>0</v>
      </c>
      <c r="CF39" s="72">
        <v>0</v>
      </c>
      <c r="CG39" s="64">
        <v>0</v>
      </c>
      <c r="CH39" s="64">
        <v>0</v>
      </c>
      <c r="CI39" s="104">
        <f t="shared" si="2"/>
        <v>0</v>
      </c>
      <c r="CJ39" s="72">
        <v>0</v>
      </c>
      <c r="CK39" s="64">
        <v>0</v>
      </c>
      <c r="CL39" s="64">
        <v>0</v>
      </c>
      <c r="CM39" s="64">
        <v>0</v>
      </c>
      <c r="CN39" s="104">
        <f t="shared" si="3"/>
        <v>0</v>
      </c>
      <c r="CO39" s="197">
        <v>0</v>
      </c>
      <c r="CP39" s="104">
        <f t="shared" si="4"/>
        <v>0</v>
      </c>
      <c r="CQ39" s="104">
        <f t="shared" si="5"/>
        <v>17.6884270705</v>
      </c>
    </row>
    <row r="40" spans="1:95" ht="13.5" customHeight="1">
      <c r="A40" s="48">
        <v>31</v>
      </c>
      <c r="B40" s="50" t="s">
        <v>38</v>
      </c>
      <c r="C40" s="40" t="s">
        <v>364</v>
      </c>
      <c r="D40" s="72">
        <v>189.377409281</v>
      </c>
      <c r="E40" s="72">
        <v>2.08653059889</v>
      </c>
      <c r="F40" s="72">
        <v>1.95924810896</v>
      </c>
      <c r="G40" s="64">
        <v>40.0124926151</v>
      </c>
      <c r="H40" s="64">
        <v>241.6005013339</v>
      </c>
      <c r="I40" s="64">
        <v>64.4551712713</v>
      </c>
      <c r="J40" s="64">
        <v>8.71274830628</v>
      </c>
      <c r="K40" s="64">
        <v>4.58865378723</v>
      </c>
      <c r="L40" s="64">
        <v>124.706652781</v>
      </c>
      <c r="M40" s="64">
        <v>269.190316284</v>
      </c>
      <c r="N40" s="64">
        <v>107.446314362</v>
      </c>
      <c r="O40" s="64">
        <v>2.49810114746E-06</v>
      </c>
      <c r="P40" s="64">
        <v>0</v>
      </c>
      <c r="Q40" s="64">
        <v>422.20207323</v>
      </c>
      <c r="R40" s="64">
        <v>79.5726011769</v>
      </c>
      <c r="S40" s="64">
        <v>135.294334792</v>
      </c>
      <c r="T40" s="64">
        <v>293.033568073</v>
      </c>
      <c r="U40" s="64">
        <v>192.079564732</v>
      </c>
      <c r="V40" s="64">
        <v>167.908080009</v>
      </c>
      <c r="W40" s="64">
        <v>92.11695484244001</v>
      </c>
      <c r="X40" s="64">
        <v>47.5406355192</v>
      </c>
      <c r="Y40" s="64">
        <v>48.2709625428</v>
      </c>
      <c r="Z40" s="64">
        <v>11.6227358103</v>
      </c>
      <c r="AA40" s="64">
        <v>18.9231981497</v>
      </c>
      <c r="AB40" s="64">
        <v>40.3758408763</v>
      </c>
      <c r="AC40" s="64">
        <v>30.8414966202</v>
      </c>
      <c r="AD40" s="64">
        <v>0</v>
      </c>
      <c r="AE40" s="64">
        <v>72.1844719488</v>
      </c>
      <c r="AF40" s="64">
        <v>0</v>
      </c>
      <c r="AG40" s="64">
        <v>0</v>
      </c>
      <c r="AH40" s="64">
        <v>7462.60784893</v>
      </c>
      <c r="AI40" s="64">
        <v>0</v>
      </c>
      <c r="AJ40" s="64">
        <v>0</v>
      </c>
      <c r="AK40" s="64">
        <v>58.122919632</v>
      </c>
      <c r="AL40" s="64">
        <v>102.075179988</v>
      </c>
      <c r="AM40" s="64">
        <v>114.428892455</v>
      </c>
      <c r="AN40" s="64">
        <v>563.570943138</v>
      </c>
      <c r="AO40" s="64">
        <v>418.095779614</v>
      </c>
      <c r="AP40" s="64">
        <v>309.855201995</v>
      </c>
      <c r="AQ40" s="64">
        <v>80.0348116928</v>
      </c>
      <c r="AR40" s="64">
        <v>39.031704255</v>
      </c>
      <c r="AS40" s="64">
        <v>97.4619384106</v>
      </c>
      <c r="AT40" s="64">
        <v>7.89204565276</v>
      </c>
      <c r="AU40" s="64">
        <v>35.3439567706</v>
      </c>
      <c r="AV40" s="64">
        <v>11.0098300545</v>
      </c>
      <c r="AW40" s="64">
        <v>2.03649652251</v>
      </c>
      <c r="AX40" s="64">
        <v>5.85527035926E-05</v>
      </c>
      <c r="AY40" s="64">
        <v>0.0357133783225</v>
      </c>
      <c r="AZ40" s="64">
        <v>54.3552548236</v>
      </c>
      <c r="BA40" s="64">
        <v>50.4621632404</v>
      </c>
      <c r="BB40" s="64">
        <v>61.7225891657</v>
      </c>
      <c r="BC40" s="64">
        <v>144.651570906</v>
      </c>
      <c r="BD40" s="64">
        <v>51.9337745233</v>
      </c>
      <c r="BE40" s="64">
        <v>38.1082590508</v>
      </c>
      <c r="BF40" s="64">
        <v>284.4211133809</v>
      </c>
      <c r="BG40" s="64">
        <v>65.8062068348</v>
      </c>
      <c r="BH40" s="64">
        <v>14.6522121756</v>
      </c>
      <c r="BI40" s="64">
        <v>102.972005447</v>
      </c>
      <c r="BJ40" s="64">
        <v>59.8410681975</v>
      </c>
      <c r="BK40" s="64">
        <v>214.774459491</v>
      </c>
      <c r="BL40" s="64">
        <v>258.098915535</v>
      </c>
      <c r="BM40" s="64">
        <v>8.15511016546E-07</v>
      </c>
      <c r="BN40" s="64">
        <v>4.68113498086E-07</v>
      </c>
      <c r="BO40" s="64">
        <v>92.2632207979</v>
      </c>
      <c r="BP40" s="64">
        <v>75.4680921152</v>
      </c>
      <c r="BQ40" s="103">
        <v>40.7588628259</v>
      </c>
      <c r="BR40" s="104">
        <f t="shared" si="0"/>
        <v>13617.995650386421</v>
      </c>
      <c r="BS40" s="72">
        <v>0</v>
      </c>
      <c r="BT40" s="64">
        <v>0</v>
      </c>
      <c r="BU40" s="64">
        <v>0</v>
      </c>
      <c r="BV40" s="64">
        <v>2935.713915239215</v>
      </c>
      <c r="BW40" s="64">
        <v>0</v>
      </c>
      <c r="BX40" s="64">
        <v>0</v>
      </c>
      <c r="BY40" s="64">
        <v>0</v>
      </c>
      <c r="BZ40" s="64">
        <v>0</v>
      </c>
      <c r="CA40" s="64">
        <v>0</v>
      </c>
      <c r="CB40" s="64">
        <v>0</v>
      </c>
      <c r="CC40" s="64">
        <v>0</v>
      </c>
      <c r="CD40" s="64">
        <v>0</v>
      </c>
      <c r="CE40" s="104">
        <f t="shared" si="1"/>
        <v>2935.713915239215</v>
      </c>
      <c r="CF40" s="72">
        <v>0</v>
      </c>
      <c r="CG40" s="64">
        <v>0</v>
      </c>
      <c r="CH40" s="64">
        <v>0</v>
      </c>
      <c r="CI40" s="104">
        <f t="shared" si="2"/>
        <v>0</v>
      </c>
      <c r="CJ40" s="72">
        <v>0</v>
      </c>
      <c r="CK40" s="64">
        <v>0</v>
      </c>
      <c r="CL40" s="64">
        <v>0</v>
      </c>
      <c r="CM40" s="64">
        <v>0</v>
      </c>
      <c r="CN40" s="104">
        <f t="shared" si="3"/>
        <v>0</v>
      </c>
      <c r="CO40" s="197">
        <v>3140.7133049308595</v>
      </c>
      <c r="CP40" s="104">
        <f t="shared" si="4"/>
        <v>6076.427220170075</v>
      </c>
      <c r="CQ40" s="104">
        <f t="shared" si="5"/>
        <v>19694.422870556496</v>
      </c>
    </row>
    <row r="41" spans="1:95" ht="13.5" customHeight="1">
      <c r="A41" s="142">
        <v>32</v>
      </c>
      <c r="B41" s="50" t="s">
        <v>40</v>
      </c>
      <c r="C41" s="40" t="s">
        <v>365</v>
      </c>
      <c r="D41" s="72">
        <v>0</v>
      </c>
      <c r="E41" s="72">
        <v>0</v>
      </c>
      <c r="F41" s="72">
        <v>0</v>
      </c>
      <c r="G41" s="64">
        <v>0.29213192555</v>
      </c>
      <c r="H41" s="64">
        <v>3.6076956309110004</v>
      </c>
      <c r="I41" s="64">
        <v>2.8313937775</v>
      </c>
      <c r="J41" s="64">
        <v>0.381616622461</v>
      </c>
      <c r="K41" s="64">
        <v>0.197479698037</v>
      </c>
      <c r="L41" s="64">
        <v>1.28052536298</v>
      </c>
      <c r="M41" s="64">
        <v>49.3529091529</v>
      </c>
      <c r="N41" s="64">
        <v>8.87836689059</v>
      </c>
      <c r="O41" s="64">
        <v>0</v>
      </c>
      <c r="P41" s="64">
        <v>0</v>
      </c>
      <c r="Q41" s="64">
        <v>5.87306053317</v>
      </c>
      <c r="R41" s="64">
        <v>0.29194351533</v>
      </c>
      <c r="S41" s="64">
        <v>0</v>
      </c>
      <c r="T41" s="64">
        <v>0.622683992272</v>
      </c>
      <c r="U41" s="64">
        <v>3.78943336248</v>
      </c>
      <c r="V41" s="64">
        <v>6.78143263073</v>
      </c>
      <c r="W41" s="64">
        <v>0.596685784745</v>
      </c>
      <c r="X41" s="64">
        <v>0.293250225922</v>
      </c>
      <c r="Y41" s="64">
        <v>0.907666581732</v>
      </c>
      <c r="Z41" s="64">
        <v>0.472488691048</v>
      </c>
      <c r="AA41" s="64">
        <v>1.20188190737</v>
      </c>
      <c r="AB41" s="64">
        <v>0.206294445543</v>
      </c>
      <c r="AC41" s="64">
        <v>0.0404788607958</v>
      </c>
      <c r="AD41" s="64">
        <v>0</v>
      </c>
      <c r="AE41" s="64">
        <v>0</v>
      </c>
      <c r="AF41" s="64">
        <v>0</v>
      </c>
      <c r="AG41" s="64">
        <v>0</v>
      </c>
      <c r="AH41" s="64">
        <v>0</v>
      </c>
      <c r="AI41" s="64">
        <v>52.1113273002</v>
      </c>
      <c r="AJ41" s="64">
        <v>0</v>
      </c>
      <c r="AK41" s="64">
        <v>0.00790148764274</v>
      </c>
      <c r="AL41" s="64">
        <v>2.51225362386</v>
      </c>
      <c r="AM41" s="64">
        <v>1.02561207981</v>
      </c>
      <c r="AN41" s="64">
        <v>5.61932791457</v>
      </c>
      <c r="AO41" s="64">
        <v>5.565721637</v>
      </c>
      <c r="AP41" s="64">
        <v>0</v>
      </c>
      <c r="AQ41" s="64">
        <v>0</v>
      </c>
      <c r="AR41" s="64">
        <v>5.71957144762</v>
      </c>
      <c r="AS41" s="64">
        <v>0.224002709647</v>
      </c>
      <c r="AT41" s="64">
        <v>0.109490262772</v>
      </c>
      <c r="AU41" s="64">
        <v>0.490378462659</v>
      </c>
      <c r="AV41" s="64">
        <v>0.23393031514</v>
      </c>
      <c r="AW41" s="64">
        <v>0.0282512594527</v>
      </c>
      <c r="AX41" s="64">
        <v>0</v>
      </c>
      <c r="AY41" s="64">
        <v>0.000523916970139</v>
      </c>
      <c r="AZ41" s="64">
        <v>0.588269950069</v>
      </c>
      <c r="BA41" s="64">
        <v>0.740282128755</v>
      </c>
      <c r="BB41" s="64">
        <v>1.12071620231</v>
      </c>
      <c r="BC41" s="64">
        <v>1.33920745755</v>
      </c>
      <c r="BD41" s="64">
        <v>0.531971984314</v>
      </c>
      <c r="BE41" s="64">
        <v>0.528739488212</v>
      </c>
      <c r="BF41" s="64">
        <v>3.8977547196250004</v>
      </c>
      <c r="BG41" s="64">
        <v>0.909993314818</v>
      </c>
      <c r="BH41" s="64">
        <v>0.203294596559</v>
      </c>
      <c r="BI41" s="64">
        <v>0.145543511804</v>
      </c>
      <c r="BJ41" s="64">
        <v>1.34584062023</v>
      </c>
      <c r="BK41" s="64">
        <v>5.91592849002</v>
      </c>
      <c r="BL41" s="64">
        <v>7.16289092001</v>
      </c>
      <c r="BM41" s="64">
        <v>0</v>
      </c>
      <c r="BN41" s="64">
        <v>0</v>
      </c>
      <c r="BO41" s="64">
        <v>0</v>
      </c>
      <c r="BP41" s="64">
        <v>1.056517646123</v>
      </c>
      <c r="BQ41" s="103">
        <v>0.531334165554</v>
      </c>
      <c r="BR41" s="104">
        <f t="shared" si="0"/>
        <v>187.56599720536343</v>
      </c>
      <c r="BS41" s="72">
        <v>0</v>
      </c>
      <c r="BT41" s="64">
        <v>0</v>
      </c>
      <c r="BU41" s="64">
        <v>0</v>
      </c>
      <c r="BV41" s="64">
        <v>80.09199533732482</v>
      </c>
      <c r="BW41" s="64">
        <v>0</v>
      </c>
      <c r="BX41" s="64">
        <v>0</v>
      </c>
      <c r="BY41" s="64">
        <v>0</v>
      </c>
      <c r="BZ41" s="64">
        <v>0</v>
      </c>
      <c r="CA41" s="64">
        <v>0</v>
      </c>
      <c r="CB41" s="64">
        <v>0</v>
      </c>
      <c r="CC41" s="64">
        <v>0</v>
      </c>
      <c r="CD41" s="64">
        <v>0</v>
      </c>
      <c r="CE41" s="104">
        <f t="shared" si="1"/>
        <v>80.09199533732482</v>
      </c>
      <c r="CF41" s="72">
        <v>0</v>
      </c>
      <c r="CG41" s="64">
        <v>0</v>
      </c>
      <c r="CH41" s="64">
        <v>0</v>
      </c>
      <c r="CI41" s="104">
        <f t="shared" si="2"/>
        <v>0</v>
      </c>
      <c r="CJ41" s="72">
        <v>0</v>
      </c>
      <c r="CK41" s="64">
        <v>0</v>
      </c>
      <c r="CL41" s="64">
        <v>0</v>
      </c>
      <c r="CM41" s="64">
        <v>0</v>
      </c>
      <c r="CN41" s="104">
        <f t="shared" si="3"/>
        <v>0</v>
      </c>
      <c r="CO41" s="197">
        <v>0</v>
      </c>
      <c r="CP41" s="104">
        <f t="shared" si="4"/>
        <v>80.09199533732482</v>
      </c>
      <c r="CQ41" s="104">
        <f t="shared" si="5"/>
        <v>267.65799254268825</v>
      </c>
    </row>
    <row r="42" spans="1:95" ht="13.5" customHeight="1">
      <c r="A42" s="48">
        <v>33</v>
      </c>
      <c r="B42" s="50" t="s">
        <v>42</v>
      </c>
      <c r="C42" s="40" t="s">
        <v>366</v>
      </c>
      <c r="D42" s="72">
        <v>0</v>
      </c>
      <c r="E42" s="72">
        <v>0.0737860355901</v>
      </c>
      <c r="F42" s="72">
        <v>0</v>
      </c>
      <c r="G42" s="64">
        <v>6.55943170634</v>
      </c>
      <c r="H42" s="64">
        <v>67.367175990479</v>
      </c>
      <c r="I42" s="64">
        <v>6.03288489269</v>
      </c>
      <c r="J42" s="64">
        <v>0.813115142199</v>
      </c>
      <c r="K42" s="64">
        <v>0.420772374871</v>
      </c>
      <c r="L42" s="64">
        <v>13.6763785751</v>
      </c>
      <c r="M42" s="64">
        <v>80.0025960955</v>
      </c>
      <c r="N42" s="64">
        <v>14.3921080341</v>
      </c>
      <c r="O42" s="64">
        <v>0</v>
      </c>
      <c r="P42" s="64">
        <v>0</v>
      </c>
      <c r="Q42" s="64">
        <v>122.258122948</v>
      </c>
      <c r="R42" s="64">
        <v>6.55520120403</v>
      </c>
      <c r="S42" s="64">
        <v>16.1188247347</v>
      </c>
      <c r="T42" s="64">
        <v>33.7160082557</v>
      </c>
      <c r="U42" s="64">
        <v>7.73815601</v>
      </c>
      <c r="V42" s="64">
        <v>11.3238305518</v>
      </c>
      <c r="W42" s="64">
        <v>3.831691777117</v>
      </c>
      <c r="X42" s="64">
        <v>1.88314269522</v>
      </c>
      <c r="Y42" s="64">
        <v>6.19849479058</v>
      </c>
      <c r="Z42" s="64">
        <v>1.34892268295</v>
      </c>
      <c r="AA42" s="64">
        <v>3.43129009978</v>
      </c>
      <c r="AB42" s="64">
        <v>0.412331582251</v>
      </c>
      <c r="AC42" s="64">
        <v>0.908898690477</v>
      </c>
      <c r="AD42" s="64">
        <v>0</v>
      </c>
      <c r="AE42" s="64">
        <v>0</v>
      </c>
      <c r="AF42" s="64">
        <v>0</v>
      </c>
      <c r="AG42" s="64">
        <v>3.40495923667</v>
      </c>
      <c r="AH42" s="64">
        <v>0</v>
      </c>
      <c r="AI42" s="64">
        <v>64.0161966196</v>
      </c>
      <c r="AJ42" s="64">
        <v>1592.63243618</v>
      </c>
      <c r="AK42" s="64">
        <v>0.177417335123</v>
      </c>
      <c r="AL42" s="64">
        <v>5.08940165697</v>
      </c>
      <c r="AM42" s="64">
        <v>7.85253256686</v>
      </c>
      <c r="AN42" s="64">
        <v>43.0240208084</v>
      </c>
      <c r="AO42" s="64">
        <v>29.0538149679</v>
      </c>
      <c r="AP42" s="64">
        <v>0</v>
      </c>
      <c r="AQ42" s="64">
        <v>0</v>
      </c>
      <c r="AR42" s="64">
        <v>6.70699896072</v>
      </c>
      <c r="AS42" s="64">
        <v>1.94006462041</v>
      </c>
      <c r="AT42" s="64">
        <v>0.948283996622</v>
      </c>
      <c r="AU42" s="64">
        <v>4.24711784218</v>
      </c>
      <c r="AV42" s="64">
        <v>1.80598124452</v>
      </c>
      <c r="AW42" s="64">
        <v>0.244681280565</v>
      </c>
      <c r="AX42" s="64">
        <v>0</v>
      </c>
      <c r="AY42" s="64">
        <v>0.00453759053535</v>
      </c>
      <c r="AZ42" s="64">
        <v>13.040498724</v>
      </c>
      <c r="BA42" s="64">
        <v>6.41150800527</v>
      </c>
      <c r="BB42" s="64">
        <v>9.70640870815</v>
      </c>
      <c r="BC42" s="64">
        <v>12.8536825015</v>
      </c>
      <c r="BD42" s="64">
        <v>5.10585492091</v>
      </c>
      <c r="BE42" s="64">
        <v>4.57935876824</v>
      </c>
      <c r="BF42" s="64">
        <v>33.75805603578</v>
      </c>
      <c r="BG42" s="64">
        <v>7.88135927077</v>
      </c>
      <c r="BH42" s="64">
        <v>1.7607137663</v>
      </c>
      <c r="BI42" s="64">
        <v>1.59168860722</v>
      </c>
      <c r="BJ42" s="64">
        <v>14.7183420171</v>
      </c>
      <c r="BK42" s="64">
        <v>61.1998595381</v>
      </c>
      <c r="BL42" s="64">
        <v>65.9458603331</v>
      </c>
      <c r="BM42" s="64">
        <v>2.46308172829</v>
      </c>
      <c r="BN42" s="64">
        <v>4.00588017251</v>
      </c>
      <c r="BO42" s="64">
        <v>3.6446876326</v>
      </c>
      <c r="BP42" s="64">
        <v>9.15039155637</v>
      </c>
      <c r="BQ42" s="103">
        <v>4.60183100589</v>
      </c>
      <c r="BR42" s="104">
        <f t="shared" si="0"/>
        <v>2428.63067306865</v>
      </c>
      <c r="BS42" s="72">
        <v>0</v>
      </c>
      <c r="BT42" s="64">
        <v>0</v>
      </c>
      <c r="BU42" s="64">
        <v>0</v>
      </c>
      <c r="BV42" s="64">
        <v>845.3381982957851</v>
      </c>
      <c r="BW42" s="64">
        <v>0</v>
      </c>
      <c r="BX42" s="64">
        <v>0</v>
      </c>
      <c r="BY42" s="64">
        <v>0</v>
      </c>
      <c r="BZ42" s="64">
        <v>0</v>
      </c>
      <c r="CA42" s="64">
        <v>0</v>
      </c>
      <c r="CB42" s="64">
        <v>0</v>
      </c>
      <c r="CC42" s="64">
        <v>0</v>
      </c>
      <c r="CD42" s="64">
        <v>0</v>
      </c>
      <c r="CE42" s="104">
        <f t="shared" si="1"/>
        <v>845.3381982957851</v>
      </c>
      <c r="CF42" s="72">
        <v>0</v>
      </c>
      <c r="CG42" s="64">
        <v>0</v>
      </c>
      <c r="CH42" s="64">
        <v>0</v>
      </c>
      <c r="CI42" s="104">
        <f t="shared" si="2"/>
        <v>0</v>
      </c>
      <c r="CJ42" s="72">
        <v>0</v>
      </c>
      <c r="CK42" s="64">
        <v>0</v>
      </c>
      <c r="CL42" s="64">
        <v>0</v>
      </c>
      <c r="CM42" s="64">
        <v>0</v>
      </c>
      <c r="CN42" s="104">
        <f t="shared" si="3"/>
        <v>0</v>
      </c>
      <c r="CO42" s="197">
        <v>0</v>
      </c>
      <c r="CP42" s="104">
        <f t="shared" si="4"/>
        <v>845.3381982957851</v>
      </c>
      <c r="CQ42" s="104">
        <f t="shared" si="5"/>
        <v>3273.9688713644355</v>
      </c>
    </row>
    <row r="43" spans="1:95" ht="13.5" customHeight="1">
      <c r="A43" s="142">
        <v>34</v>
      </c>
      <c r="B43" s="50">
        <v>41</v>
      </c>
      <c r="C43" s="40" t="s">
        <v>367</v>
      </c>
      <c r="D43" s="72">
        <v>12.5643884129</v>
      </c>
      <c r="E43" s="72">
        <v>0.191143571116</v>
      </c>
      <c r="F43" s="72">
        <v>0.0127174919528</v>
      </c>
      <c r="G43" s="64">
        <v>5.55356117493</v>
      </c>
      <c r="H43" s="64">
        <v>44.234492342050004</v>
      </c>
      <c r="I43" s="64">
        <v>4.49500981395</v>
      </c>
      <c r="J43" s="64">
        <v>1.46756813626</v>
      </c>
      <c r="K43" s="64">
        <v>0.647077268993</v>
      </c>
      <c r="L43" s="64">
        <v>6.82138710052</v>
      </c>
      <c r="M43" s="64">
        <v>0.926095854501</v>
      </c>
      <c r="N43" s="64">
        <v>6.4618051547</v>
      </c>
      <c r="O43" s="64">
        <v>2.122244986</v>
      </c>
      <c r="P43" s="64">
        <v>0</v>
      </c>
      <c r="Q43" s="64">
        <v>155.340979573</v>
      </c>
      <c r="R43" s="64">
        <v>4.57096600381</v>
      </c>
      <c r="S43" s="64">
        <v>9.49522740381</v>
      </c>
      <c r="T43" s="64">
        <v>2.99242236937</v>
      </c>
      <c r="U43" s="64">
        <v>9.84912958083</v>
      </c>
      <c r="V43" s="64">
        <v>8.54147091955</v>
      </c>
      <c r="W43" s="64">
        <v>17.6316246872498</v>
      </c>
      <c r="X43" s="64">
        <v>6.78653728483</v>
      </c>
      <c r="Y43" s="64">
        <v>8.82704974888</v>
      </c>
      <c r="Z43" s="64">
        <v>0.179544844974</v>
      </c>
      <c r="AA43" s="64">
        <v>3.05551790517</v>
      </c>
      <c r="AB43" s="64">
        <v>1.57250504275</v>
      </c>
      <c r="AC43" s="64">
        <v>5.63587039867</v>
      </c>
      <c r="AD43" s="64">
        <v>0</v>
      </c>
      <c r="AE43" s="64">
        <v>0</v>
      </c>
      <c r="AF43" s="64">
        <v>0</v>
      </c>
      <c r="AG43" s="64">
        <v>0</v>
      </c>
      <c r="AH43" s="64">
        <v>28.7099605146</v>
      </c>
      <c r="AI43" s="64">
        <v>0</v>
      </c>
      <c r="AJ43" s="64">
        <v>0</v>
      </c>
      <c r="AK43" s="64">
        <v>68.4246995226</v>
      </c>
      <c r="AL43" s="64">
        <v>5.26930923201</v>
      </c>
      <c r="AM43" s="64">
        <v>2.67526727209</v>
      </c>
      <c r="AN43" s="64">
        <v>38.8660119705</v>
      </c>
      <c r="AO43" s="64">
        <v>70.6432152549</v>
      </c>
      <c r="AP43" s="64">
        <v>0.821695853583</v>
      </c>
      <c r="AQ43" s="64">
        <v>0.412488615574</v>
      </c>
      <c r="AR43" s="64">
        <v>4.95563861817</v>
      </c>
      <c r="AS43" s="64">
        <v>0</v>
      </c>
      <c r="AT43" s="64">
        <v>0.0495435464242</v>
      </c>
      <c r="AU43" s="64">
        <v>0.0783379925453</v>
      </c>
      <c r="AV43" s="64">
        <v>0.0136354970235</v>
      </c>
      <c r="AW43" s="64">
        <v>0.118530322967</v>
      </c>
      <c r="AX43" s="64">
        <v>0.0797461145983</v>
      </c>
      <c r="AY43" s="64">
        <v>0.51413424031</v>
      </c>
      <c r="AZ43" s="64">
        <v>0.223341732432</v>
      </c>
      <c r="BA43" s="64">
        <v>1.67587198332</v>
      </c>
      <c r="BB43" s="64">
        <v>3.72040936352</v>
      </c>
      <c r="BC43" s="64">
        <v>9.36805037582</v>
      </c>
      <c r="BD43" s="64">
        <v>7.79757463231</v>
      </c>
      <c r="BE43" s="64">
        <v>2.1363360667</v>
      </c>
      <c r="BF43" s="64">
        <v>25.909323162299998</v>
      </c>
      <c r="BG43" s="64">
        <v>3.5630107309</v>
      </c>
      <c r="BH43" s="64">
        <v>23.3634286981</v>
      </c>
      <c r="BI43" s="64">
        <v>13.0269661103</v>
      </c>
      <c r="BJ43" s="64">
        <v>12.04247124</v>
      </c>
      <c r="BK43" s="64">
        <v>19.1166836831</v>
      </c>
      <c r="BL43" s="64">
        <v>58.9878046163</v>
      </c>
      <c r="BM43" s="64">
        <v>0</v>
      </c>
      <c r="BN43" s="64">
        <v>0</v>
      </c>
      <c r="BO43" s="64">
        <v>0</v>
      </c>
      <c r="BP43" s="64">
        <v>33.5283883191</v>
      </c>
      <c r="BQ43" s="103">
        <v>8.14911486861</v>
      </c>
      <c r="BR43" s="104">
        <f t="shared" si="0"/>
        <v>764.2173272214741</v>
      </c>
      <c r="BS43" s="72">
        <v>0</v>
      </c>
      <c r="BT43" s="64">
        <v>0</v>
      </c>
      <c r="BU43" s="64">
        <v>0</v>
      </c>
      <c r="BV43" s="64">
        <v>621.9331500276585</v>
      </c>
      <c r="BW43" s="64">
        <v>0</v>
      </c>
      <c r="BX43" s="64">
        <v>0</v>
      </c>
      <c r="BY43" s="64">
        <v>0</v>
      </c>
      <c r="BZ43" s="64">
        <v>0</v>
      </c>
      <c r="CA43" s="64">
        <v>0</v>
      </c>
      <c r="CB43" s="64">
        <v>0</v>
      </c>
      <c r="CC43" s="64">
        <v>0</v>
      </c>
      <c r="CD43" s="64">
        <v>0</v>
      </c>
      <c r="CE43" s="104">
        <f t="shared" si="1"/>
        <v>621.9331500276585</v>
      </c>
      <c r="CF43" s="72">
        <v>0</v>
      </c>
      <c r="CG43" s="64">
        <v>0</v>
      </c>
      <c r="CH43" s="64">
        <v>0</v>
      </c>
      <c r="CI43" s="104">
        <f t="shared" si="2"/>
        <v>0</v>
      </c>
      <c r="CJ43" s="72">
        <v>0</v>
      </c>
      <c r="CK43" s="64">
        <v>0</v>
      </c>
      <c r="CL43" s="64">
        <v>0</v>
      </c>
      <c r="CM43" s="64">
        <v>0</v>
      </c>
      <c r="CN43" s="104">
        <f t="shared" si="3"/>
        <v>0</v>
      </c>
      <c r="CO43" s="197">
        <v>1.0394601704619217</v>
      </c>
      <c r="CP43" s="104">
        <f t="shared" si="4"/>
        <v>622.9726101981204</v>
      </c>
      <c r="CQ43" s="104">
        <f t="shared" si="5"/>
        <v>1387.1899374195946</v>
      </c>
    </row>
    <row r="44" spans="1:95" ht="13.5" customHeight="1">
      <c r="A44" s="48">
        <v>35</v>
      </c>
      <c r="B44" s="50">
        <v>45</v>
      </c>
      <c r="C44" s="40" t="s">
        <v>108</v>
      </c>
      <c r="D44" s="72">
        <v>157.007707993</v>
      </c>
      <c r="E44" s="72">
        <v>3.34712749048</v>
      </c>
      <c r="F44" s="72">
        <v>0.234288570195</v>
      </c>
      <c r="G44" s="64">
        <v>91.9545225978</v>
      </c>
      <c r="H44" s="64">
        <v>42.28689444079</v>
      </c>
      <c r="I44" s="64">
        <v>11.9491184035</v>
      </c>
      <c r="J44" s="64">
        <v>4.7946389032</v>
      </c>
      <c r="K44" s="64">
        <v>0.592678515374</v>
      </c>
      <c r="L44" s="64">
        <v>23.5401195518</v>
      </c>
      <c r="M44" s="64">
        <v>16.6470731094</v>
      </c>
      <c r="N44" s="64">
        <v>74.32603816</v>
      </c>
      <c r="O44" s="64">
        <v>4.23908161312</v>
      </c>
      <c r="P44" s="64">
        <v>0</v>
      </c>
      <c r="Q44" s="64">
        <v>85.3483766162</v>
      </c>
      <c r="R44" s="64">
        <v>11.9830957457</v>
      </c>
      <c r="S44" s="64">
        <v>35.3559709766</v>
      </c>
      <c r="T44" s="64">
        <v>1.06623419522</v>
      </c>
      <c r="U44" s="64">
        <v>57.5810780514</v>
      </c>
      <c r="V44" s="64">
        <v>58.6955626275</v>
      </c>
      <c r="W44" s="64">
        <v>48.873281463428</v>
      </c>
      <c r="X44" s="64">
        <v>14.4165786256</v>
      </c>
      <c r="Y44" s="64">
        <v>105.769360715</v>
      </c>
      <c r="Z44" s="64">
        <v>2.21608586766</v>
      </c>
      <c r="AA44" s="64">
        <v>13.3795693449</v>
      </c>
      <c r="AB44" s="64">
        <v>22.9378371297</v>
      </c>
      <c r="AC44" s="64">
        <v>9.89026372527</v>
      </c>
      <c r="AD44" s="64">
        <v>31.0836822246</v>
      </c>
      <c r="AE44" s="64">
        <v>24.9844586572</v>
      </c>
      <c r="AF44" s="64">
        <v>4.05134230122</v>
      </c>
      <c r="AG44" s="64">
        <v>0.401259055837</v>
      </c>
      <c r="AH44" s="64">
        <v>210.385716462</v>
      </c>
      <c r="AI44" s="64">
        <v>0.381442109091</v>
      </c>
      <c r="AJ44" s="64">
        <v>13.2593993506</v>
      </c>
      <c r="AK44" s="64">
        <v>93.4688060591</v>
      </c>
      <c r="AL44" s="64">
        <v>2129.53335526</v>
      </c>
      <c r="AM44" s="64">
        <v>5.01517903741</v>
      </c>
      <c r="AN44" s="64">
        <v>211.7249931054</v>
      </c>
      <c r="AO44" s="64">
        <v>483.914875839</v>
      </c>
      <c r="AP44" s="64">
        <v>12.6114121115</v>
      </c>
      <c r="AQ44" s="64">
        <v>6.67014501624</v>
      </c>
      <c r="AR44" s="64">
        <v>674.70684622</v>
      </c>
      <c r="AS44" s="64">
        <v>60.7798006503</v>
      </c>
      <c r="AT44" s="64">
        <v>0</v>
      </c>
      <c r="AU44" s="64">
        <v>0</v>
      </c>
      <c r="AV44" s="64">
        <v>3.72462671302</v>
      </c>
      <c r="AW44" s="64">
        <v>1.94907704673</v>
      </c>
      <c r="AX44" s="64">
        <v>10.7658259507</v>
      </c>
      <c r="AY44" s="64">
        <v>1.00352257382</v>
      </c>
      <c r="AZ44" s="64">
        <v>2.86615584618</v>
      </c>
      <c r="BA44" s="64">
        <v>15.3281024141</v>
      </c>
      <c r="BB44" s="64">
        <v>190.735074748</v>
      </c>
      <c r="BC44" s="64">
        <v>252.102795238</v>
      </c>
      <c r="BD44" s="64">
        <v>107.638373548</v>
      </c>
      <c r="BE44" s="64">
        <v>2838.40990105</v>
      </c>
      <c r="BF44" s="64">
        <v>57.733772813159995</v>
      </c>
      <c r="BG44" s="64">
        <v>69.564123513</v>
      </c>
      <c r="BH44" s="64">
        <v>21.5374286981</v>
      </c>
      <c r="BI44" s="64">
        <v>52.7704613865</v>
      </c>
      <c r="BJ44" s="64">
        <v>0</v>
      </c>
      <c r="BK44" s="64">
        <v>452.060441966</v>
      </c>
      <c r="BL44" s="64">
        <v>481.862603867</v>
      </c>
      <c r="BM44" s="64">
        <v>3.08104445834</v>
      </c>
      <c r="BN44" s="64">
        <v>1.53362412859</v>
      </c>
      <c r="BO44" s="64">
        <v>534.51923348</v>
      </c>
      <c r="BP44" s="64">
        <v>258.19575500999997</v>
      </c>
      <c r="BQ44" s="103">
        <v>25.7952079542</v>
      </c>
      <c r="BR44" s="104">
        <f t="shared" si="0"/>
        <v>10244.582450295775</v>
      </c>
      <c r="BS44" s="72">
        <v>0</v>
      </c>
      <c r="BT44" s="64">
        <v>0</v>
      </c>
      <c r="BU44" s="64">
        <v>0</v>
      </c>
      <c r="BV44" s="64">
        <v>1359.599355991123</v>
      </c>
      <c r="BW44" s="64">
        <v>43.73792432445049</v>
      </c>
      <c r="BX44" s="64">
        <v>0</v>
      </c>
      <c r="BY44" s="64">
        <v>0</v>
      </c>
      <c r="BZ44" s="64">
        <v>0</v>
      </c>
      <c r="CA44" s="64">
        <v>0</v>
      </c>
      <c r="CB44" s="64">
        <v>0</v>
      </c>
      <c r="CC44" s="64">
        <v>0</v>
      </c>
      <c r="CD44" s="64">
        <v>0</v>
      </c>
      <c r="CE44" s="104">
        <f t="shared" si="1"/>
        <v>1403.3372803155735</v>
      </c>
      <c r="CF44" s="72">
        <v>0</v>
      </c>
      <c r="CG44" s="64">
        <v>0</v>
      </c>
      <c r="CH44" s="64">
        <v>0</v>
      </c>
      <c r="CI44" s="104">
        <f t="shared" si="2"/>
        <v>0</v>
      </c>
      <c r="CJ44" s="72">
        <v>0</v>
      </c>
      <c r="CK44" s="64">
        <v>33923.62305127842</v>
      </c>
      <c r="CL44" s="64">
        <v>0</v>
      </c>
      <c r="CM44" s="64">
        <v>0</v>
      </c>
      <c r="CN44" s="104">
        <f t="shared" si="3"/>
        <v>33923.62305127842</v>
      </c>
      <c r="CO44" s="197">
        <v>108.9936005401031</v>
      </c>
      <c r="CP44" s="104">
        <f t="shared" si="4"/>
        <v>35435.95393213409</v>
      </c>
      <c r="CQ44" s="104">
        <f t="shared" si="5"/>
        <v>45680.53638242987</v>
      </c>
    </row>
    <row r="45" spans="1:95" ht="13.5" customHeight="1">
      <c r="A45" s="142">
        <v>36</v>
      </c>
      <c r="B45" s="50">
        <v>50</v>
      </c>
      <c r="C45" s="40" t="s">
        <v>248</v>
      </c>
      <c r="D45" s="72">
        <v>95.6373538299</v>
      </c>
      <c r="E45" s="72">
        <v>1.11716023238</v>
      </c>
      <c r="F45" s="72">
        <v>0.0375615065247</v>
      </c>
      <c r="G45" s="64">
        <v>10.4796717892</v>
      </c>
      <c r="H45" s="64">
        <v>45.388570568400006</v>
      </c>
      <c r="I45" s="64">
        <v>1.91848800524</v>
      </c>
      <c r="J45" s="64">
        <v>1.06589487759</v>
      </c>
      <c r="K45" s="64">
        <v>0.724019220901</v>
      </c>
      <c r="L45" s="64">
        <v>10.7701352395</v>
      </c>
      <c r="M45" s="64">
        <v>5.72435760144</v>
      </c>
      <c r="N45" s="64">
        <v>7.08784547515</v>
      </c>
      <c r="O45" s="64">
        <v>34.2077517054</v>
      </c>
      <c r="P45" s="64">
        <v>0</v>
      </c>
      <c r="Q45" s="64">
        <v>177.804628078</v>
      </c>
      <c r="R45" s="64">
        <v>100.554984369</v>
      </c>
      <c r="S45" s="64">
        <v>22.3395390968</v>
      </c>
      <c r="T45" s="64">
        <v>18.2426362443</v>
      </c>
      <c r="U45" s="64">
        <v>49.7429867702</v>
      </c>
      <c r="V45" s="64">
        <v>67.9789803123</v>
      </c>
      <c r="W45" s="64">
        <v>28.387918809995</v>
      </c>
      <c r="X45" s="64">
        <v>6.98091837707</v>
      </c>
      <c r="Y45" s="64">
        <v>70.8328514129</v>
      </c>
      <c r="Z45" s="64">
        <v>4.64788942838</v>
      </c>
      <c r="AA45" s="64">
        <v>2.73059993944</v>
      </c>
      <c r="AB45" s="64">
        <v>25.5977843637</v>
      </c>
      <c r="AC45" s="64">
        <v>18.2634714375</v>
      </c>
      <c r="AD45" s="64">
        <v>0</v>
      </c>
      <c r="AE45" s="64">
        <v>0</v>
      </c>
      <c r="AF45" s="64">
        <v>0</v>
      </c>
      <c r="AG45" s="64">
        <v>0</v>
      </c>
      <c r="AH45" s="64">
        <v>0</v>
      </c>
      <c r="AI45" s="64">
        <v>0.152921508466</v>
      </c>
      <c r="AJ45" s="64">
        <v>1.77632662729</v>
      </c>
      <c r="AK45" s="64">
        <v>4.53937381199</v>
      </c>
      <c r="AL45" s="64">
        <v>275.300697037</v>
      </c>
      <c r="AM45" s="64">
        <v>377.478998455</v>
      </c>
      <c r="AN45" s="64">
        <v>485.126603511</v>
      </c>
      <c r="AO45" s="64">
        <v>34.1032070489</v>
      </c>
      <c r="AP45" s="64">
        <v>4.45157774393</v>
      </c>
      <c r="AQ45" s="64">
        <v>2.32050405947</v>
      </c>
      <c r="AR45" s="64">
        <v>0</v>
      </c>
      <c r="AS45" s="64">
        <v>114.898044304</v>
      </c>
      <c r="AT45" s="64">
        <v>41.7426734519</v>
      </c>
      <c r="AU45" s="64">
        <v>767.140136116</v>
      </c>
      <c r="AV45" s="64">
        <v>0.469982446835</v>
      </c>
      <c r="AW45" s="64">
        <v>0.184760523394</v>
      </c>
      <c r="AX45" s="64">
        <v>76.6873082222</v>
      </c>
      <c r="AY45" s="64">
        <v>0.0576614754176</v>
      </c>
      <c r="AZ45" s="64">
        <v>0</v>
      </c>
      <c r="BA45" s="64">
        <v>0</v>
      </c>
      <c r="BB45" s="64">
        <v>18.2971114055</v>
      </c>
      <c r="BC45" s="64">
        <v>19.6564915303</v>
      </c>
      <c r="BD45" s="64">
        <v>14.3612760844</v>
      </c>
      <c r="BE45" s="64">
        <v>3.56683681905</v>
      </c>
      <c r="BF45" s="64">
        <v>608.6734778</v>
      </c>
      <c r="BG45" s="64">
        <v>25.5125748976</v>
      </c>
      <c r="BH45" s="64">
        <v>45.9881113706</v>
      </c>
      <c r="BI45" s="64">
        <v>165.265675828</v>
      </c>
      <c r="BJ45" s="64">
        <v>0</v>
      </c>
      <c r="BK45" s="64">
        <v>38.7015351952</v>
      </c>
      <c r="BL45" s="64">
        <v>45.0937637129</v>
      </c>
      <c r="BM45" s="64">
        <v>0</v>
      </c>
      <c r="BN45" s="64">
        <v>0</v>
      </c>
      <c r="BO45" s="64">
        <v>0</v>
      </c>
      <c r="BP45" s="64">
        <v>89.4485552482</v>
      </c>
      <c r="BQ45" s="103">
        <v>13.6263201885</v>
      </c>
      <c r="BR45" s="104">
        <f t="shared" si="0"/>
        <v>4082.886505114254</v>
      </c>
      <c r="BS45" s="72">
        <v>0</v>
      </c>
      <c r="BT45" s="64">
        <v>0</v>
      </c>
      <c r="BU45" s="64">
        <v>0</v>
      </c>
      <c r="BV45" s="64">
        <v>0</v>
      </c>
      <c r="BW45" s="64">
        <v>3.6490623549429086</v>
      </c>
      <c r="BX45" s="64">
        <v>0</v>
      </c>
      <c r="BY45" s="64">
        <v>3646.104382435996</v>
      </c>
      <c r="BZ45" s="64">
        <v>0</v>
      </c>
      <c r="CA45" s="64">
        <v>12.87894461149462</v>
      </c>
      <c r="CB45" s="64">
        <v>0</v>
      </c>
      <c r="CC45" s="64">
        <v>0</v>
      </c>
      <c r="CD45" s="64">
        <v>0</v>
      </c>
      <c r="CE45" s="104">
        <f t="shared" si="1"/>
        <v>3662.6323894024335</v>
      </c>
      <c r="CF45" s="72">
        <v>0</v>
      </c>
      <c r="CG45" s="64">
        <v>0</v>
      </c>
      <c r="CH45" s="64">
        <v>0</v>
      </c>
      <c r="CI45" s="104">
        <f t="shared" si="2"/>
        <v>0</v>
      </c>
      <c r="CJ45" s="72">
        <v>1433.845248744959</v>
      </c>
      <c r="CK45" s="64">
        <v>0</v>
      </c>
      <c r="CL45" s="64">
        <v>0</v>
      </c>
      <c r="CM45" s="64">
        <v>0</v>
      </c>
      <c r="CN45" s="104">
        <f t="shared" si="3"/>
        <v>1433.845248744959</v>
      </c>
      <c r="CO45" s="197">
        <v>22.020286314693884</v>
      </c>
      <c r="CP45" s="104">
        <f t="shared" si="4"/>
        <v>5118.497924462087</v>
      </c>
      <c r="CQ45" s="104">
        <f t="shared" si="5"/>
        <v>9201.384429576341</v>
      </c>
    </row>
    <row r="46" spans="1:95" ht="13.5" customHeight="1">
      <c r="A46" s="48">
        <v>37</v>
      </c>
      <c r="B46" s="50" t="s">
        <v>283</v>
      </c>
      <c r="C46" s="40" t="s">
        <v>75</v>
      </c>
      <c r="D46" s="72">
        <v>794.760204149</v>
      </c>
      <c r="E46" s="72">
        <v>13.840667200679999</v>
      </c>
      <c r="F46" s="72">
        <v>0.2522574618039</v>
      </c>
      <c r="G46" s="64">
        <v>34.78743648806</v>
      </c>
      <c r="H46" s="64">
        <v>2419.9580484879</v>
      </c>
      <c r="I46" s="64">
        <v>86.11203283213</v>
      </c>
      <c r="J46" s="64">
        <v>80.1914507526</v>
      </c>
      <c r="K46" s="64">
        <v>9.87997587678</v>
      </c>
      <c r="L46" s="64">
        <v>157.9368427179</v>
      </c>
      <c r="M46" s="64">
        <v>121.96839925105999</v>
      </c>
      <c r="N46" s="64">
        <v>988.2114769406775</v>
      </c>
      <c r="O46" s="64">
        <v>50.025729515159995</v>
      </c>
      <c r="P46" s="64">
        <v>0</v>
      </c>
      <c r="Q46" s="64">
        <v>1225.039976737</v>
      </c>
      <c r="R46" s="64">
        <v>321.252729682</v>
      </c>
      <c r="S46" s="64">
        <v>261.7461471301</v>
      </c>
      <c r="T46" s="64">
        <v>281.0483401594</v>
      </c>
      <c r="U46" s="64">
        <v>599.1436998669</v>
      </c>
      <c r="V46" s="64">
        <v>2297.4482535473</v>
      </c>
      <c r="W46" s="64">
        <v>1339.140492188</v>
      </c>
      <c r="X46" s="64">
        <v>231.4691504653</v>
      </c>
      <c r="Y46" s="64">
        <v>1025.472399651</v>
      </c>
      <c r="Z46" s="64">
        <v>29.67829009644</v>
      </c>
      <c r="AA46" s="64">
        <v>175.2522625059</v>
      </c>
      <c r="AB46" s="64">
        <v>243.4386212829</v>
      </c>
      <c r="AC46" s="64">
        <v>15.66701378956</v>
      </c>
      <c r="AD46" s="64">
        <v>8.8393287758</v>
      </c>
      <c r="AE46" s="64">
        <v>7.1060074274</v>
      </c>
      <c r="AF46" s="64">
        <v>1.4272996372</v>
      </c>
      <c r="AG46" s="64">
        <v>0.114139100133</v>
      </c>
      <c r="AH46" s="64">
        <v>56.3184142066</v>
      </c>
      <c r="AI46" s="64">
        <v>0.8853330167860001</v>
      </c>
      <c r="AJ46" s="64">
        <v>12.471634892978</v>
      </c>
      <c r="AK46" s="64">
        <v>32.7659891453</v>
      </c>
      <c r="AL46" s="64">
        <v>2024.9609814110001</v>
      </c>
      <c r="AM46" s="64">
        <v>138.8251494067</v>
      </c>
      <c r="AN46" s="64">
        <v>2431.998170551</v>
      </c>
      <c r="AO46" s="64">
        <v>1338.678173314</v>
      </c>
      <c r="AP46" s="64">
        <v>4.28036321173</v>
      </c>
      <c r="AQ46" s="64">
        <v>2.95925331535</v>
      </c>
      <c r="AR46" s="64">
        <v>0.0290650405925</v>
      </c>
      <c r="AS46" s="64">
        <v>78.8975344343</v>
      </c>
      <c r="AT46" s="64">
        <v>28.0182809388</v>
      </c>
      <c r="AU46" s="64">
        <v>172.57967713879998</v>
      </c>
      <c r="AV46" s="64">
        <v>3.48467190811</v>
      </c>
      <c r="AW46" s="64">
        <v>17.729384418290003</v>
      </c>
      <c r="AX46" s="64">
        <v>16.34260558114</v>
      </c>
      <c r="AY46" s="64">
        <v>0.1142710023301</v>
      </c>
      <c r="AZ46" s="64">
        <v>26.996571041099998</v>
      </c>
      <c r="BA46" s="64">
        <v>0</v>
      </c>
      <c r="BB46" s="64">
        <v>434.81324876099995</v>
      </c>
      <c r="BC46" s="64">
        <v>50.07182474204</v>
      </c>
      <c r="BD46" s="64">
        <v>46.238825616839996</v>
      </c>
      <c r="BE46" s="64">
        <v>24.71378600534</v>
      </c>
      <c r="BF46" s="64">
        <v>525.2606942950999</v>
      </c>
      <c r="BG46" s="64">
        <v>55.9445462809</v>
      </c>
      <c r="BH46" s="64">
        <v>170.9904600367</v>
      </c>
      <c r="BI46" s="64">
        <v>146.9161334488</v>
      </c>
      <c r="BJ46" s="64">
        <v>103.604083721</v>
      </c>
      <c r="BK46" s="64">
        <v>261.1295932189</v>
      </c>
      <c r="BL46" s="64">
        <v>1112.31897849</v>
      </c>
      <c r="BM46" s="64">
        <v>0.876333645665</v>
      </c>
      <c r="BN46" s="64">
        <v>0.436273359874</v>
      </c>
      <c r="BO46" s="64">
        <v>130.850129887</v>
      </c>
      <c r="BP46" s="64">
        <v>279.1084885106</v>
      </c>
      <c r="BQ46" s="103">
        <v>63.656069926200004</v>
      </c>
      <c r="BR46" s="104">
        <f t="shared" si="0"/>
        <v>22616.473667636958</v>
      </c>
      <c r="BS46" s="72">
        <v>8344.379415854544</v>
      </c>
      <c r="BT46" s="64">
        <v>2492.6987664181056</v>
      </c>
      <c r="BU46" s="64">
        <v>4015.5708901738763</v>
      </c>
      <c r="BV46" s="64">
        <v>644.2862378553922</v>
      </c>
      <c r="BW46" s="64">
        <v>3691.2849161061963</v>
      </c>
      <c r="BX46" s="64">
        <v>1641.0773207729403</v>
      </c>
      <c r="BY46" s="64">
        <v>569.5012602642041</v>
      </c>
      <c r="BZ46" s="64">
        <v>74.36093067410614</v>
      </c>
      <c r="CA46" s="64">
        <v>3910.7602019988376</v>
      </c>
      <c r="CB46" s="64">
        <v>0</v>
      </c>
      <c r="CC46" s="64">
        <v>0</v>
      </c>
      <c r="CD46" s="64">
        <v>1827.8703586257452</v>
      </c>
      <c r="CE46" s="104">
        <f t="shared" si="1"/>
        <v>27211.790298743945</v>
      </c>
      <c r="CF46" s="72">
        <v>0</v>
      </c>
      <c r="CG46" s="64">
        <v>0</v>
      </c>
      <c r="CH46" s="64">
        <v>0</v>
      </c>
      <c r="CI46" s="104">
        <f t="shared" si="2"/>
        <v>0</v>
      </c>
      <c r="CJ46" s="72">
        <v>7466.596246653806</v>
      </c>
      <c r="CK46" s="64">
        <v>0</v>
      </c>
      <c r="CL46" s="64">
        <v>0</v>
      </c>
      <c r="CM46" s="64">
        <v>0</v>
      </c>
      <c r="CN46" s="104">
        <f t="shared" si="3"/>
        <v>7466.596246653806</v>
      </c>
      <c r="CO46" s="197">
        <v>9248.68392228585</v>
      </c>
      <c r="CP46" s="104">
        <f t="shared" si="4"/>
        <v>43927.0704676836</v>
      </c>
      <c r="CQ46" s="104">
        <f t="shared" si="5"/>
        <v>66543.54413532055</v>
      </c>
    </row>
    <row r="47" spans="1:95" ht="13.5" customHeight="1">
      <c r="A47" s="142">
        <v>38</v>
      </c>
      <c r="B47" s="50">
        <v>55</v>
      </c>
      <c r="C47" s="40" t="s">
        <v>166</v>
      </c>
      <c r="D47" s="72">
        <v>11.8480765438</v>
      </c>
      <c r="E47" s="72">
        <v>0.407501550028</v>
      </c>
      <c r="F47" s="72">
        <v>0.0189907957476</v>
      </c>
      <c r="G47" s="64">
        <v>1.31201918253</v>
      </c>
      <c r="H47" s="64">
        <v>27.42371342064</v>
      </c>
      <c r="I47" s="64">
        <v>3.32075414361</v>
      </c>
      <c r="J47" s="64">
        <v>1.49886739268</v>
      </c>
      <c r="K47" s="64">
        <v>0.151705795205</v>
      </c>
      <c r="L47" s="64">
        <v>7.97139775786</v>
      </c>
      <c r="M47" s="64">
        <v>8.24877991871</v>
      </c>
      <c r="N47" s="64">
        <v>72.0570950512</v>
      </c>
      <c r="O47" s="64">
        <v>3.16921097467</v>
      </c>
      <c r="P47" s="64">
        <v>0</v>
      </c>
      <c r="Q47" s="64">
        <v>28.9069112374</v>
      </c>
      <c r="R47" s="64">
        <v>0.270527606422</v>
      </c>
      <c r="S47" s="64">
        <v>19.1585895662</v>
      </c>
      <c r="T47" s="64">
        <v>0.140593830776</v>
      </c>
      <c r="U47" s="64">
        <v>49.615645678</v>
      </c>
      <c r="V47" s="64">
        <v>129.032382253</v>
      </c>
      <c r="W47" s="64">
        <v>81.93288284411</v>
      </c>
      <c r="X47" s="64">
        <v>5.00750192935</v>
      </c>
      <c r="Y47" s="64">
        <v>73.3429391856</v>
      </c>
      <c r="Z47" s="64">
        <v>1.75332638422</v>
      </c>
      <c r="AA47" s="64">
        <v>3.8929541478</v>
      </c>
      <c r="AB47" s="64">
        <v>17.2908553458</v>
      </c>
      <c r="AC47" s="64">
        <v>2.29931610878</v>
      </c>
      <c r="AD47" s="64">
        <v>2.19634945529</v>
      </c>
      <c r="AE47" s="64">
        <v>1.76563798935</v>
      </c>
      <c r="AF47" s="64">
        <v>0.354701022917</v>
      </c>
      <c r="AG47" s="64">
        <v>0.0283599616412</v>
      </c>
      <c r="AH47" s="64">
        <v>14.9562516081</v>
      </c>
      <c r="AI47" s="64">
        <v>0</v>
      </c>
      <c r="AJ47" s="64">
        <v>0.356544654392</v>
      </c>
      <c r="AK47" s="64">
        <v>0.818274978907</v>
      </c>
      <c r="AL47" s="64">
        <v>79.7504761797</v>
      </c>
      <c r="AM47" s="64">
        <v>18.4861701889</v>
      </c>
      <c r="AN47" s="64">
        <v>215.61659457989998</v>
      </c>
      <c r="AO47" s="64">
        <v>138.539634462</v>
      </c>
      <c r="AP47" s="64">
        <v>2.84610976351</v>
      </c>
      <c r="AQ47" s="64">
        <v>1.42919731868</v>
      </c>
      <c r="AR47" s="64">
        <v>0.185147635</v>
      </c>
      <c r="AS47" s="64">
        <v>0.0818707189031</v>
      </c>
      <c r="AT47" s="64">
        <v>5.10944150691</v>
      </c>
      <c r="AU47" s="64">
        <v>203.825789804</v>
      </c>
      <c r="AV47" s="64">
        <v>0.0939237990156</v>
      </c>
      <c r="AW47" s="64">
        <v>0.00694968904696</v>
      </c>
      <c r="AX47" s="64">
        <v>290.496240526</v>
      </c>
      <c r="AY47" s="64">
        <v>0.0153312638668</v>
      </c>
      <c r="AZ47" s="64">
        <v>0.53639092104</v>
      </c>
      <c r="BA47" s="64">
        <v>0</v>
      </c>
      <c r="BB47" s="64">
        <v>56.6410007237</v>
      </c>
      <c r="BC47" s="64">
        <v>90.042329106</v>
      </c>
      <c r="BD47" s="64">
        <v>51.2787324047</v>
      </c>
      <c r="BE47" s="64">
        <v>2.121986142</v>
      </c>
      <c r="BF47" s="64">
        <v>198.02457553739998</v>
      </c>
      <c r="BG47" s="64">
        <v>23.5336081462</v>
      </c>
      <c r="BH47" s="64">
        <v>45.5016091911</v>
      </c>
      <c r="BI47" s="64">
        <v>9.91551181002</v>
      </c>
      <c r="BJ47" s="64">
        <v>68.7755983084</v>
      </c>
      <c r="BK47" s="64">
        <v>92.1093001495</v>
      </c>
      <c r="BL47" s="64">
        <v>31.9961366202</v>
      </c>
      <c r="BM47" s="64">
        <v>0.20613397575</v>
      </c>
      <c r="BN47" s="64">
        <v>0.0933250404745</v>
      </c>
      <c r="BO47" s="64">
        <v>29.8481933121</v>
      </c>
      <c r="BP47" s="64">
        <v>146.6308384697</v>
      </c>
      <c r="BQ47" s="103">
        <v>8.03850945761</v>
      </c>
      <c r="BR47" s="104">
        <f t="shared" si="0"/>
        <v>2382.3253150660626</v>
      </c>
      <c r="BS47" s="72">
        <v>0</v>
      </c>
      <c r="BT47" s="64">
        <v>0</v>
      </c>
      <c r="BU47" s="64">
        <v>0</v>
      </c>
      <c r="BV47" s="64">
        <v>0</v>
      </c>
      <c r="BW47" s="64">
        <v>0</v>
      </c>
      <c r="BX47" s="64">
        <v>0</v>
      </c>
      <c r="BY47" s="64">
        <v>0</v>
      </c>
      <c r="BZ47" s="64">
        <v>0</v>
      </c>
      <c r="CA47" s="64">
        <v>637.86878526008</v>
      </c>
      <c r="CB47" s="64">
        <v>0</v>
      </c>
      <c r="CC47" s="64">
        <v>18705.073116439497</v>
      </c>
      <c r="CD47" s="64">
        <v>0</v>
      </c>
      <c r="CE47" s="104">
        <f t="shared" si="1"/>
        <v>19342.941901699578</v>
      </c>
      <c r="CF47" s="72">
        <v>0</v>
      </c>
      <c r="CG47" s="64">
        <v>0</v>
      </c>
      <c r="CH47" s="64">
        <v>0</v>
      </c>
      <c r="CI47" s="104">
        <f t="shared" si="2"/>
        <v>0</v>
      </c>
      <c r="CJ47" s="72">
        <v>0</v>
      </c>
      <c r="CK47" s="64">
        <v>0</v>
      </c>
      <c r="CL47" s="64">
        <v>0</v>
      </c>
      <c r="CM47" s="64">
        <v>0</v>
      </c>
      <c r="CN47" s="104">
        <f t="shared" si="3"/>
        <v>0</v>
      </c>
      <c r="CO47" s="197">
        <v>4888.737980379454</v>
      </c>
      <c r="CP47" s="104">
        <f t="shared" si="4"/>
        <v>24231.67988207903</v>
      </c>
      <c r="CQ47" s="104">
        <f t="shared" si="5"/>
        <v>26614.005197145096</v>
      </c>
    </row>
    <row r="48" spans="1:95" ht="13.5" customHeight="1">
      <c r="A48" s="48">
        <v>39</v>
      </c>
      <c r="B48" s="50" t="s">
        <v>48</v>
      </c>
      <c r="C48" s="40" t="s">
        <v>368</v>
      </c>
      <c r="D48" s="72">
        <v>20.333021021</v>
      </c>
      <c r="E48" s="72">
        <v>1.57878176986</v>
      </c>
      <c r="F48" s="72">
        <v>0</v>
      </c>
      <c r="G48" s="64">
        <v>1.25084045438</v>
      </c>
      <c r="H48" s="64">
        <v>16.7551454648</v>
      </c>
      <c r="I48" s="64">
        <v>2.87381723437</v>
      </c>
      <c r="J48" s="64">
        <v>1.32454098797</v>
      </c>
      <c r="K48" s="64">
        <v>0.586929767438</v>
      </c>
      <c r="L48" s="64">
        <v>4.52350920765</v>
      </c>
      <c r="M48" s="64">
        <v>3.42224953948</v>
      </c>
      <c r="N48" s="64">
        <v>5.98947161278</v>
      </c>
      <c r="O48" s="64">
        <v>0.118709391358</v>
      </c>
      <c r="P48" s="64">
        <v>0</v>
      </c>
      <c r="Q48" s="64">
        <v>17.9567468653</v>
      </c>
      <c r="R48" s="64">
        <v>6.99676556637</v>
      </c>
      <c r="S48" s="64">
        <v>4.99079531181</v>
      </c>
      <c r="T48" s="64">
        <v>3.97308939661</v>
      </c>
      <c r="U48" s="64">
        <v>23.0374877055</v>
      </c>
      <c r="V48" s="64">
        <v>41.0989604234</v>
      </c>
      <c r="W48" s="64">
        <v>9.679714014086999</v>
      </c>
      <c r="X48" s="64">
        <v>4.95304588512</v>
      </c>
      <c r="Y48" s="64">
        <v>20.5693922366</v>
      </c>
      <c r="Z48" s="64">
        <v>1.13341268217</v>
      </c>
      <c r="AA48" s="64">
        <v>3.66300901097</v>
      </c>
      <c r="AB48" s="64">
        <v>3.26341336821</v>
      </c>
      <c r="AC48" s="64">
        <v>0.530974327161</v>
      </c>
      <c r="AD48" s="64">
        <v>0.317703975037</v>
      </c>
      <c r="AE48" s="64">
        <v>0.480033875951</v>
      </c>
      <c r="AF48" s="64">
        <v>0.619784931328</v>
      </c>
      <c r="AG48" s="64">
        <v>0.00547694165554</v>
      </c>
      <c r="AH48" s="64">
        <v>0.955949767406</v>
      </c>
      <c r="AI48" s="64">
        <v>0.0528143368868</v>
      </c>
      <c r="AJ48" s="64">
        <v>0.409717082548</v>
      </c>
      <c r="AK48" s="64">
        <v>0.432286612089</v>
      </c>
      <c r="AL48" s="64">
        <v>43.1902901383</v>
      </c>
      <c r="AM48" s="64">
        <v>23.303907283</v>
      </c>
      <c r="AN48" s="64">
        <v>257.1137977223</v>
      </c>
      <c r="AO48" s="64">
        <v>26.1181054716</v>
      </c>
      <c r="AP48" s="64">
        <v>32.4900105679</v>
      </c>
      <c r="AQ48" s="64">
        <v>17.7332190753</v>
      </c>
      <c r="AR48" s="64">
        <v>0.749528734797</v>
      </c>
      <c r="AS48" s="64">
        <v>0</v>
      </c>
      <c r="AT48" s="64">
        <v>0</v>
      </c>
      <c r="AU48" s="64">
        <v>0</v>
      </c>
      <c r="AV48" s="64">
        <v>0</v>
      </c>
      <c r="AW48" s="64">
        <v>8.08766868347</v>
      </c>
      <c r="AX48" s="64">
        <v>5.8469832775</v>
      </c>
      <c r="AY48" s="64">
        <v>0.00237382596755</v>
      </c>
      <c r="AZ48" s="64">
        <v>0.0832382450351</v>
      </c>
      <c r="BA48" s="64">
        <v>3.08740720307</v>
      </c>
      <c r="BB48" s="64">
        <v>40.0648864877</v>
      </c>
      <c r="BC48" s="64">
        <v>71.0388567271</v>
      </c>
      <c r="BD48" s="64">
        <v>34.0253719803</v>
      </c>
      <c r="BE48" s="64">
        <v>8.04389411466</v>
      </c>
      <c r="BF48" s="64">
        <v>154.6689514683</v>
      </c>
      <c r="BG48" s="64">
        <v>25.340773069</v>
      </c>
      <c r="BH48" s="64">
        <v>10.2640039698</v>
      </c>
      <c r="BI48" s="64">
        <v>6.87612501277</v>
      </c>
      <c r="BJ48" s="64">
        <v>4.70531321731</v>
      </c>
      <c r="BK48" s="64">
        <v>25.9123560354</v>
      </c>
      <c r="BL48" s="64">
        <v>55.1446206319</v>
      </c>
      <c r="BM48" s="64">
        <v>0</v>
      </c>
      <c r="BN48" s="64">
        <v>0</v>
      </c>
      <c r="BO48" s="64">
        <v>8.81429487457</v>
      </c>
      <c r="BP48" s="64">
        <v>10.692922331070001</v>
      </c>
      <c r="BQ48" s="103">
        <v>8.55102111437</v>
      </c>
      <c r="BR48" s="104">
        <f t="shared" si="0"/>
        <v>1085.8275120297849</v>
      </c>
      <c r="BS48" s="72">
        <v>0</v>
      </c>
      <c r="BT48" s="64">
        <v>0</v>
      </c>
      <c r="BU48" s="64">
        <v>0</v>
      </c>
      <c r="BV48" s="64">
        <v>0</v>
      </c>
      <c r="BW48" s="64">
        <v>0</v>
      </c>
      <c r="BX48" s="64">
        <v>0</v>
      </c>
      <c r="BY48" s="64">
        <v>2356.616676885535</v>
      </c>
      <c r="BZ48" s="64">
        <v>0</v>
      </c>
      <c r="CA48" s="64">
        <v>0</v>
      </c>
      <c r="CB48" s="64">
        <v>0</v>
      </c>
      <c r="CC48" s="64">
        <v>0</v>
      </c>
      <c r="CD48" s="64">
        <v>0</v>
      </c>
      <c r="CE48" s="104">
        <f t="shared" si="1"/>
        <v>2356.616676885535</v>
      </c>
      <c r="CF48" s="72">
        <v>0</v>
      </c>
      <c r="CG48" s="64">
        <v>0</v>
      </c>
      <c r="CH48" s="64">
        <v>0</v>
      </c>
      <c r="CI48" s="104">
        <f t="shared" si="2"/>
        <v>0</v>
      </c>
      <c r="CJ48" s="72">
        <v>0</v>
      </c>
      <c r="CK48" s="64">
        <v>0</v>
      </c>
      <c r="CL48" s="64">
        <v>0</v>
      </c>
      <c r="CM48" s="64">
        <v>0</v>
      </c>
      <c r="CN48" s="104">
        <f t="shared" si="3"/>
        <v>0</v>
      </c>
      <c r="CO48" s="197">
        <v>323.4517138517866</v>
      </c>
      <c r="CP48" s="104">
        <f t="shared" si="4"/>
        <v>2680.068390737322</v>
      </c>
      <c r="CQ48" s="104">
        <f t="shared" si="5"/>
        <v>3765.8959027671067</v>
      </c>
    </row>
    <row r="49" spans="1:95" ht="13.5" customHeight="1">
      <c r="A49" s="142">
        <v>40</v>
      </c>
      <c r="B49" s="50" t="s">
        <v>50</v>
      </c>
      <c r="C49" s="40" t="s">
        <v>369</v>
      </c>
      <c r="D49" s="72">
        <v>8.34131160717</v>
      </c>
      <c r="E49" s="72">
        <v>0.596322340458</v>
      </c>
      <c r="F49" s="72">
        <v>0</v>
      </c>
      <c r="G49" s="64">
        <v>15.999539938</v>
      </c>
      <c r="H49" s="64">
        <v>6.80327227535</v>
      </c>
      <c r="I49" s="64">
        <v>0.260164348522</v>
      </c>
      <c r="J49" s="64">
        <v>0.127602574929</v>
      </c>
      <c r="K49" s="64">
        <v>0.0570823588375</v>
      </c>
      <c r="L49" s="64">
        <v>10.3288422578</v>
      </c>
      <c r="M49" s="64">
        <v>3.64684553068</v>
      </c>
      <c r="N49" s="64">
        <v>12.4677451361</v>
      </c>
      <c r="O49" s="64">
        <v>24.9428973127</v>
      </c>
      <c r="P49" s="64">
        <v>0</v>
      </c>
      <c r="Q49" s="64">
        <v>25.7772585233</v>
      </c>
      <c r="R49" s="64">
        <v>9.99596327239</v>
      </c>
      <c r="S49" s="64">
        <v>15.6030704226</v>
      </c>
      <c r="T49" s="64">
        <v>5.28519833347</v>
      </c>
      <c r="U49" s="64">
        <v>42.8266146608</v>
      </c>
      <c r="V49" s="64">
        <v>70.699399035</v>
      </c>
      <c r="W49" s="64">
        <v>0.42999056717679995</v>
      </c>
      <c r="X49" s="64">
        <v>0</v>
      </c>
      <c r="Y49" s="64">
        <v>0.616890482521</v>
      </c>
      <c r="Z49" s="64">
        <v>5.83219795179</v>
      </c>
      <c r="AA49" s="64">
        <v>16.3888129692</v>
      </c>
      <c r="AB49" s="64">
        <v>0.0205500557079</v>
      </c>
      <c r="AC49" s="64">
        <v>4.48088915587</v>
      </c>
      <c r="AD49" s="64">
        <v>0.00565255609143</v>
      </c>
      <c r="AE49" s="64">
        <v>0.00854104759816</v>
      </c>
      <c r="AF49" s="64">
        <v>0.0110222902546</v>
      </c>
      <c r="AG49" s="64">
        <v>9.74520032888E-05</v>
      </c>
      <c r="AH49" s="64">
        <v>0</v>
      </c>
      <c r="AI49" s="64">
        <v>0.000924953897836</v>
      </c>
      <c r="AJ49" s="64">
        <v>0.00727787405952</v>
      </c>
      <c r="AK49" s="64">
        <v>0.00680906243707</v>
      </c>
      <c r="AL49" s="64">
        <v>0</v>
      </c>
      <c r="AM49" s="64">
        <v>8.66318820663</v>
      </c>
      <c r="AN49" s="64">
        <v>48.966889838680004</v>
      </c>
      <c r="AO49" s="64">
        <v>0.406313842027</v>
      </c>
      <c r="AP49" s="64">
        <v>106.497150798</v>
      </c>
      <c r="AQ49" s="64">
        <v>57.2915791809</v>
      </c>
      <c r="AR49" s="64">
        <v>0</v>
      </c>
      <c r="AS49" s="64">
        <v>0</v>
      </c>
      <c r="AT49" s="64">
        <v>0</v>
      </c>
      <c r="AU49" s="64">
        <v>0</v>
      </c>
      <c r="AV49" s="64">
        <v>0</v>
      </c>
      <c r="AW49" s="64">
        <v>0</v>
      </c>
      <c r="AX49" s="64">
        <v>2.46430950591</v>
      </c>
      <c r="AY49" s="64">
        <v>0.00124387093745</v>
      </c>
      <c r="AZ49" s="64">
        <v>0.0624720684914</v>
      </c>
      <c r="BA49" s="64">
        <v>1.37740544</v>
      </c>
      <c r="BB49" s="64">
        <v>29.8039980392</v>
      </c>
      <c r="BC49" s="64">
        <v>0</v>
      </c>
      <c r="BD49" s="64">
        <v>0</v>
      </c>
      <c r="BE49" s="64">
        <v>0</v>
      </c>
      <c r="BF49" s="64">
        <v>0</v>
      </c>
      <c r="BG49" s="64">
        <v>0</v>
      </c>
      <c r="BH49" s="64">
        <v>0</v>
      </c>
      <c r="BI49" s="64">
        <v>2.13256990484</v>
      </c>
      <c r="BJ49" s="64">
        <v>0</v>
      </c>
      <c r="BK49" s="64">
        <v>0</v>
      </c>
      <c r="BL49" s="64">
        <v>0</v>
      </c>
      <c r="BM49" s="64">
        <v>0</v>
      </c>
      <c r="BN49" s="64">
        <v>0</v>
      </c>
      <c r="BO49" s="64">
        <v>30.2321299738</v>
      </c>
      <c r="BP49" s="64">
        <v>0</v>
      </c>
      <c r="BQ49" s="103">
        <v>0</v>
      </c>
      <c r="BR49" s="104">
        <f t="shared" si="0"/>
        <v>569.46803701613</v>
      </c>
      <c r="BS49" s="72">
        <v>79.04278572511771</v>
      </c>
      <c r="BT49" s="64">
        <v>10.608226924519403</v>
      </c>
      <c r="BU49" s="64">
        <v>7.170199628046061</v>
      </c>
      <c r="BV49" s="64">
        <v>8.688720606865475</v>
      </c>
      <c r="BW49" s="64">
        <v>12.413449518606846</v>
      </c>
      <c r="BX49" s="64">
        <v>6.29683866864439</v>
      </c>
      <c r="BY49" s="64">
        <v>155.9285192388055</v>
      </c>
      <c r="BZ49" s="64">
        <v>0.054225572433379825</v>
      </c>
      <c r="CA49" s="64">
        <v>23.82961338028095</v>
      </c>
      <c r="CB49" s="64">
        <v>0</v>
      </c>
      <c r="CC49" s="64">
        <v>0</v>
      </c>
      <c r="CD49" s="64">
        <v>7.443360640915006</v>
      </c>
      <c r="CE49" s="104">
        <f t="shared" si="1"/>
        <v>311.4759399042347</v>
      </c>
      <c r="CF49" s="72">
        <v>0</v>
      </c>
      <c r="CG49" s="64">
        <v>0</v>
      </c>
      <c r="CH49" s="64">
        <v>0</v>
      </c>
      <c r="CI49" s="104">
        <f t="shared" si="2"/>
        <v>0</v>
      </c>
      <c r="CJ49" s="72">
        <v>0</v>
      </c>
      <c r="CK49" s="64">
        <v>0</v>
      </c>
      <c r="CL49" s="64">
        <v>0</v>
      </c>
      <c r="CM49" s="64">
        <v>0</v>
      </c>
      <c r="CN49" s="104">
        <f t="shared" si="3"/>
        <v>0</v>
      </c>
      <c r="CO49" s="197">
        <v>840.3107592367974</v>
      </c>
      <c r="CP49" s="104">
        <f t="shared" si="4"/>
        <v>1151.786699141032</v>
      </c>
      <c r="CQ49" s="104">
        <f t="shared" si="5"/>
        <v>1721.254736157162</v>
      </c>
    </row>
    <row r="50" spans="1:95" ht="13.5" customHeight="1">
      <c r="A50" s="48">
        <v>41</v>
      </c>
      <c r="B50" s="50" t="s">
        <v>52</v>
      </c>
      <c r="C50" s="40" t="s">
        <v>370</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1267.00723551</v>
      </c>
      <c r="AQ50" s="64">
        <v>464.032638082</v>
      </c>
      <c r="AR50" s="64">
        <v>176.249484048</v>
      </c>
      <c r="AS50" s="64">
        <v>0.0387790714495</v>
      </c>
      <c r="AT50" s="64">
        <v>0</v>
      </c>
      <c r="AU50" s="64">
        <v>0</v>
      </c>
      <c r="AV50" s="64">
        <v>0</v>
      </c>
      <c r="AW50" s="64">
        <v>0</v>
      </c>
      <c r="AX50" s="64">
        <v>3.89585048337</v>
      </c>
      <c r="AY50" s="64">
        <v>0.00219513983842</v>
      </c>
      <c r="AZ50" s="64">
        <v>0.108969505767</v>
      </c>
      <c r="BA50" s="64">
        <v>1.65294383464</v>
      </c>
      <c r="BB50" s="64">
        <v>0</v>
      </c>
      <c r="BC50" s="64">
        <v>0</v>
      </c>
      <c r="BD50" s="64">
        <v>0</v>
      </c>
      <c r="BE50" s="64">
        <v>0</v>
      </c>
      <c r="BF50" s="64">
        <v>0</v>
      </c>
      <c r="BG50" s="64">
        <v>0</v>
      </c>
      <c r="BH50" s="64">
        <v>0</v>
      </c>
      <c r="BI50" s="64">
        <v>5.28975510165</v>
      </c>
      <c r="BJ50" s="64">
        <v>12.8606792783</v>
      </c>
      <c r="BK50" s="64">
        <v>0</v>
      </c>
      <c r="BL50" s="64">
        <v>0</v>
      </c>
      <c r="BM50" s="64">
        <v>0</v>
      </c>
      <c r="BN50" s="64">
        <v>0</v>
      </c>
      <c r="BO50" s="64">
        <v>0</v>
      </c>
      <c r="BP50" s="64">
        <v>0</v>
      </c>
      <c r="BQ50" s="103">
        <v>0</v>
      </c>
      <c r="BR50" s="104">
        <f t="shared" si="0"/>
        <v>1931.1385300550148</v>
      </c>
      <c r="BS50" s="72">
        <v>0</v>
      </c>
      <c r="BT50" s="64">
        <v>0</v>
      </c>
      <c r="BU50" s="64">
        <v>0</v>
      </c>
      <c r="BV50" s="64">
        <v>0</v>
      </c>
      <c r="BW50" s="64">
        <v>0</v>
      </c>
      <c r="BX50" s="64">
        <v>0</v>
      </c>
      <c r="BY50" s="64">
        <v>0</v>
      </c>
      <c r="BZ50" s="64">
        <v>0</v>
      </c>
      <c r="CA50" s="64">
        <v>0</v>
      </c>
      <c r="CB50" s="64">
        <v>0</v>
      </c>
      <c r="CC50" s="64">
        <v>0</v>
      </c>
      <c r="CD50" s="64">
        <v>0</v>
      </c>
      <c r="CE50" s="104">
        <f t="shared" si="1"/>
        <v>0</v>
      </c>
      <c r="CF50" s="72">
        <v>0</v>
      </c>
      <c r="CG50" s="64">
        <v>0</v>
      </c>
      <c r="CH50" s="64">
        <v>0</v>
      </c>
      <c r="CI50" s="104">
        <f t="shared" si="2"/>
        <v>0</v>
      </c>
      <c r="CJ50" s="72">
        <v>0</v>
      </c>
      <c r="CK50" s="64">
        <v>0</v>
      </c>
      <c r="CL50" s="64">
        <v>0</v>
      </c>
      <c r="CM50" s="64">
        <v>0</v>
      </c>
      <c r="CN50" s="104">
        <f t="shared" si="3"/>
        <v>0</v>
      </c>
      <c r="CO50" s="197">
        <v>98.82649295908341</v>
      </c>
      <c r="CP50" s="104">
        <f t="shared" si="4"/>
        <v>98.82649295908341</v>
      </c>
      <c r="CQ50" s="104">
        <f t="shared" si="5"/>
        <v>2029.9650230140983</v>
      </c>
    </row>
    <row r="51" spans="1:95" ht="13.5" customHeight="1">
      <c r="A51" s="142">
        <v>42</v>
      </c>
      <c r="B51" s="50" t="s">
        <v>135</v>
      </c>
      <c r="C51" s="40" t="s">
        <v>371</v>
      </c>
      <c r="D51" s="72">
        <v>9.73364286976</v>
      </c>
      <c r="E51" s="72">
        <v>0.75725868721</v>
      </c>
      <c r="F51" s="72">
        <v>0</v>
      </c>
      <c r="G51" s="64">
        <v>0.598026959667</v>
      </c>
      <c r="H51" s="64">
        <v>8.02386730718</v>
      </c>
      <c r="I51" s="64">
        <v>1.37418100808</v>
      </c>
      <c r="J51" s="64">
        <v>0.633491804627</v>
      </c>
      <c r="K51" s="64">
        <v>0.280593054028</v>
      </c>
      <c r="L51" s="64">
        <v>2.1618843177</v>
      </c>
      <c r="M51" s="64">
        <v>1.63646990352</v>
      </c>
      <c r="N51" s="64">
        <v>2.86859984301</v>
      </c>
      <c r="O51" s="64">
        <v>0.0569512957046</v>
      </c>
      <c r="P51" s="64">
        <v>0</v>
      </c>
      <c r="Q51" s="64">
        <v>8.59406569568</v>
      </c>
      <c r="R51" s="64">
        <v>3.35135647591</v>
      </c>
      <c r="S51" s="64">
        <v>2.39022606638</v>
      </c>
      <c r="T51" s="64">
        <v>1.90615023574</v>
      </c>
      <c r="U51" s="64">
        <v>11.0350022075</v>
      </c>
      <c r="V51" s="64">
        <v>19.6694986541</v>
      </c>
      <c r="W51" s="64">
        <v>4.63437311892</v>
      </c>
      <c r="X51" s="64">
        <v>2.37006078018</v>
      </c>
      <c r="Y51" s="64">
        <v>9.85432958936</v>
      </c>
      <c r="Z51" s="64">
        <v>0.542012474595</v>
      </c>
      <c r="AA51" s="64">
        <v>1.71652105602</v>
      </c>
      <c r="AB51" s="64">
        <v>1.5621385388</v>
      </c>
      <c r="AC51" s="64">
        <v>0.254715509383</v>
      </c>
      <c r="AD51" s="64">
        <v>0.151898426341</v>
      </c>
      <c r="AE51" s="64">
        <v>0.229384915431</v>
      </c>
      <c r="AF51" s="64">
        <v>0.298152101471</v>
      </c>
      <c r="AG51" s="64">
        <v>0.00261605469786</v>
      </c>
      <c r="AH51" s="64">
        <v>0.458111790292</v>
      </c>
      <c r="AI51" s="64">
        <v>0.0252724446405</v>
      </c>
      <c r="AJ51" s="64">
        <v>0.196067240514</v>
      </c>
      <c r="AK51" s="64">
        <v>0.206917530083</v>
      </c>
      <c r="AL51" s="64">
        <v>20.6688730056</v>
      </c>
      <c r="AM51" s="64">
        <v>11.0885105921</v>
      </c>
      <c r="AN51" s="64">
        <v>122.6744438017</v>
      </c>
      <c r="AO51" s="64">
        <v>12.5254645234</v>
      </c>
      <c r="AP51" s="64">
        <v>0</v>
      </c>
      <c r="AQ51" s="64">
        <v>0</v>
      </c>
      <c r="AR51" s="64">
        <v>0</v>
      </c>
      <c r="AS51" s="64">
        <v>227.459158718</v>
      </c>
      <c r="AT51" s="64">
        <v>0</v>
      </c>
      <c r="AU51" s="64">
        <v>0</v>
      </c>
      <c r="AV51" s="64">
        <v>0</v>
      </c>
      <c r="AW51" s="64">
        <v>1.62721669235</v>
      </c>
      <c r="AX51" s="64">
        <v>4.26663932419</v>
      </c>
      <c r="AY51" s="64">
        <v>0.00125235225777</v>
      </c>
      <c r="AZ51" s="64">
        <v>0.0831440155339</v>
      </c>
      <c r="BA51" s="64">
        <v>2.32543724006</v>
      </c>
      <c r="BB51" s="64">
        <v>19.1839326965</v>
      </c>
      <c r="BC51" s="64">
        <v>33.9827165865</v>
      </c>
      <c r="BD51" s="64">
        <v>16.280365826</v>
      </c>
      <c r="BE51" s="64">
        <v>3.8102054652</v>
      </c>
      <c r="BF51" s="64">
        <v>74.03696641728</v>
      </c>
      <c r="BG51" s="64">
        <v>12.1197406531</v>
      </c>
      <c r="BH51" s="64">
        <v>4.9148286971</v>
      </c>
      <c r="BI51" s="64">
        <v>5.0503700413</v>
      </c>
      <c r="BJ51" s="64">
        <v>2.11411250093</v>
      </c>
      <c r="BK51" s="64">
        <v>12.4318387547</v>
      </c>
      <c r="BL51" s="64">
        <v>26.4062248993</v>
      </c>
      <c r="BM51" s="64">
        <v>0</v>
      </c>
      <c r="BN51" s="64">
        <v>0</v>
      </c>
      <c r="BO51" s="64">
        <v>4.22858760444</v>
      </c>
      <c r="BP51" s="64">
        <v>5.1285337537040006</v>
      </c>
      <c r="BQ51" s="103">
        <v>4.0943971032</v>
      </c>
      <c r="BR51" s="104">
        <f t="shared" si="0"/>
        <v>724.0767992209708</v>
      </c>
      <c r="BS51" s="72">
        <v>0</v>
      </c>
      <c r="BT51" s="64">
        <v>0</v>
      </c>
      <c r="BU51" s="64">
        <v>0</v>
      </c>
      <c r="BV51" s="64">
        <v>0</v>
      </c>
      <c r="BW51" s="64">
        <v>0</v>
      </c>
      <c r="BX51" s="64">
        <v>0</v>
      </c>
      <c r="BY51" s="64">
        <v>1064.3483806931745</v>
      </c>
      <c r="BZ51" s="64">
        <v>0</v>
      </c>
      <c r="CA51" s="64">
        <v>580.2607707257786</v>
      </c>
      <c r="CB51" s="64">
        <v>0</v>
      </c>
      <c r="CC51" s="64">
        <v>0</v>
      </c>
      <c r="CD51" s="64">
        <v>0</v>
      </c>
      <c r="CE51" s="104">
        <f t="shared" si="1"/>
        <v>1644.609151418953</v>
      </c>
      <c r="CF51" s="72">
        <v>0</v>
      </c>
      <c r="CG51" s="64">
        <v>0</v>
      </c>
      <c r="CH51" s="64">
        <v>0</v>
      </c>
      <c r="CI51" s="104">
        <f t="shared" si="2"/>
        <v>0</v>
      </c>
      <c r="CJ51" s="72">
        <v>0</v>
      </c>
      <c r="CK51" s="64">
        <v>0</v>
      </c>
      <c r="CL51" s="64">
        <v>0</v>
      </c>
      <c r="CM51" s="64">
        <v>0</v>
      </c>
      <c r="CN51" s="104">
        <f t="shared" si="3"/>
        <v>0</v>
      </c>
      <c r="CO51" s="197">
        <v>351.6603528611191</v>
      </c>
      <c r="CP51" s="104">
        <f t="shared" si="4"/>
        <v>1996.269504280072</v>
      </c>
      <c r="CQ51" s="104">
        <f t="shared" si="5"/>
        <v>2720.3463035010427</v>
      </c>
    </row>
    <row r="52" spans="1:95" ht="13.5" customHeight="1">
      <c r="A52" s="48">
        <v>43</v>
      </c>
      <c r="B52" s="50" t="s">
        <v>137</v>
      </c>
      <c r="C52" s="40" t="s">
        <v>372</v>
      </c>
      <c r="D52" s="72">
        <v>2.78796572012</v>
      </c>
      <c r="E52" s="72">
        <v>0.216562946612</v>
      </c>
      <c r="F52" s="72">
        <v>0</v>
      </c>
      <c r="G52" s="64">
        <v>0.171575864737</v>
      </c>
      <c r="H52" s="64">
        <v>2.29794652721</v>
      </c>
      <c r="I52" s="64">
        <v>0.394225447422</v>
      </c>
      <c r="J52" s="64">
        <v>0.181324204891</v>
      </c>
      <c r="K52" s="64">
        <v>0.0805092722957</v>
      </c>
      <c r="L52" s="64">
        <v>0.620469548733</v>
      </c>
      <c r="M52" s="64">
        <v>0.469432329012</v>
      </c>
      <c r="N52" s="64">
        <v>0.821579110404</v>
      </c>
      <c r="O52" s="64">
        <v>0.0162853912096</v>
      </c>
      <c r="P52" s="64">
        <v>0</v>
      </c>
      <c r="Q52" s="64">
        <v>2.46282306561</v>
      </c>
      <c r="R52" s="64">
        <v>0.95974680168</v>
      </c>
      <c r="S52" s="64">
        <v>0.684526373455</v>
      </c>
      <c r="T52" s="64">
        <v>0.54500043634</v>
      </c>
      <c r="U52" s="64">
        <v>3.1600847997</v>
      </c>
      <c r="V52" s="64">
        <v>5.63764658154</v>
      </c>
      <c r="W52" s="64">
        <v>1.3275934431767</v>
      </c>
      <c r="X52" s="64">
        <v>0.679450719791</v>
      </c>
      <c r="Y52" s="64">
        <v>2.8215591384</v>
      </c>
      <c r="Z52" s="64">
        <v>0.155487342765</v>
      </c>
      <c r="AA52" s="64">
        <v>0.491430060152</v>
      </c>
      <c r="AB52" s="64">
        <v>0.447235257245</v>
      </c>
      <c r="AC52" s="64">
        <v>0.0729341465461</v>
      </c>
      <c r="AD52" s="64">
        <v>0.0435793650838</v>
      </c>
      <c r="AE52" s="64">
        <v>0.0658460138716</v>
      </c>
      <c r="AF52" s="64">
        <v>0.0850171529019</v>
      </c>
      <c r="AG52" s="64">
        <v>0.000751268771075</v>
      </c>
      <c r="AH52" s="64">
        <v>0.130795676296</v>
      </c>
      <c r="AI52" s="64">
        <v>0.00724454393347</v>
      </c>
      <c r="AJ52" s="64">
        <v>0.0562009149932</v>
      </c>
      <c r="AK52" s="64">
        <v>0.0592968181534</v>
      </c>
      <c r="AL52" s="64">
        <v>5.92143943039</v>
      </c>
      <c r="AM52" s="64">
        <v>3.18481987242</v>
      </c>
      <c r="AN52" s="64">
        <v>35.22099116456</v>
      </c>
      <c r="AO52" s="64">
        <v>3.58565507483</v>
      </c>
      <c r="AP52" s="64">
        <v>0</v>
      </c>
      <c r="AQ52" s="64">
        <v>0</v>
      </c>
      <c r="AR52" s="64">
        <v>0</v>
      </c>
      <c r="AS52" s="64">
        <v>0.00852437112271</v>
      </c>
      <c r="AT52" s="64">
        <v>0</v>
      </c>
      <c r="AU52" s="64">
        <v>0</v>
      </c>
      <c r="AV52" s="64">
        <v>0</v>
      </c>
      <c r="AW52" s="64">
        <v>0.407579672419</v>
      </c>
      <c r="AX52" s="64">
        <v>1.10091056925</v>
      </c>
      <c r="AY52" s="64">
        <v>0.00141015318444</v>
      </c>
      <c r="AZ52" s="64">
        <v>0.0201552507804</v>
      </c>
      <c r="BA52" s="64">
        <v>0.595390054083</v>
      </c>
      <c r="BB52" s="64">
        <v>5.49579838934</v>
      </c>
      <c r="BC52" s="64">
        <v>9.73369097835</v>
      </c>
      <c r="BD52" s="64">
        <v>4.66851007785</v>
      </c>
      <c r="BE52" s="64">
        <v>1.09289804778</v>
      </c>
      <c r="BF52" s="64">
        <v>21.21139095424</v>
      </c>
      <c r="BG52" s="64">
        <v>3.47600872498</v>
      </c>
      <c r="BH52" s="64">
        <v>1.3997162918</v>
      </c>
      <c r="BI52" s="64">
        <v>1.11791890589</v>
      </c>
      <c r="BJ52" s="64">
        <v>2.01164170342</v>
      </c>
      <c r="BK52" s="64">
        <v>3.5740743824</v>
      </c>
      <c r="BL52" s="64">
        <v>7.5712586174</v>
      </c>
      <c r="BM52" s="64">
        <v>0</v>
      </c>
      <c r="BN52" s="64">
        <v>0</v>
      </c>
      <c r="BO52" s="64">
        <v>1.05204119143</v>
      </c>
      <c r="BP52" s="64">
        <v>1.455369898204</v>
      </c>
      <c r="BQ52" s="103">
        <v>1.17172644489</v>
      </c>
      <c r="BR52" s="104">
        <f t="shared" si="0"/>
        <v>143.03104650406507</v>
      </c>
      <c r="BS52" s="72">
        <v>0</v>
      </c>
      <c r="BT52" s="64">
        <v>0</v>
      </c>
      <c r="BU52" s="64">
        <v>0</v>
      </c>
      <c r="BV52" s="64">
        <v>0</v>
      </c>
      <c r="BW52" s="64">
        <v>0</v>
      </c>
      <c r="BX52" s="64">
        <v>0</v>
      </c>
      <c r="BY52" s="64">
        <v>471.95521427909983</v>
      </c>
      <c r="BZ52" s="64">
        <v>0</v>
      </c>
      <c r="CA52" s="64">
        <v>0</v>
      </c>
      <c r="CB52" s="64">
        <v>0</v>
      </c>
      <c r="CC52" s="64">
        <v>0</v>
      </c>
      <c r="CD52" s="64">
        <v>0</v>
      </c>
      <c r="CE52" s="104">
        <f t="shared" si="1"/>
        <v>471.95521427909983</v>
      </c>
      <c r="CF52" s="72">
        <v>0</v>
      </c>
      <c r="CG52" s="64">
        <v>0</v>
      </c>
      <c r="CH52" s="64">
        <v>0</v>
      </c>
      <c r="CI52" s="104">
        <f t="shared" si="2"/>
        <v>0</v>
      </c>
      <c r="CJ52" s="72">
        <v>0</v>
      </c>
      <c r="CK52" s="64">
        <v>0</v>
      </c>
      <c r="CL52" s="64">
        <v>0</v>
      </c>
      <c r="CM52" s="64">
        <v>0</v>
      </c>
      <c r="CN52" s="104">
        <f t="shared" si="3"/>
        <v>0</v>
      </c>
      <c r="CO52" s="197">
        <v>164.17743996074682</v>
      </c>
      <c r="CP52" s="104">
        <f t="shared" si="4"/>
        <v>636.1326542398467</v>
      </c>
      <c r="CQ52" s="104">
        <f t="shared" si="5"/>
        <v>779.1637007439118</v>
      </c>
    </row>
    <row r="53" spans="1:95" ht="13.5" customHeight="1">
      <c r="A53" s="142">
        <v>44</v>
      </c>
      <c r="B53" s="50" t="s">
        <v>20</v>
      </c>
      <c r="C53" s="40" t="s">
        <v>373</v>
      </c>
      <c r="D53" s="72">
        <v>158.042555982</v>
      </c>
      <c r="E53" s="72">
        <v>12.7293628229</v>
      </c>
      <c r="F53" s="72">
        <v>0</v>
      </c>
      <c r="G53" s="64">
        <v>84.7793164847</v>
      </c>
      <c r="H53" s="64">
        <v>105.473146047</v>
      </c>
      <c r="I53" s="64">
        <v>51.8286465929</v>
      </c>
      <c r="J53" s="64">
        <v>13.1423126159</v>
      </c>
      <c r="K53" s="64">
        <v>5.60999286243</v>
      </c>
      <c r="L53" s="64">
        <v>150.84759193</v>
      </c>
      <c r="M53" s="64">
        <v>51.0618557142</v>
      </c>
      <c r="N53" s="64">
        <v>16.5155614086</v>
      </c>
      <c r="O53" s="64">
        <v>15.0178571383</v>
      </c>
      <c r="P53" s="64">
        <v>0</v>
      </c>
      <c r="Q53" s="64">
        <v>270.876354754</v>
      </c>
      <c r="R53" s="64">
        <v>30.8860940776</v>
      </c>
      <c r="S53" s="64">
        <v>133.51877177</v>
      </c>
      <c r="T53" s="64">
        <v>70.5002360635</v>
      </c>
      <c r="U53" s="64">
        <v>303.293025274</v>
      </c>
      <c r="V53" s="64">
        <v>408.006252773</v>
      </c>
      <c r="W53" s="64">
        <v>91.65422739231</v>
      </c>
      <c r="X53" s="64">
        <v>40.8660557605</v>
      </c>
      <c r="Y53" s="64">
        <v>186.21076355</v>
      </c>
      <c r="Z53" s="64">
        <v>10.4182415083</v>
      </c>
      <c r="AA53" s="64">
        <v>33.1945828094</v>
      </c>
      <c r="AB53" s="64">
        <v>8.59453352784</v>
      </c>
      <c r="AC53" s="64">
        <v>1.76375609684</v>
      </c>
      <c r="AD53" s="64">
        <v>0.265164277443</v>
      </c>
      <c r="AE53" s="64">
        <v>0.396650061341</v>
      </c>
      <c r="AF53" s="64">
        <v>0.401166942033</v>
      </c>
      <c r="AG53" s="64">
        <v>0.00424939532969</v>
      </c>
      <c r="AH53" s="64">
        <v>4.01821797556</v>
      </c>
      <c r="AI53" s="64">
        <v>0.124234905035</v>
      </c>
      <c r="AJ53" s="64">
        <v>1.02751573867</v>
      </c>
      <c r="AK53" s="64">
        <v>1.55537888281</v>
      </c>
      <c r="AL53" s="64">
        <v>494.880015107</v>
      </c>
      <c r="AM53" s="64">
        <v>143.091413362</v>
      </c>
      <c r="AN53" s="64">
        <v>1198.8329469720002</v>
      </c>
      <c r="AO53" s="64">
        <v>68.260163266</v>
      </c>
      <c r="AP53" s="64">
        <v>29.251420723</v>
      </c>
      <c r="AQ53" s="64">
        <v>15.9039147177</v>
      </c>
      <c r="AR53" s="64">
        <v>0.768977430183</v>
      </c>
      <c r="AS53" s="64">
        <v>0</v>
      </c>
      <c r="AT53" s="64">
        <v>0</v>
      </c>
      <c r="AU53" s="64">
        <v>736.935196355</v>
      </c>
      <c r="AV53" s="64">
        <v>16.2979320871</v>
      </c>
      <c r="AW53" s="64">
        <v>0</v>
      </c>
      <c r="AX53" s="64">
        <v>8.0690209505</v>
      </c>
      <c r="AY53" s="64">
        <v>0.00371601637767</v>
      </c>
      <c r="AZ53" s="64">
        <v>0.0700264841095</v>
      </c>
      <c r="BA53" s="64">
        <v>0</v>
      </c>
      <c r="BB53" s="64">
        <v>13.3035275898</v>
      </c>
      <c r="BC53" s="64">
        <v>0</v>
      </c>
      <c r="BD53" s="64">
        <v>0</v>
      </c>
      <c r="BE53" s="64">
        <v>0</v>
      </c>
      <c r="BF53" s="64">
        <v>0</v>
      </c>
      <c r="BG53" s="64">
        <v>0</v>
      </c>
      <c r="BH53" s="64">
        <v>0</v>
      </c>
      <c r="BI53" s="64">
        <v>7.69281581603</v>
      </c>
      <c r="BJ53" s="64">
        <v>13.2902621304</v>
      </c>
      <c r="BK53" s="64">
        <v>0</v>
      </c>
      <c r="BL53" s="64">
        <v>0</v>
      </c>
      <c r="BM53" s="64">
        <v>0</v>
      </c>
      <c r="BN53" s="64">
        <v>0</v>
      </c>
      <c r="BO53" s="64">
        <v>0</v>
      </c>
      <c r="BP53" s="64">
        <v>0</v>
      </c>
      <c r="BQ53" s="103">
        <v>0</v>
      </c>
      <c r="BR53" s="104">
        <f t="shared" si="0"/>
        <v>5009.275022141643</v>
      </c>
      <c r="BS53" s="72">
        <v>305.19168091996943</v>
      </c>
      <c r="BT53" s="64">
        <v>38.96692899873541</v>
      </c>
      <c r="BU53" s="64">
        <v>27.31353931659693</v>
      </c>
      <c r="BV53" s="64">
        <v>34.73404629983797</v>
      </c>
      <c r="BW53" s="64">
        <v>47.376195093044814</v>
      </c>
      <c r="BX53" s="64">
        <v>23.6260169055707</v>
      </c>
      <c r="BY53" s="64">
        <v>254.9552414835323</v>
      </c>
      <c r="BZ53" s="64">
        <v>0.20924626969128135</v>
      </c>
      <c r="CA53" s="64">
        <v>91.6424560422403</v>
      </c>
      <c r="CB53" s="64">
        <v>0</v>
      </c>
      <c r="CC53" s="64">
        <v>0</v>
      </c>
      <c r="CD53" s="64">
        <v>28.292839872041256</v>
      </c>
      <c r="CE53" s="104">
        <f t="shared" si="1"/>
        <v>852.3081912012603</v>
      </c>
      <c r="CF53" s="72">
        <v>0</v>
      </c>
      <c r="CG53" s="64">
        <v>0</v>
      </c>
      <c r="CH53" s="64">
        <v>0</v>
      </c>
      <c r="CI53" s="104">
        <f t="shared" si="2"/>
        <v>0</v>
      </c>
      <c r="CJ53" s="72">
        <v>0</v>
      </c>
      <c r="CK53" s="64">
        <v>0</v>
      </c>
      <c r="CL53" s="64">
        <v>0</v>
      </c>
      <c r="CM53" s="64">
        <v>0</v>
      </c>
      <c r="CN53" s="104">
        <f t="shared" si="3"/>
        <v>0</v>
      </c>
      <c r="CO53" s="197">
        <v>845.3070082328621</v>
      </c>
      <c r="CP53" s="104">
        <f t="shared" si="4"/>
        <v>1697.6151994341226</v>
      </c>
      <c r="CQ53" s="104">
        <f t="shared" si="5"/>
        <v>6706.890221575765</v>
      </c>
    </row>
    <row r="54" spans="1:95" ht="13.5" customHeight="1">
      <c r="A54" s="48">
        <v>45</v>
      </c>
      <c r="B54" s="50" t="s">
        <v>210</v>
      </c>
      <c r="C54" s="40" t="s">
        <v>374</v>
      </c>
      <c r="D54" s="72">
        <v>0</v>
      </c>
      <c r="E54" s="72">
        <v>0</v>
      </c>
      <c r="F54" s="72">
        <v>0</v>
      </c>
      <c r="G54" s="64">
        <v>0</v>
      </c>
      <c r="H54" s="64">
        <v>0</v>
      </c>
      <c r="I54" s="64">
        <v>0</v>
      </c>
      <c r="J54" s="64">
        <v>0</v>
      </c>
      <c r="K54" s="64">
        <v>0</v>
      </c>
      <c r="L54" s="64">
        <v>0</v>
      </c>
      <c r="M54" s="64">
        <v>0</v>
      </c>
      <c r="N54" s="64">
        <v>0</v>
      </c>
      <c r="O54" s="64">
        <v>5.58734440014</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23.9933245757</v>
      </c>
      <c r="AK54" s="64">
        <v>0</v>
      </c>
      <c r="AL54" s="64">
        <v>0</v>
      </c>
      <c r="AM54" s="64">
        <v>0</v>
      </c>
      <c r="AN54" s="64">
        <v>0</v>
      </c>
      <c r="AO54" s="64">
        <v>0</v>
      </c>
      <c r="AP54" s="64">
        <v>0</v>
      </c>
      <c r="AQ54" s="64">
        <v>0</v>
      </c>
      <c r="AR54" s="64">
        <v>0</v>
      </c>
      <c r="AS54" s="64">
        <v>0.0024916704304</v>
      </c>
      <c r="AT54" s="64">
        <v>0</v>
      </c>
      <c r="AU54" s="64">
        <v>0</v>
      </c>
      <c r="AV54" s="64">
        <v>3.8925060067</v>
      </c>
      <c r="AW54" s="64">
        <v>0</v>
      </c>
      <c r="AX54" s="64">
        <v>0.209656152445</v>
      </c>
      <c r="AY54" s="64">
        <v>0</v>
      </c>
      <c r="AZ54" s="64">
        <v>0.00586311805338</v>
      </c>
      <c r="BA54" s="64">
        <v>0.090799252266</v>
      </c>
      <c r="BB54" s="64">
        <v>0</v>
      </c>
      <c r="BC54" s="64">
        <v>0</v>
      </c>
      <c r="BD54" s="64">
        <v>0</v>
      </c>
      <c r="BE54" s="64">
        <v>0</v>
      </c>
      <c r="BF54" s="64">
        <v>0</v>
      </c>
      <c r="BG54" s="64">
        <v>0</v>
      </c>
      <c r="BH54" s="64">
        <v>0</v>
      </c>
      <c r="BI54" s="64">
        <v>0</v>
      </c>
      <c r="BJ54" s="64">
        <v>0.8569537052</v>
      </c>
      <c r="BK54" s="64">
        <v>0</v>
      </c>
      <c r="BL54" s="64">
        <v>0</v>
      </c>
      <c r="BM54" s="64">
        <v>0</v>
      </c>
      <c r="BN54" s="64">
        <v>0</v>
      </c>
      <c r="BO54" s="64">
        <v>0</v>
      </c>
      <c r="BP54" s="64">
        <v>0</v>
      </c>
      <c r="BQ54" s="103">
        <v>0</v>
      </c>
      <c r="BR54" s="104">
        <f t="shared" si="0"/>
        <v>34.63893888093478</v>
      </c>
      <c r="BS54" s="72">
        <v>0</v>
      </c>
      <c r="BT54" s="64">
        <v>0</v>
      </c>
      <c r="BU54" s="64">
        <v>0</v>
      </c>
      <c r="BV54" s="64">
        <v>0</v>
      </c>
      <c r="BW54" s="64">
        <v>0</v>
      </c>
      <c r="BX54" s="64">
        <v>0</v>
      </c>
      <c r="BY54" s="64">
        <v>0</v>
      </c>
      <c r="BZ54" s="64">
        <v>0</v>
      </c>
      <c r="CA54" s="64">
        <v>0</v>
      </c>
      <c r="CB54" s="64">
        <v>0</v>
      </c>
      <c r="CC54" s="64">
        <v>0</v>
      </c>
      <c r="CD54" s="64">
        <v>0</v>
      </c>
      <c r="CE54" s="104">
        <f t="shared" si="1"/>
        <v>0</v>
      </c>
      <c r="CF54" s="72">
        <v>0</v>
      </c>
      <c r="CG54" s="64">
        <v>0</v>
      </c>
      <c r="CH54" s="64">
        <v>0</v>
      </c>
      <c r="CI54" s="104">
        <f t="shared" si="2"/>
        <v>0</v>
      </c>
      <c r="CJ54" s="72">
        <v>0</v>
      </c>
      <c r="CK54" s="64">
        <v>0</v>
      </c>
      <c r="CL54" s="64">
        <v>0</v>
      </c>
      <c r="CM54" s="64">
        <v>0</v>
      </c>
      <c r="CN54" s="104">
        <f t="shared" si="3"/>
        <v>0</v>
      </c>
      <c r="CO54" s="197">
        <v>96.65292610992373</v>
      </c>
      <c r="CP54" s="104">
        <f t="shared" si="4"/>
        <v>96.65292610992373</v>
      </c>
      <c r="CQ54" s="104">
        <f t="shared" si="5"/>
        <v>131.2918649908585</v>
      </c>
    </row>
    <row r="55" spans="1:95" ht="13.5" customHeight="1">
      <c r="A55" s="142">
        <v>46</v>
      </c>
      <c r="B55" s="50">
        <v>61</v>
      </c>
      <c r="C55" s="40" t="s">
        <v>375</v>
      </c>
      <c r="D55" s="72">
        <v>0.805649309096</v>
      </c>
      <c r="E55" s="72">
        <v>0.0515693995152</v>
      </c>
      <c r="F55" s="72">
        <v>0</v>
      </c>
      <c r="G55" s="64">
        <v>0.00498977744498</v>
      </c>
      <c r="H55" s="64">
        <v>2.72074660064</v>
      </c>
      <c r="I55" s="64">
        <v>0.00598110253771</v>
      </c>
      <c r="J55" s="64">
        <v>0.00367163815672</v>
      </c>
      <c r="K55" s="64">
        <v>0.00132433598321</v>
      </c>
      <c r="L55" s="64">
        <v>0.00911830942967</v>
      </c>
      <c r="M55" s="64">
        <v>0.0133595162705</v>
      </c>
      <c r="N55" s="64">
        <v>0.0339639583828</v>
      </c>
      <c r="O55" s="64">
        <v>29.218600911</v>
      </c>
      <c r="P55" s="64">
        <v>0</v>
      </c>
      <c r="Q55" s="64">
        <v>6.10159923089</v>
      </c>
      <c r="R55" s="64">
        <v>1.14421243951</v>
      </c>
      <c r="S55" s="64">
        <v>1.16842005705</v>
      </c>
      <c r="T55" s="64">
        <v>3.72125279829</v>
      </c>
      <c r="U55" s="64">
        <v>1.78407667593</v>
      </c>
      <c r="V55" s="64">
        <v>0.063100304213</v>
      </c>
      <c r="W55" s="64">
        <v>0.04235171225442</v>
      </c>
      <c r="X55" s="64">
        <v>0</v>
      </c>
      <c r="Y55" s="64">
        <v>0.0661176552606</v>
      </c>
      <c r="Z55" s="64">
        <v>0.00346549646364</v>
      </c>
      <c r="AA55" s="64">
        <v>0.0132643893408</v>
      </c>
      <c r="AB55" s="64">
        <v>0.0159754077564</v>
      </c>
      <c r="AC55" s="64">
        <v>0.004747272365</v>
      </c>
      <c r="AD55" s="64">
        <v>0.0118018528955</v>
      </c>
      <c r="AE55" s="64">
        <v>0.0178175152662</v>
      </c>
      <c r="AF55" s="64">
        <v>0.0228544599632</v>
      </c>
      <c r="AG55" s="64">
        <v>0.0041966084537</v>
      </c>
      <c r="AH55" s="64">
        <v>0.00818210523895</v>
      </c>
      <c r="AI55" s="64">
        <v>0.00389598004473</v>
      </c>
      <c r="AJ55" s="64">
        <v>0.00863417516771</v>
      </c>
      <c r="AK55" s="64">
        <v>0.00178970749426</v>
      </c>
      <c r="AL55" s="64">
        <v>2.87588117339</v>
      </c>
      <c r="AM55" s="64">
        <v>0</v>
      </c>
      <c r="AN55" s="64">
        <v>4.146235405843</v>
      </c>
      <c r="AO55" s="64">
        <v>0</v>
      </c>
      <c r="AP55" s="64">
        <v>0</v>
      </c>
      <c r="AQ55" s="64">
        <v>0</v>
      </c>
      <c r="AR55" s="64">
        <v>0</v>
      </c>
      <c r="AS55" s="64">
        <v>0.00473163430421</v>
      </c>
      <c r="AT55" s="64">
        <v>0</v>
      </c>
      <c r="AU55" s="64">
        <v>0</v>
      </c>
      <c r="AV55" s="64">
        <v>0</v>
      </c>
      <c r="AW55" s="64">
        <v>17.7730043864</v>
      </c>
      <c r="AX55" s="64">
        <v>0.488690159296</v>
      </c>
      <c r="AY55" s="64">
        <v>0.000343714209915</v>
      </c>
      <c r="AZ55" s="64">
        <v>0.0139372021491</v>
      </c>
      <c r="BA55" s="64">
        <v>0</v>
      </c>
      <c r="BB55" s="64">
        <v>0</v>
      </c>
      <c r="BC55" s="64">
        <v>0</v>
      </c>
      <c r="BD55" s="64">
        <v>0</v>
      </c>
      <c r="BE55" s="64">
        <v>0</v>
      </c>
      <c r="BF55" s="64">
        <v>0</v>
      </c>
      <c r="BG55" s="64">
        <v>0</v>
      </c>
      <c r="BH55" s="64">
        <v>0</v>
      </c>
      <c r="BI55" s="64">
        <v>0.0607481741436</v>
      </c>
      <c r="BJ55" s="64">
        <v>0</v>
      </c>
      <c r="BK55" s="64">
        <v>0</v>
      </c>
      <c r="BL55" s="64">
        <v>0</v>
      </c>
      <c r="BM55" s="64">
        <v>0</v>
      </c>
      <c r="BN55" s="64">
        <v>0</v>
      </c>
      <c r="BO55" s="64">
        <v>0</v>
      </c>
      <c r="BP55" s="64">
        <v>0</v>
      </c>
      <c r="BQ55" s="103">
        <v>0</v>
      </c>
      <c r="BR55" s="104">
        <f t="shared" si="0"/>
        <v>72.44030255204072</v>
      </c>
      <c r="BS55" s="72">
        <v>0</v>
      </c>
      <c r="BT55" s="64">
        <v>0</v>
      </c>
      <c r="BU55" s="64">
        <v>0</v>
      </c>
      <c r="BV55" s="64">
        <v>0</v>
      </c>
      <c r="BW55" s="64">
        <v>0</v>
      </c>
      <c r="BX55" s="64">
        <v>0</v>
      </c>
      <c r="BY55" s="64">
        <v>204.13993961808708</v>
      </c>
      <c r="BZ55" s="64">
        <v>0</v>
      </c>
      <c r="CA55" s="64">
        <v>0</v>
      </c>
      <c r="CB55" s="64">
        <v>0</v>
      </c>
      <c r="CC55" s="64">
        <v>0</v>
      </c>
      <c r="CD55" s="64">
        <v>0</v>
      </c>
      <c r="CE55" s="104">
        <f t="shared" si="1"/>
        <v>204.13993961808708</v>
      </c>
      <c r="CF55" s="72">
        <v>0</v>
      </c>
      <c r="CG55" s="64">
        <v>0</v>
      </c>
      <c r="CH55" s="64">
        <v>0</v>
      </c>
      <c r="CI55" s="104">
        <f t="shared" si="2"/>
        <v>0</v>
      </c>
      <c r="CJ55" s="72">
        <v>0</v>
      </c>
      <c r="CK55" s="64">
        <v>0</v>
      </c>
      <c r="CL55" s="64">
        <v>0</v>
      </c>
      <c r="CM55" s="64">
        <v>0</v>
      </c>
      <c r="CN55" s="104">
        <f t="shared" si="3"/>
        <v>0</v>
      </c>
      <c r="CO55" s="197">
        <v>134.5248767997499</v>
      </c>
      <c r="CP55" s="104">
        <f t="shared" si="4"/>
        <v>338.66481641783696</v>
      </c>
      <c r="CQ55" s="104">
        <f t="shared" si="5"/>
        <v>411.1051189698777</v>
      </c>
    </row>
    <row r="56" spans="1:95" ht="13.5" customHeight="1">
      <c r="A56" s="48">
        <v>47</v>
      </c>
      <c r="B56" s="50">
        <v>62</v>
      </c>
      <c r="C56" s="40" t="s">
        <v>376</v>
      </c>
      <c r="D56" s="72">
        <v>57.0162356391</v>
      </c>
      <c r="E56" s="72">
        <v>4.42387212191</v>
      </c>
      <c r="F56" s="72">
        <v>0</v>
      </c>
      <c r="G56" s="64">
        <v>1.75021436447</v>
      </c>
      <c r="H56" s="64">
        <v>24.5796774147</v>
      </c>
      <c r="I56" s="64">
        <v>4.12407784542</v>
      </c>
      <c r="J56" s="64">
        <v>1.86202872865</v>
      </c>
      <c r="K56" s="64">
        <v>0.82172506193</v>
      </c>
      <c r="L56" s="64">
        <v>13.7938353494</v>
      </c>
      <c r="M56" s="64">
        <v>4.88177688824</v>
      </c>
      <c r="N56" s="64">
        <v>16.9088722528</v>
      </c>
      <c r="O56" s="64">
        <v>0.263134992848</v>
      </c>
      <c r="P56" s="64">
        <v>0</v>
      </c>
      <c r="Q56" s="64">
        <v>25.7262994126</v>
      </c>
      <c r="R56" s="64">
        <v>9.9211790189</v>
      </c>
      <c r="S56" s="64">
        <v>7.06793588156</v>
      </c>
      <c r="T56" s="64">
        <v>5.74564527047</v>
      </c>
      <c r="U56" s="64">
        <v>32.364756576</v>
      </c>
      <c r="V56" s="64">
        <v>38.5105618153</v>
      </c>
      <c r="W56" s="64">
        <v>13.694158122639</v>
      </c>
      <c r="X56" s="64">
        <v>8.28717680919</v>
      </c>
      <c r="Y56" s="64">
        <v>30.1944311803</v>
      </c>
      <c r="Z56" s="64">
        <v>1.65467952327</v>
      </c>
      <c r="AA56" s="64">
        <v>4.98352325871</v>
      </c>
      <c r="AB56" s="64">
        <v>9.35420536768</v>
      </c>
      <c r="AC56" s="64">
        <v>1.49339104599</v>
      </c>
      <c r="AD56" s="64">
        <v>0.889630723453</v>
      </c>
      <c r="AE56" s="64">
        <v>1.34403007339</v>
      </c>
      <c r="AF56" s="64">
        <v>1.73776415736</v>
      </c>
      <c r="AG56" s="64">
        <v>0.0153333290694</v>
      </c>
      <c r="AH56" s="64">
        <v>2.81682795813</v>
      </c>
      <c r="AI56" s="64">
        <v>0.147916214675</v>
      </c>
      <c r="AJ56" s="64">
        <v>1.14750187833</v>
      </c>
      <c r="AK56" s="64">
        <v>1.21077416616</v>
      </c>
      <c r="AL56" s="64">
        <v>121.434332658</v>
      </c>
      <c r="AM56" s="64">
        <v>32.5042841583</v>
      </c>
      <c r="AN56" s="64">
        <v>173.93462602000002</v>
      </c>
      <c r="AO56" s="64">
        <v>73.6627051575</v>
      </c>
      <c r="AP56" s="64">
        <v>0</v>
      </c>
      <c r="AQ56" s="64">
        <v>0</v>
      </c>
      <c r="AR56" s="64">
        <v>0</v>
      </c>
      <c r="AS56" s="64">
        <v>0</v>
      </c>
      <c r="AT56" s="64">
        <v>0</v>
      </c>
      <c r="AU56" s="64">
        <v>0</v>
      </c>
      <c r="AV56" s="64">
        <v>0.702249634396</v>
      </c>
      <c r="AW56" s="64">
        <v>0</v>
      </c>
      <c r="AX56" s="64">
        <v>365.959287462</v>
      </c>
      <c r="AY56" s="64">
        <v>0.00309170477493</v>
      </c>
      <c r="AZ56" s="64">
        <v>0.157715881122</v>
      </c>
      <c r="BA56" s="64">
        <v>9.12564777319</v>
      </c>
      <c r="BB56" s="64">
        <v>28.0048208185</v>
      </c>
      <c r="BC56" s="64">
        <v>49.5529959949</v>
      </c>
      <c r="BD56" s="64">
        <v>23.1380097881</v>
      </c>
      <c r="BE56" s="64">
        <v>11.147844038</v>
      </c>
      <c r="BF56" s="64">
        <v>107.8871103303</v>
      </c>
      <c r="BG56" s="64">
        <v>23.7101461866</v>
      </c>
      <c r="BH56" s="64">
        <v>7.14452403112</v>
      </c>
      <c r="BI56" s="64">
        <v>3.45938156581</v>
      </c>
      <c r="BJ56" s="64">
        <v>6.37875087311</v>
      </c>
      <c r="BK56" s="64">
        <v>72.7678474597</v>
      </c>
      <c r="BL56" s="64">
        <v>155.441894371</v>
      </c>
      <c r="BM56" s="64">
        <v>0</v>
      </c>
      <c r="BN56" s="64">
        <v>0</v>
      </c>
      <c r="BO56" s="64">
        <v>25.6908483527</v>
      </c>
      <c r="BP56" s="64">
        <v>30.40526376107</v>
      </c>
      <c r="BQ56" s="103">
        <v>24.0352605838</v>
      </c>
      <c r="BR56" s="104">
        <f t="shared" si="0"/>
        <v>1674.9818110466372</v>
      </c>
      <c r="BS56" s="72">
        <v>0</v>
      </c>
      <c r="BT56" s="64">
        <v>0</v>
      </c>
      <c r="BU56" s="64">
        <v>0</v>
      </c>
      <c r="BV56" s="64">
        <v>0</v>
      </c>
      <c r="BW56" s="64">
        <v>0</v>
      </c>
      <c r="BX56" s="64">
        <v>0</v>
      </c>
      <c r="BY56" s="64">
        <v>1359.670769620278</v>
      </c>
      <c r="BZ56" s="64">
        <v>0</v>
      </c>
      <c r="CA56" s="64">
        <v>900.2746823529062</v>
      </c>
      <c r="CB56" s="64">
        <v>0</v>
      </c>
      <c r="CC56" s="64">
        <v>0</v>
      </c>
      <c r="CD56" s="64">
        <v>0</v>
      </c>
      <c r="CE56" s="104">
        <f t="shared" si="1"/>
        <v>2259.9454519731844</v>
      </c>
      <c r="CF56" s="72">
        <v>0</v>
      </c>
      <c r="CG56" s="64">
        <v>0</v>
      </c>
      <c r="CH56" s="64">
        <v>0</v>
      </c>
      <c r="CI56" s="104">
        <f t="shared" si="2"/>
        <v>0</v>
      </c>
      <c r="CJ56" s="72">
        <v>0</v>
      </c>
      <c r="CK56" s="64">
        <v>0</v>
      </c>
      <c r="CL56" s="64">
        <v>0</v>
      </c>
      <c r="CM56" s="64">
        <v>0</v>
      </c>
      <c r="CN56" s="104">
        <f t="shared" si="3"/>
        <v>0</v>
      </c>
      <c r="CO56" s="197">
        <v>3924.3183847246187</v>
      </c>
      <c r="CP56" s="104">
        <f t="shared" si="4"/>
        <v>6184.263836697803</v>
      </c>
      <c r="CQ56" s="104">
        <f t="shared" si="5"/>
        <v>7859.245647744439</v>
      </c>
    </row>
    <row r="57" spans="1:95" ht="13.5" customHeight="1">
      <c r="A57" s="142">
        <v>48</v>
      </c>
      <c r="B57" s="50" t="s">
        <v>212</v>
      </c>
      <c r="C57" s="40" t="s">
        <v>377</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17.5243557072</v>
      </c>
      <c r="AX57" s="64">
        <v>0.0307753044222</v>
      </c>
      <c r="AY57" s="64">
        <v>0</v>
      </c>
      <c r="AZ57" s="64">
        <v>0.000866388906807</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17.55599740052901</v>
      </c>
      <c r="BS57" s="72">
        <v>0</v>
      </c>
      <c r="BT57" s="64">
        <v>0</v>
      </c>
      <c r="BU57" s="64">
        <v>0</v>
      </c>
      <c r="BV57" s="64">
        <v>0</v>
      </c>
      <c r="BW57" s="64">
        <v>0</v>
      </c>
      <c r="BX57" s="64">
        <v>0</v>
      </c>
      <c r="BY57" s="64">
        <v>0</v>
      </c>
      <c r="BZ57" s="64">
        <v>0</v>
      </c>
      <c r="CA57" s="64">
        <v>0</v>
      </c>
      <c r="CB57" s="64">
        <v>0</v>
      </c>
      <c r="CC57" s="64">
        <v>0</v>
      </c>
      <c r="CD57" s="64">
        <v>0</v>
      </c>
      <c r="CE57" s="104">
        <f t="shared" si="1"/>
        <v>0</v>
      </c>
      <c r="CF57" s="72">
        <v>0</v>
      </c>
      <c r="CG57" s="64">
        <v>0</v>
      </c>
      <c r="CH57" s="64">
        <v>0</v>
      </c>
      <c r="CI57" s="104">
        <f t="shared" si="2"/>
        <v>0</v>
      </c>
      <c r="CJ57" s="72">
        <v>0</v>
      </c>
      <c r="CK57" s="64">
        <v>0</v>
      </c>
      <c r="CL57" s="64">
        <v>0</v>
      </c>
      <c r="CM57" s="64">
        <v>0</v>
      </c>
      <c r="CN57" s="104">
        <f t="shared" si="3"/>
        <v>0</v>
      </c>
      <c r="CO57" s="197">
        <v>13.280866522440752</v>
      </c>
      <c r="CP57" s="104">
        <f t="shared" si="4"/>
        <v>13.280866522440752</v>
      </c>
      <c r="CQ57" s="104">
        <f t="shared" si="5"/>
        <v>30.836863922969762</v>
      </c>
    </row>
    <row r="58" spans="1:95" ht="13.5" customHeight="1">
      <c r="A58" s="48">
        <v>49</v>
      </c>
      <c r="B58" s="50" t="s">
        <v>214</v>
      </c>
      <c r="C58" s="201" t="s">
        <v>378</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611.319956393</v>
      </c>
      <c r="AY58" s="64">
        <v>0</v>
      </c>
      <c r="AZ58" s="64">
        <v>6.24764932421</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617.56760571721</v>
      </c>
      <c r="BS58" s="72">
        <v>0</v>
      </c>
      <c r="BT58" s="64">
        <v>0</v>
      </c>
      <c r="BU58" s="64">
        <v>0</v>
      </c>
      <c r="BV58" s="64">
        <v>0</v>
      </c>
      <c r="BW58" s="64">
        <v>0</v>
      </c>
      <c r="BX58" s="64">
        <v>0</v>
      </c>
      <c r="BY58" s="64">
        <v>0</v>
      </c>
      <c r="BZ58" s="64">
        <v>0</v>
      </c>
      <c r="CA58" s="64">
        <v>0</v>
      </c>
      <c r="CB58" s="64">
        <v>0</v>
      </c>
      <c r="CC58" s="64">
        <v>0</v>
      </c>
      <c r="CD58" s="64">
        <v>0</v>
      </c>
      <c r="CE58" s="104">
        <f t="shared" si="1"/>
        <v>0</v>
      </c>
      <c r="CF58" s="72">
        <v>0</v>
      </c>
      <c r="CG58" s="64">
        <v>0</v>
      </c>
      <c r="CH58" s="64">
        <v>0</v>
      </c>
      <c r="CI58" s="104">
        <f t="shared" si="2"/>
        <v>0</v>
      </c>
      <c r="CJ58" s="72">
        <v>0</v>
      </c>
      <c r="CK58" s="64">
        <v>0</v>
      </c>
      <c r="CL58" s="64">
        <v>0</v>
      </c>
      <c r="CM58" s="64">
        <v>0</v>
      </c>
      <c r="CN58" s="104">
        <f t="shared" si="3"/>
        <v>0</v>
      </c>
      <c r="CO58" s="197">
        <v>442.2784018187936</v>
      </c>
      <c r="CP58" s="104">
        <f t="shared" si="4"/>
        <v>442.2784018187936</v>
      </c>
      <c r="CQ58" s="104">
        <f t="shared" si="5"/>
        <v>1059.8460075360035</v>
      </c>
    </row>
    <row r="59" spans="1:95" ht="13.5" customHeight="1">
      <c r="A59" s="142">
        <v>50</v>
      </c>
      <c r="B59" s="50" t="s">
        <v>216</v>
      </c>
      <c r="C59" s="40" t="s">
        <v>379</v>
      </c>
      <c r="D59" s="72">
        <v>10.125434508</v>
      </c>
      <c r="E59" s="72">
        <v>0.771380712386</v>
      </c>
      <c r="F59" s="72">
        <v>0.00667810382486</v>
      </c>
      <c r="G59" s="64">
        <v>1.31008172267</v>
      </c>
      <c r="H59" s="64">
        <v>157.0511675858</v>
      </c>
      <c r="I59" s="64">
        <v>8.44957098858</v>
      </c>
      <c r="J59" s="64">
        <v>0.395401382483</v>
      </c>
      <c r="K59" s="64">
        <v>1.11255716428</v>
      </c>
      <c r="L59" s="64">
        <v>12.670980899</v>
      </c>
      <c r="M59" s="64">
        <v>36.0407810115</v>
      </c>
      <c r="N59" s="64">
        <v>416.762834006</v>
      </c>
      <c r="O59" s="64">
        <v>6.91977306441</v>
      </c>
      <c r="P59" s="64">
        <v>0</v>
      </c>
      <c r="Q59" s="64">
        <v>606.529580341</v>
      </c>
      <c r="R59" s="64">
        <v>0.612749147127</v>
      </c>
      <c r="S59" s="64">
        <v>20.5831138907</v>
      </c>
      <c r="T59" s="64">
        <v>1.59298925391</v>
      </c>
      <c r="U59" s="64">
        <v>123.051677482</v>
      </c>
      <c r="V59" s="64">
        <v>176.753783166</v>
      </c>
      <c r="W59" s="64">
        <v>73.369752497285</v>
      </c>
      <c r="X59" s="64">
        <v>15.2447427677</v>
      </c>
      <c r="Y59" s="64">
        <v>254.198365161</v>
      </c>
      <c r="Z59" s="64">
        <v>1.57348904523</v>
      </c>
      <c r="AA59" s="64">
        <v>14.6764456951</v>
      </c>
      <c r="AB59" s="64">
        <v>18.0645978343</v>
      </c>
      <c r="AC59" s="64">
        <v>3.76085359057</v>
      </c>
      <c r="AD59" s="64">
        <v>0.441342143982</v>
      </c>
      <c r="AE59" s="64">
        <v>0.680184946995</v>
      </c>
      <c r="AF59" s="64">
        <v>0.729267840322</v>
      </c>
      <c r="AG59" s="64">
        <v>0.00820478994493</v>
      </c>
      <c r="AH59" s="64">
        <v>8.87886156418</v>
      </c>
      <c r="AI59" s="64">
        <v>0.125602493812</v>
      </c>
      <c r="AJ59" s="64">
        <v>1.2649861603</v>
      </c>
      <c r="AK59" s="64">
        <v>0.6882532983</v>
      </c>
      <c r="AL59" s="64">
        <v>76.3453886518</v>
      </c>
      <c r="AM59" s="64">
        <v>21.4615454863</v>
      </c>
      <c r="AN59" s="64">
        <v>743.727323775</v>
      </c>
      <c r="AO59" s="64">
        <v>108.380676611</v>
      </c>
      <c r="AP59" s="64">
        <v>0</v>
      </c>
      <c r="AQ59" s="64">
        <v>5.02983571733</v>
      </c>
      <c r="AR59" s="64">
        <v>0.490007795372</v>
      </c>
      <c r="AS59" s="64">
        <v>0</v>
      </c>
      <c r="AT59" s="64">
        <v>1.39994134364</v>
      </c>
      <c r="AU59" s="64">
        <v>35.7161708318</v>
      </c>
      <c r="AV59" s="64">
        <v>0.251995501767</v>
      </c>
      <c r="AW59" s="64">
        <v>3.09042893523</v>
      </c>
      <c r="AX59" s="64">
        <v>806.068575842</v>
      </c>
      <c r="AY59" s="64">
        <v>0.00860786903454</v>
      </c>
      <c r="AZ59" s="64">
        <v>3.33596615586</v>
      </c>
      <c r="BA59" s="64">
        <v>4027.40253026</v>
      </c>
      <c r="BB59" s="64">
        <v>19.1426928739</v>
      </c>
      <c r="BC59" s="64">
        <v>1.72241776084</v>
      </c>
      <c r="BD59" s="64">
        <v>1.1766314901</v>
      </c>
      <c r="BE59" s="64">
        <v>0.00911393027211</v>
      </c>
      <c r="BF59" s="64">
        <v>133.923265602</v>
      </c>
      <c r="BG59" s="64">
        <v>9.58289922313</v>
      </c>
      <c r="BH59" s="64">
        <v>10.9537418495</v>
      </c>
      <c r="BI59" s="64">
        <v>2.16589991023</v>
      </c>
      <c r="BJ59" s="64">
        <v>0</v>
      </c>
      <c r="BK59" s="64">
        <v>22.6798731132</v>
      </c>
      <c r="BL59" s="64">
        <v>0.891270976093</v>
      </c>
      <c r="BM59" s="64">
        <v>0.0422137002273</v>
      </c>
      <c r="BN59" s="64">
        <v>0.037237793471</v>
      </c>
      <c r="BO59" s="64">
        <v>2.60250172684E-16</v>
      </c>
      <c r="BP59" s="64">
        <v>21.32187050614</v>
      </c>
      <c r="BQ59" s="103">
        <v>4.48928245994</v>
      </c>
      <c r="BR59" s="104">
        <f t="shared" si="0"/>
        <v>8035.292890223869</v>
      </c>
      <c r="BS59" s="72">
        <v>0</v>
      </c>
      <c r="BT59" s="64">
        <v>0</v>
      </c>
      <c r="BU59" s="64">
        <v>0</v>
      </c>
      <c r="BV59" s="64">
        <v>0</v>
      </c>
      <c r="BW59" s="64">
        <v>0</v>
      </c>
      <c r="BX59" s="64">
        <v>0</v>
      </c>
      <c r="BY59" s="64">
        <v>282.2664824270065</v>
      </c>
      <c r="BZ59" s="64">
        <v>0</v>
      </c>
      <c r="CA59" s="64">
        <v>403.04077705949857</v>
      </c>
      <c r="CB59" s="64">
        <v>0</v>
      </c>
      <c r="CC59" s="64">
        <v>0</v>
      </c>
      <c r="CD59" s="64">
        <v>0</v>
      </c>
      <c r="CE59" s="104">
        <f t="shared" si="1"/>
        <v>685.307259486505</v>
      </c>
      <c r="CF59" s="72">
        <v>0</v>
      </c>
      <c r="CG59" s="64">
        <v>0</v>
      </c>
      <c r="CH59" s="64">
        <v>0</v>
      </c>
      <c r="CI59" s="104">
        <f t="shared" si="2"/>
        <v>0</v>
      </c>
      <c r="CJ59" s="72">
        <v>0</v>
      </c>
      <c r="CK59" s="64">
        <v>0</v>
      </c>
      <c r="CL59" s="64">
        <v>0</v>
      </c>
      <c r="CM59" s="64">
        <v>0</v>
      </c>
      <c r="CN59" s="104">
        <f t="shared" si="3"/>
        <v>0</v>
      </c>
      <c r="CO59" s="197">
        <v>1972.8399402283758</v>
      </c>
      <c r="CP59" s="104">
        <f t="shared" si="4"/>
        <v>2658.147199714881</v>
      </c>
      <c r="CQ59" s="104">
        <f t="shared" si="5"/>
        <v>10693.440089938751</v>
      </c>
    </row>
    <row r="60" spans="1:95" ht="13.5" customHeight="1">
      <c r="A60" s="48">
        <v>51</v>
      </c>
      <c r="B60" s="50">
        <v>64</v>
      </c>
      <c r="C60" s="40" t="s">
        <v>249</v>
      </c>
      <c r="D60" s="72">
        <v>44.4680187451</v>
      </c>
      <c r="E60" s="72">
        <v>1.01089209119</v>
      </c>
      <c r="F60" s="72">
        <v>0.054623185381</v>
      </c>
      <c r="G60" s="64">
        <v>7.91636380657</v>
      </c>
      <c r="H60" s="64">
        <v>73.2781661052</v>
      </c>
      <c r="I60" s="64">
        <v>8.81153447811</v>
      </c>
      <c r="J60" s="64">
        <v>3.61618810795</v>
      </c>
      <c r="K60" s="64">
        <v>0.972260469024</v>
      </c>
      <c r="L60" s="64">
        <v>13.4963813657</v>
      </c>
      <c r="M60" s="64">
        <v>15.7401914688</v>
      </c>
      <c r="N60" s="64">
        <v>213.940080731</v>
      </c>
      <c r="O60" s="64">
        <v>1.35301565443</v>
      </c>
      <c r="P60" s="64">
        <v>0</v>
      </c>
      <c r="Q60" s="64">
        <v>248.864995176</v>
      </c>
      <c r="R60" s="64">
        <v>43.8042253849</v>
      </c>
      <c r="S60" s="64">
        <v>24.8572140683</v>
      </c>
      <c r="T60" s="64">
        <v>7.01708490096</v>
      </c>
      <c r="U60" s="64">
        <v>65.8120245138</v>
      </c>
      <c r="V60" s="64">
        <v>226.86118151</v>
      </c>
      <c r="W60" s="64">
        <v>106.5448097247</v>
      </c>
      <c r="X60" s="64">
        <v>32.5527791989</v>
      </c>
      <c r="Y60" s="64">
        <v>176.165060315</v>
      </c>
      <c r="Z60" s="64">
        <v>3.5464206642</v>
      </c>
      <c r="AA60" s="64">
        <v>24.2951884054</v>
      </c>
      <c r="AB60" s="64">
        <v>20.3747538118</v>
      </c>
      <c r="AC60" s="64">
        <v>3.59248557546</v>
      </c>
      <c r="AD60" s="64">
        <v>4.98005102991</v>
      </c>
      <c r="AE60" s="64">
        <v>4.00352743026</v>
      </c>
      <c r="AF60" s="64">
        <v>0.804084362142</v>
      </c>
      <c r="AG60" s="64">
        <v>0.064306321142</v>
      </c>
      <c r="AH60" s="64">
        <v>33.1724106428</v>
      </c>
      <c r="AI60" s="64">
        <v>0.581456724153</v>
      </c>
      <c r="AJ60" s="64">
        <v>7.95099675841</v>
      </c>
      <c r="AK60" s="64">
        <v>13.1711206698</v>
      </c>
      <c r="AL60" s="64">
        <v>122.793140966</v>
      </c>
      <c r="AM60" s="64">
        <v>54.6935094094</v>
      </c>
      <c r="AN60" s="64">
        <v>936.433808283</v>
      </c>
      <c r="AO60" s="64">
        <v>158.16098965</v>
      </c>
      <c r="AP60" s="64">
        <v>6.02921270769</v>
      </c>
      <c r="AQ60" s="64">
        <v>3.41473650173</v>
      </c>
      <c r="AR60" s="64">
        <v>26.4105951017</v>
      </c>
      <c r="AS60" s="64">
        <v>3.74595598146</v>
      </c>
      <c r="AT60" s="64">
        <v>3.2642823036</v>
      </c>
      <c r="AU60" s="64">
        <v>8.35083692201</v>
      </c>
      <c r="AV60" s="64">
        <v>2.27030156712</v>
      </c>
      <c r="AW60" s="64">
        <v>1.45565479573</v>
      </c>
      <c r="AX60" s="64">
        <v>21.3130464798</v>
      </c>
      <c r="AY60" s="64">
        <v>0.168795883035</v>
      </c>
      <c r="AZ60" s="64">
        <v>3.60629928653</v>
      </c>
      <c r="BA60" s="64">
        <v>51.4333453479</v>
      </c>
      <c r="BB60" s="64">
        <v>3477.9000468</v>
      </c>
      <c r="BC60" s="64">
        <v>692.166677568</v>
      </c>
      <c r="BD60" s="64">
        <v>529.03168487</v>
      </c>
      <c r="BE60" s="64">
        <v>96.2447959034</v>
      </c>
      <c r="BF60" s="64">
        <v>836.3758792489999</v>
      </c>
      <c r="BG60" s="64">
        <v>188.470393668</v>
      </c>
      <c r="BH60" s="64">
        <v>70.6283222693</v>
      </c>
      <c r="BI60" s="64">
        <v>3.65188921963</v>
      </c>
      <c r="BJ60" s="64">
        <v>267.629351045</v>
      </c>
      <c r="BK60" s="64">
        <v>105.956412934</v>
      </c>
      <c r="BL60" s="64">
        <v>218.069237863</v>
      </c>
      <c r="BM60" s="64">
        <v>0.493727416555</v>
      </c>
      <c r="BN60" s="64">
        <v>0.245798412926</v>
      </c>
      <c r="BO60" s="64">
        <v>49.3421741131</v>
      </c>
      <c r="BP60" s="64">
        <v>540.429218018</v>
      </c>
      <c r="BQ60" s="103">
        <v>19.3505013533</v>
      </c>
      <c r="BR60" s="104">
        <f t="shared" si="0"/>
        <v>9933.204515286407</v>
      </c>
      <c r="BS60" s="72">
        <v>0</v>
      </c>
      <c r="BT60" s="64">
        <v>0</v>
      </c>
      <c r="BU60" s="64">
        <v>0</v>
      </c>
      <c r="BV60" s="64">
        <v>0</v>
      </c>
      <c r="BW60" s="64">
        <v>0</v>
      </c>
      <c r="BX60" s="64">
        <v>0</v>
      </c>
      <c r="BY60" s="64">
        <v>0</v>
      </c>
      <c r="BZ60" s="64">
        <v>5343.301845484613</v>
      </c>
      <c r="CA60" s="64">
        <v>1380.220871364727</v>
      </c>
      <c r="CB60" s="64">
        <v>0</v>
      </c>
      <c r="CC60" s="64">
        <v>0</v>
      </c>
      <c r="CD60" s="64">
        <v>0</v>
      </c>
      <c r="CE60" s="104">
        <f t="shared" si="1"/>
        <v>6723.52271684934</v>
      </c>
      <c r="CF60" s="72">
        <v>0</v>
      </c>
      <c r="CG60" s="64">
        <v>0</v>
      </c>
      <c r="CH60" s="64">
        <v>0</v>
      </c>
      <c r="CI60" s="104">
        <f t="shared" si="2"/>
        <v>0</v>
      </c>
      <c r="CJ60" s="72">
        <v>0</v>
      </c>
      <c r="CK60" s="64">
        <v>0</v>
      </c>
      <c r="CL60" s="64">
        <v>0</v>
      </c>
      <c r="CM60" s="64">
        <v>0</v>
      </c>
      <c r="CN60" s="104">
        <f t="shared" si="3"/>
        <v>0</v>
      </c>
      <c r="CO60" s="197">
        <v>1363.9844987751283</v>
      </c>
      <c r="CP60" s="104">
        <f t="shared" si="4"/>
        <v>8087.507215624469</v>
      </c>
      <c r="CQ60" s="104">
        <f t="shared" si="5"/>
        <v>18020.711730910876</v>
      </c>
    </row>
    <row r="61" spans="1:95" ht="13.5" customHeight="1">
      <c r="A61" s="142">
        <v>52</v>
      </c>
      <c r="B61" s="50">
        <v>65</v>
      </c>
      <c r="C61" s="40" t="s">
        <v>206</v>
      </c>
      <c r="D61" s="72">
        <v>182.598199451</v>
      </c>
      <c r="E61" s="72">
        <v>5.573651176</v>
      </c>
      <c r="F61" s="72">
        <v>0.482070935639</v>
      </c>
      <c r="G61" s="64">
        <v>26.2526711473</v>
      </c>
      <c r="H61" s="64">
        <v>627.0363865459999</v>
      </c>
      <c r="I61" s="64">
        <v>36.7303287966</v>
      </c>
      <c r="J61" s="64">
        <v>17.7544595896</v>
      </c>
      <c r="K61" s="64">
        <v>4.02734230497</v>
      </c>
      <c r="L61" s="64">
        <v>185.973437908</v>
      </c>
      <c r="M61" s="64">
        <v>90.2266420302</v>
      </c>
      <c r="N61" s="64">
        <v>149.549628776</v>
      </c>
      <c r="O61" s="64">
        <v>26.9631242985</v>
      </c>
      <c r="P61" s="64">
        <v>0</v>
      </c>
      <c r="Q61" s="64">
        <v>840.429786396</v>
      </c>
      <c r="R61" s="64">
        <v>279.738695694</v>
      </c>
      <c r="S61" s="64">
        <v>124.687770827</v>
      </c>
      <c r="T61" s="64">
        <v>191.457152931</v>
      </c>
      <c r="U61" s="64">
        <v>678.173405419</v>
      </c>
      <c r="V61" s="64">
        <v>717.102608732</v>
      </c>
      <c r="W61" s="64">
        <v>404.9588968777</v>
      </c>
      <c r="X61" s="64">
        <v>82.6831036303</v>
      </c>
      <c r="Y61" s="64">
        <v>575.244237148</v>
      </c>
      <c r="Z61" s="64">
        <v>20.9681298611</v>
      </c>
      <c r="AA61" s="64">
        <v>81.9955848888</v>
      </c>
      <c r="AB61" s="64">
        <v>103.022178817</v>
      </c>
      <c r="AC61" s="64">
        <v>17.8869872071</v>
      </c>
      <c r="AD61" s="64">
        <v>36.1600708207</v>
      </c>
      <c r="AE61" s="64">
        <v>99.510047101</v>
      </c>
      <c r="AF61" s="64">
        <v>11.2619917364</v>
      </c>
      <c r="AG61" s="64">
        <v>0.652120672019</v>
      </c>
      <c r="AH61" s="64">
        <v>348.914142977</v>
      </c>
      <c r="AI61" s="64">
        <v>0</v>
      </c>
      <c r="AJ61" s="64">
        <v>6.70287522127</v>
      </c>
      <c r="AK61" s="64">
        <v>25.803493663</v>
      </c>
      <c r="AL61" s="64">
        <v>710.035143009</v>
      </c>
      <c r="AM61" s="64">
        <v>160.027145325</v>
      </c>
      <c r="AN61" s="64">
        <v>1427.555921366</v>
      </c>
      <c r="AO61" s="64">
        <v>499.141236179</v>
      </c>
      <c r="AP61" s="64">
        <v>30.0528357687</v>
      </c>
      <c r="AQ61" s="64">
        <v>17.6628959433</v>
      </c>
      <c r="AR61" s="64">
        <v>0</v>
      </c>
      <c r="AS61" s="64">
        <v>25.3326959543</v>
      </c>
      <c r="AT61" s="64">
        <v>7.05806834104</v>
      </c>
      <c r="AU61" s="64">
        <v>72.022179108</v>
      </c>
      <c r="AV61" s="64">
        <v>1.3029361148</v>
      </c>
      <c r="AW61" s="64">
        <v>2.03579727198</v>
      </c>
      <c r="AX61" s="64">
        <v>227.527100744</v>
      </c>
      <c r="AY61" s="64">
        <v>0.280681055746</v>
      </c>
      <c r="AZ61" s="64">
        <v>0</v>
      </c>
      <c r="BA61" s="64">
        <v>109.523803954</v>
      </c>
      <c r="BB61" s="64">
        <v>312.115771078</v>
      </c>
      <c r="BC61" s="64">
        <v>11139.2297695</v>
      </c>
      <c r="BD61" s="64">
        <v>867.720537579</v>
      </c>
      <c r="BE61" s="64">
        <v>6207.18794632</v>
      </c>
      <c r="BF61" s="64">
        <v>1366.6351383</v>
      </c>
      <c r="BG61" s="64">
        <v>359.490883954</v>
      </c>
      <c r="BH61" s="64">
        <v>132.602281234</v>
      </c>
      <c r="BI61" s="64">
        <v>15.4240819402</v>
      </c>
      <c r="BJ61" s="64">
        <v>0</v>
      </c>
      <c r="BK61" s="64">
        <v>358.900740236</v>
      </c>
      <c r="BL61" s="64">
        <v>697.520238676</v>
      </c>
      <c r="BM61" s="64">
        <v>4.67331112839</v>
      </c>
      <c r="BN61" s="64">
        <v>2.06978009361</v>
      </c>
      <c r="BO61" s="64">
        <v>506.069334434</v>
      </c>
      <c r="BP61" s="64">
        <v>402.565576057</v>
      </c>
      <c r="BQ61" s="103">
        <v>82.9675166612</v>
      </c>
      <c r="BR61" s="104">
        <f t="shared" si="0"/>
        <v>31745.252570906472</v>
      </c>
      <c r="BS61" s="72">
        <v>0</v>
      </c>
      <c r="BT61" s="64">
        <v>0</v>
      </c>
      <c r="BU61" s="64">
        <v>0</v>
      </c>
      <c r="BV61" s="64">
        <v>0</v>
      </c>
      <c r="BW61" s="64">
        <v>0</v>
      </c>
      <c r="BX61" s="64">
        <v>0</v>
      </c>
      <c r="BY61" s="64">
        <v>0</v>
      </c>
      <c r="BZ61" s="64">
        <v>0</v>
      </c>
      <c r="CA61" s="64">
        <v>0</v>
      </c>
      <c r="CB61" s="64">
        <v>0</v>
      </c>
      <c r="CC61" s="64">
        <v>0</v>
      </c>
      <c r="CD61" s="64">
        <v>6934.382212581577</v>
      </c>
      <c r="CE61" s="104">
        <f t="shared" si="1"/>
        <v>6934.382212581577</v>
      </c>
      <c r="CF61" s="72">
        <v>0</v>
      </c>
      <c r="CG61" s="64">
        <v>0</v>
      </c>
      <c r="CH61" s="64">
        <v>0</v>
      </c>
      <c r="CI61" s="104">
        <f t="shared" si="2"/>
        <v>0</v>
      </c>
      <c r="CJ61" s="72">
        <v>0</v>
      </c>
      <c r="CK61" s="64">
        <v>364.2185484080356</v>
      </c>
      <c r="CL61" s="64">
        <v>0</v>
      </c>
      <c r="CM61" s="64">
        <v>0</v>
      </c>
      <c r="CN61" s="104">
        <f t="shared" si="3"/>
        <v>364.2185484080356</v>
      </c>
      <c r="CO61" s="197">
        <v>16364.780814209525</v>
      </c>
      <c r="CP61" s="104">
        <f t="shared" si="4"/>
        <v>23663.38157519914</v>
      </c>
      <c r="CQ61" s="104">
        <f t="shared" si="5"/>
        <v>55408.634146105614</v>
      </c>
    </row>
    <row r="62" spans="1:95" ht="13.5" customHeight="1">
      <c r="A62" s="48">
        <v>53</v>
      </c>
      <c r="B62" s="50">
        <v>66</v>
      </c>
      <c r="C62" s="40" t="s">
        <v>17</v>
      </c>
      <c r="D62" s="72">
        <v>69.2594856876</v>
      </c>
      <c r="E62" s="72">
        <v>1.40988708303</v>
      </c>
      <c r="F62" s="72">
        <v>0.0855303178122</v>
      </c>
      <c r="G62" s="64">
        <v>9.88876779146</v>
      </c>
      <c r="H62" s="64">
        <v>31.62327187408</v>
      </c>
      <c r="I62" s="64">
        <v>2.18193823611</v>
      </c>
      <c r="J62" s="64">
        <v>0.776482391051</v>
      </c>
      <c r="K62" s="64">
        <v>3.11720472572</v>
      </c>
      <c r="L62" s="64">
        <v>8.98248100628</v>
      </c>
      <c r="M62" s="64">
        <v>12.8349159216</v>
      </c>
      <c r="N62" s="64">
        <v>22.4963036771</v>
      </c>
      <c r="O62" s="64">
        <v>1.23499477233</v>
      </c>
      <c r="P62" s="64">
        <v>0</v>
      </c>
      <c r="Q62" s="64">
        <v>163.39346114</v>
      </c>
      <c r="R62" s="64">
        <v>28.603703028</v>
      </c>
      <c r="S62" s="64">
        <v>8.52447332378</v>
      </c>
      <c r="T62" s="64">
        <v>8.203928271</v>
      </c>
      <c r="U62" s="64">
        <v>31.3176156233</v>
      </c>
      <c r="V62" s="64">
        <v>67.359928889</v>
      </c>
      <c r="W62" s="64">
        <v>63.70470152843</v>
      </c>
      <c r="X62" s="64">
        <v>4.72019244886</v>
      </c>
      <c r="Y62" s="64">
        <v>54.8453165021</v>
      </c>
      <c r="Z62" s="64">
        <v>1.27246099408</v>
      </c>
      <c r="AA62" s="64">
        <v>11.7115199376</v>
      </c>
      <c r="AB62" s="64">
        <v>14.2119026246</v>
      </c>
      <c r="AC62" s="64">
        <v>2.6645011176</v>
      </c>
      <c r="AD62" s="64">
        <v>9.36863219574</v>
      </c>
      <c r="AE62" s="64">
        <v>7.53219430357</v>
      </c>
      <c r="AF62" s="64">
        <v>10.3295380201</v>
      </c>
      <c r="AG62" s="64">
        <v>0.120993145767</v>
      </c>
      <c r="AH62" s="64">
        <v>65.2263581208</v>
      </c>
      <c r="AI62" s="64">
        <v>0.422825792954</v>
      </c>
      <c r="AJ62" s="64">
        <v>7.44580845132</v>
      </c>
      <c r="AK62" s="64">
        <v>22.3254907464</v>
      </c>
      <c r="AL62" s="64">
        <v>86.1774871317</v>
      </c>
      <c r="AM62" s="64">
        <v>27.5480404629</v>
      </c>
      <c r="AN62" s="64">
        <v>331.84126830900004</v>
      </c>
      <c r="AO62" s="64">
        <v>75.8277206922</v>
      </c>
      <c r="AP62" s="64">
        <v>0.0652625336855</v>
      </c>
      <c r="AQ62" s="64">
        <v>0.305031765646</v>
      </c>
      <c r="AR62" s="64">
        <v>0</v>
      </c>
      <c r="AS62" s="64">
        <v>41.4417745038</v>
      </c>
      <c r="AT62" s="64">
        <v>33.3936005381</v>
      </c>
      <c r="AU62" s="64">
        <v>411.97819914</v>
      </c>
      <c r="AV62" s="64">
        <v>2.64772852967</v>
      </c>
      <c r="AW62" s="64">
        <v>1.54339584604</v>
      </c>
      <c r="AX62" s="64">
        <v>58.6761870481</v>
      </c>
      <c r="AY62" s="64">
        <v>0.341910038869</v>
      </c>
      <c r="AZ62" s="64">
        <v>5.7140134315</v>
      </c>
      <c r="BA62" s="64">
        <v>0</v>
      </c>
      <c r="BB62" s="64">
        <v>11.1140294438</v>
      </c>
      <c r="BC62" s="64">
        <v>471.748984029</v>
      </c>
      <c r="BD62" s="64">
        <v>8230.43975443</v>
      </c>
      <c r="BE62" s="64">
        <v>12.4329345803</v>
      </c>
      <c r="BF62" s="64">
        <v>359.450700161</v>
      </c>
      <c r="BG62" s="64">
        <v>61.000580079</v>
      </c>
      <c r="BH62" s="64">
        <v>36.2269705162</v>
      </c>
      <c r="BI62" s="64">
        <v>8.67845240917</v>
      </c>
      <c r="BJ62" s="64">
        <v>0</v>
      </c>
      <c r="BK62" s="64">
        <v>4.85660214706</v>
      </c>
      <c r="BL62" s="64">
        <v>80.9528373567</v>
      </c>
      <c r="BM62" s="64">
        <v>0.928911378892</v>
      </c>
      <c r="BN62" s="64">
        <v>0.462489702695</v>
      </c>
      <c r="BO62" s="64">
        <v>162.944300042</v>
      </c>
      <c r="BP62" s="64">
        <v>63.7319841882</v>
      </c>
      <c r="BQ62" s="103">
        <v>13.4671101971</v>
      </c>
      <c r="BR62" s="104">
        <f t="shared" si="0"/>
        <v>11343.135070321503</v>
      </c>
      <c r="BS62" s="72">
        <v>0</v>
      </c>
      <c r="BT62" s="64">
        <v>0</v>
      </c>
      <c r="BU62" s="64">
        <v>0</v>
      </c>
      <c r="BV62" s="64">
        <v>0</v>
      </c>
      <c r="BW62" s="64">
        <v>0</v>
      </c>
      <c r="BX62" s="64">
        <v>0</v>
      </c>
      <c r="BY62" s="64">
        <v>0</v>
      </c>
      <c r="BZ62" s="64">
        <v>0</v>
      </c>
      <c r="CA62" s="64">
        <v>0</v>
      </c>
      <c r="CB62" s="64">
        <v>0</v>
      </c>
      <c r="CC62" s="64">
        <v>0</v>
      </c>
      <c r="CD62" s="64">
        <v>12295.089820845611</v>
      </c>
      <c r="CE62" s="104">
        <f t="shared" si="1"/>
        <v>12295.089820845611</v>
      </c>
      <c r="CF62" s="72">
        <v>0</v>
      </c>
      <c r="CG62" s="64">
        <v>0</v>
      </c>
      <c r="CH62" s="64">
        <v>0</v>
      </c>
      <c r="CI62" s="104">
        <f t="shared" si="2"/>
        <v>0</v>
      </c>
      <c r="CJ62" s="72">
        <v>0</v>
      </c>
      <c r="CK62" s="64">
        <v>29.469038183932355</v>
      </c>
      <c r="CL62" s="64">
        <v>0</v>
      </c>
      <c r="CM62" s="64">
        <v>0</v>
      </c>
      <c r="CN62" s="104">
        <f t="shared" si="3"/>
        <v>29.469038183932355</v>
      </c>
      <c r="CO62" s="197">
        <v>5948.26848002139</v>
      </c>
      <c r="CP62" s="104">
        <f t="shared" si="4"/>
        <v>18272.827339050935</v>
      </c>
      <c r="CQ62" s="104">
        <f t="shared" si="5"/>
        <v>29615.962409372438</v>
      </c>
    </row>
    <row r="63" spans="1:95" ht="13.5" customHeight="1">
      <c r="A63" s="142">
        <v>54</v>
      </c>
      <c r="B63" s="50" t="s">
        <v>194</v>
      </c>
      <c r="C63" s="40" t="s">
        <v>18</v>
      </c>
      <c r="D63" s="72">
        <v>17.1832718754</v>
      </c>
      <c r="E63" s="72">
        <v>0.527076411347</v>
      </c>
      <c r="F63" s="72">
        <v>0.0465591597307</v>
      </c>
      <c r="G63" s="64">
        <v>57.2486451114</v>
      </c>
      <c r="H63" s="64">
        <v>39.884947819299995</v>
      </c>
      <c r="I63" s="64">
        <v>13.6866773314</v>
      </c>
      <c r="J63" s="64">
        <v>7.57840891938</v>
      </c>
      <c r="K63" s="64">
        <v>0.449850250622</v>
      </c>
      <c r="L63" s="64">
        <v>3.86938185988</v>
      </c>
      <c r="M63" s="64">
        <v>17.985634124</v>
      </c>
      <c r="N63" s="64">
        <v>31.3050613831</v>
      </c>
      <c r="O63" s="64">
        <v>1.98820628514</v>
      </c>
      <c r="P63" s="64">
        <v>0</v>
      </c>
      <c r="Q63" s="64">
        <v>145.762681322</v>
      </c>
      <c r="R63" s="64">
        <v>20.4919264837</v>
      </c>
      <c r="S63" s="64">
        <v>10.8447893727</v>
      </c>
      <c r="T63" s="64">
        <v>7.95442513311</v>
      </c>
      <c r="U63" s="64">
        <v>53.3709999015</v>
      </c>
      <c r="V63" s="64">
        <v>231.736806284</v>
      </c>
      <c r="W63" s="64">
        <v>191.50972536052</v>
      </c>
      <c r="X63" s="64">
        <v>47.3253726113</v>
      </c>
      <c r="Y63" s="64">
        <v>153.916901134</v>
      </c>
      <c r="Z63" s="64">
        <v>7.18461592854</v>
      </c>
      <c r="AA63" s="64">
        <v>42.4534858537</v>
      </c>
      <c r="AB63" s="64">
        <v>47.4202866484</v>
      </c>
      <c r="AC63" s="64">
        <v>11.0413752157</v>
      </c>
      <c r="AD63" s="64">
        <v>6.20524167655</v>
      </c>
      <c r="AE63" s="64">
        <v>4.99059038699</v>
      </c>
      <c r="AF63" s="64">
        <v>0.997399636934</v>
      </c>
      <c r="AG63" s="64">
        <v>0.0801875237517</v>
      </c>
      <c r="AH63" s="64">
        <v>41.5811844213</v>
      </c>
      <c r="AI63" s="64">
        <v>0.492233732281</v>
      </c>
      <c r="AJ63" s="64">
        <v>7.50580258526</v>
      </c>
      <c r="AK63" s="64">
        <v>7.43973716818</v>
      </c>
      <c r="AL63" s="64">
        <v>154.592758504</v>
      </c>
      <c r="AM63" s="64">
        <v>216.9398463</v>
      </c>
      <c r="AN63" s="64">
        <v>2454.418587534</v>
      </c>
      <c r="AO63" s="64">
        <v>809.475028405</v>
      </c>
      <c r="AP63" s="64">
        <v>24.2832847255</v>
      </c>
      <c r="AQ63" s="64">
        <v>12.0763757469</v>
      </c>
      <c r="AR63" s="64">
        <v>3.67556457956</v>
      </c>
      <c r="AS63" s="64">
        <v>74.4987928119</v>
      </c>
      <c r="AT63" s="64">
        <v>14.4743460466</v>
      </c>
      <c r="AU63" s="64">
        <v>219.280676963</v>
      </c>
      <c r="AV63" s="64">
        <v>2.10925078697</v>
      </c>
      <c r="AW63" s="64">
        <v>0.732635688239</v>
      </c>
      <c r="AX63" s="64">
        <v>42.0723101679</v>
      </c>
      <c r="AY63" s="64">
        <v>0.168227603641</v>
      </c>
      <c r="AZ63" s="64">
        <v>5.47358566686</v>
      </c>
      <c r="BA63" s="64">
        <v>0</v>
      </c>
      <c r="BB63" s="64">
        <v>56.1554669352</v>
      </c>
      <c r="BC63" s="64">
        <v>198.444561896</v>
      </c>
      <c r="BD63" s="64">
        <v>102.207454911</v>
      </c>
      <c r="BE63" s="64">
        <v>834.440977596</v>
      </c>
      <c r="BF63" s="64">
        <v>284.5492778725</v>
      </c>
      <c r="BG63" s="64">
        <v>59.4398881869</v>
      </c>
      <c r="BH63" s="64">
        <v>12.6627215905</v>
      </c>
      <c r="BI63" s="64">
        <v>247.014775369</v>
      </c>
      <c r="BJ63" s="64">
        <v>0</v>
      </c>
      <c r="BK63" s="64">
        <v>153.907036676</v>
      </c>
      <c r="BL63" s="64">
        <v>142.315175203</v>
      </c>
      <c r="BM63" s="64">
        <v>0.61551496942</v>
      </c>
      <c r="BN63" s="64">
        <v>0.306558100005</v>
      </c>
      <c r="BO63" s="64">
        <v>28.4200015768</v>
      </c>
      <c r="BP63" s="64">
        <v>86.06975376220001</v>
      </c>
      <c r="BQ63" s="103">
        <v>43.562118129</v>
      </c>
      <c r="BR63" s="104">
        <f t="shared" si="0"/>
        <v>7516.44204321471</v>
      </c>
      <c r="BS63" s="72">
        <v>0</v>
      </c>
      <c r="BT63" s="64">
        <v>0</v>
      </c>
      <c r="BU63" s="64">
        <v>0</v>
      </c>
      <c r="BV63" s="64">
        <v>48970.509344546575</v>
      </c>
      <c r="BW63" s="64">
        <v>0</v>
      </c>
      <c r="BX63" s="64">
        <v>0</v>
      </c>
      <c r="BY63" s="64">
        <v>158.69737655442617</v>
      </c>
      <c r="BZ63" s="64">
        <v>0</v>
      </c>
      <c r="CA63" s="64">
        <v>0</v>
      </c>
      <c r="CB63" s="64">
        <v>0</v>
      </c>
      <c r="CC63" s="64">
        <v>0</v>
      </c>
      <c r="CD63" s="64">
        <v>147.0362955832945</v>
      </c>
      <c r="CE63" s="104">
        <f t="shared" si="1"/>
        <v>49276.2430166843</v>
      </c>
      <c r="CF63" s="72">
        <v>0</v>
      </c>
      <c r="CG63" s="64">
        <v>0</v>
      </c>
      <c r="CH63" s="64">
        <v>0.4566193298029199</v>
      </c>
      <c r="CI63" s="104">
        <f t="shared" si="2"/>
        <v>0.4566193298029199</v>
      </c>
      <c r="CJ63" s="72">
        <v>0</v>
      </c>
      <c r="CK63" s="64">
        <v>38.48066352121553</v>
      </c>
      <c r="CL63" s="64">
        <v>0</v>
      </c>
      <c r="CM63" s="64">
        <v>0</v>
      </c>
      <c r="CN63" s="104">
        <f t="shared" si="3"/>
        <v>38.48066352121553</v>
      </c>
      <c r="CO63" s="197">
        <v>255.9483372164914</v>
      </c>
      <c r="CP63" s="104">
        <f t="shared" si="4"/>
        <v>49571.128636751804</v>
      </c>
      <c r="CQ63" s="104">
        <f t="shared" si="5"/>
        <v>57087.57067996651</v>
      </c>
    </row>
    <row r="64" spans="1:95" ht="13.5" customHeight="1">
      <c r="A64" s="48">
        <v>55</v>
      </c>
      <c r="B64" s="50" t="s">
        <v>180</v>
      </c>
      <c r="C64" s="40" t="s">
        <v>116</v>
      </c>
      <c r="D64" s="72">
        <v>148.4240229869</v>
      </c>
      <c r="E64" s="72">
        <v>8.57091477418</v>
      </c>
      <c r="F64" s="72">
        <v>0.2137951911496</v>
      </c>
      <c r="G64" s="64">
        <v>282.403980376</v>
      </c>
      <c r="H64" s="64">
        <v>689.9122545269</v>
      </c>
      <c r="I64" s="64">
        <v>119.07273492282</v>
      </c>
      <c r="J64" s="64">
        <v>38.69469123525</v>
      </c>
      <c r="K64" s="64">
        <v>23.607022086694002</v>
      </c>
      <c r="L64" s="64">
        <v>170.4536514906</v>
      </c>
      <c r="M64" s="64">
        <v>158.0725994667</v>
      </c>
      <c r="N64" s="64">
        <v>1090.7302792489</v>
      </c>
      <c r="O64" s="64">
        <v>16.27482510316</v>
      </c>
      <c r="P64" s="64">
        <v>0</v>
      </c>
      <c r="Q64" s="64">
        <v>1180.4688198449999</v>
      </c>
      <c r="R64" s="64">
        <v>300.022675246</v>
      </c>
      <c r="S64" s="64">
        <v>250.0643331076</v>
      </c>
      <c r="T64" s="64">
        <v>108.81335641102599</v>
      </c>
      <c r="U64" s="64">
        <v>902.995161684</v>
      </c>
      <c r="V64" s="64">
        <v>1176.914175253</v>
      </c>
      <c r="W64" s="64">
        <v>634.95657290089</v>
      </c>
      <c r="X64" s="64">
        <v>462.2230461</v>
      </c>
      <c r="Y64" s="64">
        <v>1407.5677640010001</v>
      </c>
      <c r="Z64" s="64">
        <v>33.94194113399</v>
      </c>
      <c r="AA64" s="64">
        <v>419.1797570864</v>
      </c>
      <c r="AB64" s="64">
        <v>202.7137403481</v>
      </c>
      <c r="AC64" s="64">
        <v>151.0979377643</v>
      </c>
      <c r="AD64" s="64">
        <v>32.01040469639</v>
      </c>
      <c r="AE64" s="64">
        <v>25.733988718753</v>
      </c>
      <c r="AF64" s="64">
        <v>5.1675605128</v>
      </c>
      <c r="AG64" s="64">
        <v>0.41335517532660004</v>
      </c>
      <c r="AH64" s="64">
        <v>215.12230210389998</v>
      </c>
      <c r="AI64" s="64">
        <v>5.66464729381</v>
      </c>
      <c r="AJ64" s="64">
        <v>72.6865613394</v>
      </c>
      <c r="AK64" s="64">
        <v>117.1485972377</v>
      </c>
      <c r="AL64" s="64">
        <v>1585.847307447</v>
      </c>
      <c r="AM64" s="64">
        <v>305.12456400220003</v>
      </c>
      <c r="AN64" s="64">
        <v>2875.119686251</v>
      </c>
      <c r="AO64" s="64">
        <v>858.311204407</v>
      </c>
      <c r="AP64" s="64">
        <v>102.4128959273</v>
      </c>
      <c r="AQ64" s="64">
        <v>53.86927768049</v>
      </c>
      <c r="AR64" s="64">
        <v>83.62823538389999</v>
      </c>
      <c r="AS64" s="64">
        <v>156.12411615960002</v>
      </c>
      <c r="AT64" s="64">
        <v>20.56736027398</v>
      </c>
      <c r="AU64" s="64">
        <v>42.03770186791</v>
      </c>
      <c r="AV64" s="64">
        <v>20.22677311988</v>
      </c>
      <c r="AW64" s="64">
        <v>22.311654137730002</v>
      </c>
      <c r="AX64" s="64">
        <v>429.16807971000003</v>
      </c>
      <c r="AY64" s="64">
        <v>1.147900417138</v>
      </c>
      <c r="AZ64" s="64">
        <v>0</v>
      </c>
      <c r="BA64" s="64">
        <v>96.56808690359999</v>
      </c>
      <c r="BB64" s="64">
        <v>675.002171502</v>
      </c>
      <c r="BC64" s="64">
        <v>4754.654620795</v>
      </c>
      <c r="BD64" s="64">
        <v>4956.087530985</v>
      </c>
      <c r="BE64" s="64">
        <v>3962.0591957372503</v>
      </c>
      <c r="BF64" s="64">
        <v>8234.651638028</v>
      </c>
      <c r="BG64" s="64">
        <v>1189.752707064</v>
      </c>
      <c r="BH64" s="64">
        <v>704.0160689901</v>
      </c>
      <c r="BI64" s="64">
        <v>281.7701690255</v>
      </c>
      <c r="BJ64" s="64">
        <v>217.8847538686</v>
      </c>
      <c r="BK64" s="64">
        <v>479.40873384500003</v>
      </c>
      <c r="BL64" s="64">
        <v>1640.6072732900002</v>
      </c>
      <c r="BM64" s="64">
        <v>3.173606902845</v>
      </c>
      <c r="BN64" s="64">
        <v>1.5799808357921998</v>
      </c>
      <c r="BO64" s="64">
        <v>509.918595905</v>
      </c>
      <c r="BP64" s="64">
        <v>898.201731205</v>
      </c>
      <c r="BQ64" s="103">
        <v>173.7647042433</v>
      </c>
      <c r="BR64" s="104">
        <f t="shared" si="0"/>
        <v>45786.33579527977</v>
      </c>
      <c r="BS64" s="72">
        <v>0</v>
      </c>
      <c r="BT64" s="64">
        <v>0</v>
      </c>
      <c r="BU64" s="64">
        <v>35.73597976381153</v>
      </c>
      <c r="BV64" s="64">
        <v>117.40252890947377</v>
      </c>
      <c r="BW64" s="64">
        <v>21.491795124091208</v>
      </c>
      <c r="BX64" s="64">
        <v>0</v>
      </c>
      <c r="BY64" s="64">
        <v>899.4787033972892</v>
      </c>
      <c r="BZ64" s="64">
        <v>0</v>
      </c>
      <c r="CA64" s="64">
        <v>260.41750113459074</v>
      </c>
      <c r="CB64" s="64">
        <v>0</v>
      </c>
      <c r="CC64" s="64">
        <v>0</v>
      </c>
      <c r="CD64" s="64">
        <v>1373.2895872882434</v>
      </c>
      <c r="CE64" s="104">
        <f t="shared" si="1"/>
        <v>2707.8160956174997</v>
      </c>
      <c r="CF64" s="72">
        <v>0</v>
      </c>
      <c r="CG64" s="64">
        <v>0</v>
      </c>
      <c r="CH64" s="64">
        <v>0</v>
      </c>
      <c r="CI64" s="104">
        <f t="shared" si="2"/>
        <v>0</v>
      </c>
      <c r="CJ64" s="72">
        <v>0</v>
      </c>
      <c r="CK64" s="64">
        <v>4769.07566553304</v>
      </c>
      <c r="CL64" s="64">
        <v>0</v>
      </c>
      <c r="CM64" s="64">
        <v>0</v>
      </c>
      <c r="CN64" s="104">
        <f t="shared" si="3"/>
        <v>4769.07566553304</v>
      </c>
      <c r="CO64" s="197">
        <v>3073.1601464237383</v>
      </c>
      <c r="CP64" s="104">
        <f t="shared" si="4"/>
        <v>10550.051907574278</v>
      </c>
      <c r="CQ64" s="104">
        <f t="shared" si="5"/>
        <v>56336.387702854045</v>
      </c>
    </row>
    <row r="65" spans="1:95" ht="13.5" customHeight="1">
      <c r="A65" s="142">
        <v>56</v>
      </c>
      <c r="B65" s="50">
        <v>72</v>
      </c>
      <c r="C65" s="40" t="s">
        <v>117</v>
      </c>
      <c r="D65" s="72">
        <v>2.58619725034</v>
      </c>
      <c r="E65" s="72">
        <v>0.455627350734</v>
      </c>
      <c r="F65" s="72">
        <v>0.00313309571482</v>
      </c>
      <c r="G65" s="64">
        <v>2.89206448215</v>
      </c>
      <c r="H65" s="64">
        <v>38.85089566203</v>
      </c>
      <c r="I65" s="64">
        <v>3.09815290903</v>
      </c>
      <c r="J65" s="64">
        <v>1.0712769141</v>
      </c>
      <c r="K65" s="64">
        <v>2.85946835885</v>
      </c>
      <c r="L65" s="64">
        <v>3.23200642437</v>
      </c>
      <c r="M65" s="64">
        <v>23.9085540769</v>
      </c>
      <c r="N65" s="64">
        <v>35.9845997898</v>
      </c>
      <c r="O65" s="64">
        <v>2.77142061836</v>
      </c>
      <c r="P65" s="64">
        <v>0</v>
      </c>
      <c r="Q65" s="64">
        <v>185.933881249</v>
      </c>
      <c r="R65" s="64">
        <v>1.71810266634</v>
      </c>
      <c r="S65" s="64">
        <v>6.39927607057</v>
      </c>
      <c r="T65" s="64">
        <v>0.279383835898</v>
      </c>
      <c r="U65" s="64">
        <v>31.3058544967</v>
      </c>
      <c r="V65" s="64">
        <v>205.12140301</v>
      </c>
      <c r="W65" s="64">
        <v>229.8339957544</v>
      </c>
      <c r="X65" s="64">
        <v>9.30386890757</v>
      </c>
      <c r="Y65" s="64">
        <v>97.2299244562</v>
      </c>
      <c r="Z65" s="64">
        <v>3.60567512052</v>
      </c>
      <c r="AA65" s="64">
        <v>33.9924393205</v>
      </c>
      <c r="AB65" s="64">
        <v>30.5486325942</v>
      </c>
      <c r="AC65" s="64">
        <v>6.61964949492</v>
      </c>
      <c r="AD65" s="64">
        <v>5.91761726221</v>
      </c>
      <c r="AE65" s="64">
        <v>4.75724220919</v>
      </c>
      <c r="AF65" s="64">
        <v>0.95547937198</v>
      </c>
      <c r="AG65" s="64">
        <v>0.0764127149525</v>
      </c>
      <c r="AH65" s="64">
        <v>41.1396344408</v>
      </c>
      <c r="AI65" s="64">
        <v>0.16750827055</v>
      </c>
      <c r="AJ65" s="64">
        <v>3.58693166153</v>
      </c>
      <c r="AK65" s="64">
        <v>7.4087926585</v>
      </c>
      <c r="AL65" s="64">
        <v>28.8494210142</v>
      </c>
      <c r="AM65" s="64">
        <v>64.3083505513</v>
      </c>
      <c r="AN65" s="64">
        <v>315.6896375327</v>
      </c>
      <c r="AO65" s="64">
        <v>90.3086353546</v>
      </c>
      <c r="AP65" s="64">
        <v>45.5173617007</v>
      </c>
      <c r="AQ65" s="64">
        <v>22.2363254577</v>
      </c>
      <c r="AR65" s="64">
        <v>40.6125590538</v>
      </c>
      <c r="AS65" s="64">
        <v>26.4355408664</v>
      </c>
      <c r="AT65" s="64">
        <v>1.7505330794</v>
      </c>
      <c r="AU65" s="64">
        <v>4.1144596252</v>
      </c>
      <c r="AV65" s="64">
        <v>1.02206336471</v>
      </c>
      <c r="AW65" s="64">
        <v>0.926723421505</v>
      </c>
      <c r="AX65" s="64">
        <v>228.556367973</v>
      </c>
      <c r="AY65" s="64">
        <v>0.0592238426123</v>
      </c>
      <c r="AZ65" s="64">
        <v>0.117087720225</v>
      </c>
      <c r="BA65" s="64">
        <v>46.5010477237</v>
      </c>
      <c r="BB65" s="64">
        <v>87.827457327</v>
      </c>
      <c r="BC65" s="64">
        <v>402.256785257</v>
      </c>
      <c r="BD65" s="64">
        <v>199.365230218</v>
      </c>
      <c r="BE65" s="64">
        <v>18.2662618163</v>
      </c>
      <c r="BF65" s="64">
        <v>492.788907001</v>
      </c>
      <c r="BG65" s="64">
        <v>2783.7684034</v>
      </c>
      <c r="BH65" s="64">
        <v>135.701784232</v>
      </c>
      <c r="BI65" s="64">
        <v>0.678552822047</v>
      </c>
      <c r="BJ65" s="64">
        <v>251.512588872</v>
      </c>
      <c r="BK65" s="64">
        <v>48.2995525248</v>
      </c>
      <c r="BL65" s="64">
        <v>183.453986833</v>
      </c>
      <c r="BM65" s="64">
        <v>0.586677668192</v>
      </c>
      <c r="BN65" s="64">
        <v>0.29207256531</v>
      </c>
      <c r="BO65" s="64">
        <v>76.4112353912</v>
      </c>
      <c r="BP65" s="64">
        <v>120.0733393769</v>
      </c>
      <c r="BQ65" s="103">
        <v>23.3317521035</v>
      </c>
      <c r="BR65" s="104">
        <f t="shared" si="0"/>
        <v>6765.23502818891</v>
      </c>
      <c r="BS65" s="72">
        <v>0</v>
      </c>
      <c r="BT65" s="64">
        <v>0</v>
      </c>
      <c r="BU65" s="64">
        <v>0</v>
      </c>
      <c r="BV65" s="64">
        <v>0</v>
      </c>
      <c r="BW65" s="64">
        <v>0</v>
      </c>
      <c r="BX65" s="64">
        <v>0</v>
      </c>
      <c r="BY65" s="64">
        <v>0</v>
      </c>
      <c r="BZ65" s="64">
        <v>0</v>
      </c>
      <c r="CA65" s="64">
        <v>497.0114043059016</v>
      </c>
      <c r="CB65" s="64">
        <v>0</v>
      </c>
      <c r="CC65" s="64">
        <v>0</v>
      </c>
      <c r="CD65" s="64">
        <v>0</v>
      </c>
      <c r="CE65" s="104">
        <f t="shared" si="1"/>
        <v>497.0114043059016</v>
      </c>
      <c r="CF65" s="72">
        <v>0</v>
      </c>
      <c r="CG65" s="64">
        <v>0</v>
      </c>
      <c r="CH65" s="64">
        <v>0</v>
      </c>
      <c r="CI65" s="104">
        <f t="shared" si="2"/>
        <v>0</v>
      </c>
      <c r="CJ65" s="72">
        <v>6501.529907521938</v>
      </c>
      <c r="CK65" s="64">
        <v>0</v>
      </c>
      <c r="CL65" s="64">
        <v>0</v>
      </c>
      <c r="CM65" s="64">
        <v>0</v>
      </c>
      <c r="CN65" s="104">
        <f t="shared" si="3"/>
        <v>6501.529907521938</v>
      </c>
      <c r="CO65" s="197">
        <v>135.0902714845311</v>
      </c>
      <c r="CP65" s="104">
        <f t="shared" si="4"/>
        <v>7133.631583312371</v>
      </c>
      <c r="CQ65" s="104">
        <f t="shared" si="5"/>
        <v>13898.866611501282</v>
      </c>
    </row>
    <row r="66" spans="1:95" ht="13.5" customHeight="1">
      <c r="A66" s="48">
        <v>57</v>
      </c>
      <c r="B66" s="50">
        <v>73</v>
      </c>
      <c r="C66" s="40" t="s">
        <v>118</v>
      </c>
      <c r="D66" s="72">
        <v>7.22845217185</v>
      </c>
      <c r="E66" s="72">
        <v>0.183550557325</v>
      </c>
      <c r="F66" s="72">
        <v>0.00935531836815</v>
      </c>
      <c r="G66" s="64">
        <v>0</v>
      </c>
      <c r="H66" s="64">
        <v>12.300818906970001</v>
      </c>
      <c r="I66" s="64">
        <v>0.00165497395504</v>
      </c>
      <c r="J66" s="64">
        <v>0</v>
      </c>
      <c r="K66" s="64">
        <v>1.17206715539</v>
      </c>
      <c r="L66" s="64">
        <v>1.16109062749</v>
      </c>
      <c r="M66" s="64">
        <v>4.30291790479</v>
      </c>
      <c r="N66" s="64">
        <v>34.0263088713</v>
      </c>
      <c r="O66" s="64">
        <v>0.161990823237</v>
      </c>
      <c r="P66" s="64">
        <v>0</v>
      </c>
      <c r="Q66" s="64">
        <v>2570.92883843</v>
      </c>
      <c r="R66" s="64">
        <v>0.00249730285918</v>
      </c>
      <c r="S66" s="64">
        <v>1.81583410852</v>
      </c>
      <c r="T66" s="64">
        <v>0.0584508812826</v>
      </c>
      <c r="U66" s="64">
        <v>5.87788637357</v>
      </c>
      <c r="V66" s="64">
        <v>36.872901928</v>
      </c>
      <c r="W66" s="64">
        <v>15.70741835622</v>
      </c>
      <c r="X66" s="64">
        <v>1.32416874873</v>
      </c>
      <c r="Y66" s="64">
        <v>416.056642702</v>
      </c>
      <c r="Z66" s="64">
        <v>0.390147214778</v>
      </c>
      <c r="AA66" s="64">
        <v>5.74253503676</v>
      </c>
      <c r="AB66" s="64">
        <v>7.78666700908</v>
      </c>
      <c r="AC66" s="64">
        <v>0.0184243478016</v>
      </c>
      <c r="AD66" s="64">
        <v>2.07507752662</v>
      </c>
      <c r="AE66" s="64">
        <v>1.66838434688</v>
      </c>
      <c r="AF66" s="64">
        <v>16.9952254264</v>
      </c>
      <c r="AG66" s="64">
        <v>0.0268008285084</v>
      </c>
      <c r="AH66" s="64">
        <v>14.336384983</v>
      </c>
      <c r="AI66" s="64">
        <v>0</v>
      </c>
      <c r="AJ66" s="64">
        <v>0</v>
      </c>
      <c r="AK66" s="64">
        <v>0</v>
      </c>
      <c r="AL66" s="64">
        <v>23.9639772044</v>
      </c>
      <c r="AM66" s="64">
        <v>15.2357695026</v>
      </c>
      <c r="AN66" s="64">
        <v>92.2616617293</v>
      </c>
      <c r="AO66" s="64">
        <v>19.4411003729</v>
      </c>
      <c r="AP66" s="64">
        <v>0</v>
      </c>
      <c r="AQ66" s="64">
        <v>0</v>
      </c>
      <c r="AR66" s="64">
        <v>0</v>
      </c>
      <c r="AS66" s="64">
        <v>0</v>
      </c>
      <c r="AT66" s="64">
        <v>0</v>
      </c>
      <c r="AU66" s="64">
        <v>0</v>
      </c>
      <c r="AV66" s="64">
        <v>0</v>
      </c>
      <c r="AW66" s="64">
        <v>0</v>
      </c>
      <c r="AX66" s="64">
        <v>0.989133417353</v>
      </c>
      <c r="AY66" s="64">
        <v>0.00503805907546</v>
      </c>
      <c r="AZ66" s="64">
        <v>3.36030765386</v>
      </c>
      <c r="BA66" s="64">
        <v>0</v>
      </c>
      <c r="BB66" s="64">
        <v>6.07746929171</v>
      </c>
      <c r="BC66" s="64">
        <v>0.00031807527621</v>
      </c>
      <c r="BD66" s="64">
        <v>0</v>
      </c>
      <c r="BE66" s="64">
        <v>0.000729117480187</v>
      </c>
      <c r="BF66" s="64">
        <v>91.24940090749999</v>
      </c>
      <c r="BG66" s="64">
        <v>20.6858546734</v>
      </c>
      <c r="BH66" s="64">
        <v>815.557850733</v>
      </c>
      <c r="BI66" s="64">
        <v>2.50058713584</v>
      </c>
      <c r="BJ66" s="64">
        <v>342.251675947</v>
      </c>
      <c r="BK66" s="64">
        <v>17.5798517128</v>
      </c>
      <c r="BL66" s="64">
        <v>88.8987166333</v>
      </c>
      <c r="BM66" s="64">
        <v>0.179007778437</v>
      </c>
      <c r="BN66" s="64">
        <v>0.0717124835804</v>
      </c>
      <c r="BO66" s="64">
        <v>2.01859269059E-15</v>
      </c>
      <c r="BP66" s="64">
        <v>29.8623061672</v>
      </c>
      <c r="BQ66" s="103">
        <v>5.00548667763</v>
      </c>
      <c r="BR66" s="104">
        <f t="shared" si="0"/>
        <v>4733.410448135325</v>
      </c>
      <c r="BS66" s="72">
        <v>0</v>
      </c>
      <c r="BT66" s="64">
        <v>0</v>
      </c>
      <c r="BU66" s="64">
        <v>0</v>
      </c>
      <c r="BV66" s="64">
        <v>0</v>
      </c>
      <c r="BW66" s="64">
        <v>0</v>
      </c>
      <c r="BX66" s="64">
        <v>0</v>
      </c>
      <c r="BY66" s="64">
        <v>0</v>
      </c>
      <c r="BZ66" s="64">
        <v>0</v>
      </c>
      <c r="CA66" s="64">
        <v>0</v>
      </c>
      <c r="CB66" s="64">
        <v>0</v>
      </c>
      <c r="CC66" s="64">
        <v>0</v>
      </c>
      <c r="CD66" s="64">
        <v>0</v>
      </c>
      <c r="CE66" s="104">
        <f t="shared" si="1"/>
        <v>0</v>
      </c>
      <c r="CF66" s="72">
        <v>0</v>
      </c>
      <c r="CG66" s="64">
        <v>641.645693319461</v>
      </c>
      <c r="CH66" s="64">
        <v>0</v>
      </c>
      <c r="CI66" s="104">
        <f t="shared" si="2"/>
        <v>641.645693319461</v>
      </c>
      <c r="CJ66" s="72">
        <v>0</v>
      </c>
      <c r="CK66" s="64">
        <v>0</v>
      </c>
      <c r="CL66" s="64">
        <v>0</v>
      </c>
      <c r="CM66" s="64">
        <v>0</v>
      </c>
      <c r="CN66" s="104">
        <f t="shared" si="3"/>
        <v>0</v>
      </c>
      <c r="CO66" s="197">
        <v>84.10876415922087</v>
      </c>
      <c r="CP66" s="104">
        <f t="shared" si="4"/>
        <v>725.7544574786818</v>
      </c>
      <c r="CQ66" s="104">
        <f t="shared" si="5"/>
        <v>5459.164905614007</v>
      </c>
    </row>
    <row r="67" spans="1:95" ht="13.5" customHeight="1">
      <c r="A67" s="142">
        <v>58</v>
      </c>
      <c r="B67" s="50" t="s">
        <v>220</v>
      </c>
      <c r="C67" s="40" t="s">
        <v>380</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103">
        <v>0</v>
      </c>
      <c r="BR67" s="104">
        <f t="shared" si="0"/>
        <v>0</v>
      </c>
      <c r="BS67" s="72">
        <v>0</v>
      </c>
      <c r="BT67" s="64">
        <v>0</v>
      </c>
      <c r="BU67" s="64">
        <v>0</v>
      </c>
      <c r="BV67" s="64">
        <v>0</v>
      </c>
      <c r="BW67" s="64">
        <v>0</v>
      </c>
      <c r="BX67" s="64">
        <v>0</v>
      </c>
      <c r="BY67" s="64">
        <v>0</v>
      </c>
      <c r="BZ67" s="64">
        <v>0</v>
      </c>
      <c r="CA67" s="64">
        <v>0</v>
      </c>
      <c r="CB67" s="64">
        <v>0</v>
      </c>
      <c r="CC67" s="64">
        <v>0</v>
      </c>
      <c r="CD67" s="64">
        <v>0</v>
      </c>
      <c r="CE67" s="104">
        <f t="shared" si="1"/>
        <v>0</v>
      </c>
      <c r="CF67" s="72">
        <v>0</v>
      </c>
      <c r="CG67" s="64">
        <v>5252</v>
      </c>
      <c r="CH67" s="64">
        <v>0</v>
      </c>
      <c r="CI67" s="104">
        <f t="shared" si="2"/>
        <v>5252</v>
      </c>
      <c r="CJ67" s="72">
        <v>0</v>
      </c>
      <c r="CK67" s="64">
        <v>0</v>
      </c>
      <c r="CL67" s="64">
        <v>0</v>
      </c>
      <c r="CM67" s="64">
        <v>0</v>
      </c>
      <c r="CN67" s="104">
        <f t="shared" si="3"/>
        <v>0</v>
      </c>
      <c r="CO67" s="197">
        <v>0</v>
      </c>
      <c r="CP67" s="104">
        <f t="shared" si="4"/>
        <v>5252</v>
      </c>
      <c r="CQ67" s="104">
        <f t="shared" si="5"/>
        <v>5252</v>
      </c>
    </row>
    <row r="68" spans="1:95" ht="13.5" customHeight="1">
      <c r="A68" s="48">
        <v>59</v>
      </c>
      <c r="B68" s="50" t="s">
        <v>76</v>
      </c>
      <c r="C68" s="40" t="s">
        <v>381</v>
      </c>
      <c r="D68" s="72">
        <v>0.29560259716</v>
      </c>
      <c r="E68" s="72">
        <v>0.136830765504</v>
      </c>
      <c r="F68" s="72">
        <v>0.00243677854643</v>
      </c>
      <c r="G68" s="64">
        <v>7.54193207424</v>
      </c>
      <c r="H68" s="64">
        <v>1.179862112376</v>
      </c>
      <c r="I68" s="64">
        <v>1.83418092808</v>
      </c>
      <c r="J68" s="64">
        <v>0.60037584231</v>
      </c>
      <c r="K68" s="64">
        <v>0</v>
      </c>
      <c r="L68" s="64">
        <v>0</v>
      </c>
      <c r="M68" s="64">
        <v>0.696816380533</v>
      </c>
      <c r="N68" s="64">
        <v>0.0363320221311</v>
      </c>
      <c r="O68" s="64">
        <v>0</v>
      </c>
      <c r="P68" s="64">
        <v>0</v>
      </c>
      <c r="Q68" s="64">
        <v>0.0693865237454</v>
      </c>
      <c r="R68" s="64">
        <v>0</v>
      </c>
      <c r="S68" s="64">
        <v>0.0617884479375</v>
      </c>
      <c r="T68" s="64">
        <v>0.0151370141442</v>
      </c>
      <c r="U68" s="64">
        <v>0.067980176585</v>
      </c>
      <c r="V68" s="64">
        <v>5.9718280864</v>
      </c>
      <c r="W68" s="64">
        <v>6.041427215014</v>
      </c>
      <c r="X68" s="64">
        <v>3.31421104248</v>
      </c>
      <c r="Y68" s="64">
        <v>0.00385607359134</v>
      </c>
      <c r="Z68" s="64">
        <v>0.125084836111</v>
      </c>
      <c r="AA68" s="64">
        <v>4.75993701286</v>
      </c>
      <c r="AB68" s="64">
        <v>0.751542745713</v>
      </c>
      <c r="AC68" s="64">
        <v>8.70804305708</v>
      </c>
      <c r="AD68" s="64">
        <v>0</v>
      </c>
      <c r="AE68" s="64">
        <v>0</v>
      </c>
      <c r="AF68" s="64">
        <v>15.7099873235</v>
      </c>
      <c r="AG68" s="64">
        <v>0</v>
      </c>
      <c r="AH68" s="64">
        <v>28.5011334735</v>
      </c>
      <c r="AI68" s="64">
        <v>0</v>
      </c>
      <c r="AJ68" s="64">
        <v>0</v>
      </c>
      <c r="AK68" s="64">
        <v>24.1094779754</v>
      </c>
      <c r="AL68" s="64">
        <v>7.61891644736</v>
      </c>
      <c r="AM68" s="64">
        <v>2.48669272009</v>
      </c>
      <c r="AN68" s="64">
        <v>20.75187601059</v>
      </c>
      <c r="AO68" s="64">
        <v>3.30137137318</v>
      </c>
      <c r="AP68" s="64">
        <v>0.90383850866</v>
      </c>
      <c r="AQ68" s="64">
        <v>1.0618664254</v>
      </c>
      <c r="AR68" s="64">
        <v>34.350335057</v>
      </c>
      <c r="AS68" s="64">
        <v>4.33526907719</v>
      </c>
      <c r="AT68" s="64">
        <v>24.9734305185</v>
      </c>
      <c r="AU68" s="64">
        <v>115.480956783</v>
      </c>
      <c r="AV68" s="64">
        <v>4.23520142627</v>
      </c>
      <c r="AW68" s="64">
        <v>18.9021770553</v>
      </c>
      <c r="AX68" s="64">
        <v>60.4740497817</v>
      </c>
      <c r="AY68" s="64">
        <v>2.47444400932</v>
      </c>
      <c r="AZ68" s="64">
        <v>116.812686964</v>
      </c>
      <c r="BA68" s="64">
        <v>0</v>
      </c>
      <c r="BB68" s="64">
        <v>4.63454515897</v>
      </c>
      <c r="BC68" s="64">
        <v>17.8066518991</v>
      </c>
      <c r="BD68" s="64">
        <v>8.02008008337</v>
      </c>
      <c r="BE68" s="64">
        <v>307.357518856</v>
      </c>
      <c r="BF68" s="64">
        <v>36.51146165764</v>
      </c>
      <c r="BG68" s="64">
        <v>5.03885155269</v>
      </c>
      <c r="BH68" s="64">
        <v>0</v>
      </c>
      <c r="BI68" s="64">
        <v>0.298303779184</v>
      </c>
      <c r="BJ68" s="64">
        <v>1544.08664334</v>
      </c>
      <c r="BK68" s="64">
        <v>2.86050946322</v>
      </c>
      <c r="BL68" s="64">
        <v>353.118021954</v>
      </c>
      <c r="BM68" s="64">
        <v>0.231562747384</v>
      </c>
      <c r="BN68" s="64">
        <v>0.164870543427</v>
      </c>
      <c r="BO68" s="64">
        <v>2.06420571742E-15</v>
      </c>
      <c r="BP68" s="64">
        <v>10.380832383569999</v>
      </c>
      <c r="BQ68" s="103">
        <v>0</v>
      </c>
      <c r="BR68" s="104">
        <f t="shared" si="0"/>
        <v>2819.2081560810566</v>
      </c>
      <c r="BS68" s="72">
        <v>0</v>
      </c>
      <c r="BT68" s="64">
        <v>0</v>
      </c>
      <c r="BU68" s="64">
        <v>0</v>
      </c>
      <c r="BV68" s="64">
        <v>0</v>
      </c>
      <c r="BW68" s="64">
        <v>0</v>
      </c>
      <c r="BX68" s="64">
        <v>0</v>
      </c>
      <c r="BY68" s="64">
        <v>222.89299574930325</v>
      </c>
      <c r="BZ68" s="64">
        <v>0</v>
      </c>
      <c r="CA68" s="64">
        <v>0</v>
      </c>
      <c r="CB68" s="64">
        <v>0</v>
      </c>
      <c r="CC68" s="64">
        <v>0</v>
      </c>
      <c r="CD68" s="64">
        <v>181.36052440151315</v>
      </c>
      <c r="CE68" s="104">
        <f t="shared" si="1"/>
        <v>404.25352015081637</v>
      </c>
      <c r="CF68" s="72">
        <v>0</v>
      </c>
      <c r="CG68" s="64">
        <v>15603.592474419302</v>
      </c>
      <c r="CH68" s="64">
        <v>754.5376924402896</v>
      </c>
      <c r="CI68" s="104">
        <f t="shared" si="2"/>
        <v>16358.130166859592</v>
      </c>
      <c r="CJ68" s="72">
        <v>0</v>
      </c>
      <c r="CK68" s="64">
        <v>0</v>
      </c>
      <c r="CL68" s="64">
        <v>0</v>
      </c>
      <c r="CM68" s="64">
        <v>0</v>
      </c>
      <c r="CN68" s="104">
        <f t="shared" si="3"/>
        <v>0</v>
      </c>
      <c r="CO68" s="197">
        <v>0.6961146437347263</v>
      </c>
      <c r="CP68" s="104">
        <f t="shared" si="4"/>
        <v>16763.079801654145</v>
      </c>
      <c r="CQ68" s="104">
        <f t="shared" si="5"/>
        <v>19582.2879577352</v>
      </c>
    </row>
    <row r="69" spans="1:95" ht="13.5" customHeight="1">
      <c r="A69" s="142">
        <v>60</v>
      </c>
      <c r="B69" s="50">
        <v>80</v>
      </c>
      <c r="C69" s="40" t="s">
        <v>119</v>
      </c>
      <c r="D69" s="72">
        <v>8.53983097474</v>
      </c>
      <c r="E69" s="72">
        <v>0.163268544108</v>
      </c>
      <c r="F69" s="72">
        <v>0.00976580731264</v>
      </c>
      <c r="G69" s="64">
        <v>0</v>
      </c>
      <c r="H69" s="64">
        <v>0.7002392420135</v>
      </c>
      <c r="I69" s="64">
        <v>0</v>
      </c>
      <c r="J69" s="64">
        <v>0</v>
      </c>
      <c r="K69" s="64">
        <v>1.51231581229</v>
      </c>
      <c r="L69" s="64">
        <v>0</v>
      </c>
      <c r="M69" s="64">
        <v>2.83317157934</v>
      </c>
      <c r="N69" s="64">
        <v>6.85841224332</v>
      </c>
      <c r="O69" s="64">
        <v>0</v>
      </c>
      <c r="P69" s="64">
        <v>0</v>
      </c>
      <c r="Q69" s="64">
        <v>326.303012488</v>
      </c>
      <c r="R69" s="64">
        <v>3.45263026399</v>
      </c>
      <c r="S69" s="64">
        <v>0.00222331939588</v>
      </c>
      <c r="T69" s="64">
        <v>0.247075659561</v>
      </c>
      <c r="U69" s="64">
        <v>0.0119681802059</v>
      </c>
      <c r="V69" s="64">
        <v>37.8547576247</v>
      </c>
      <c r="W69" s="64">
        <v>24.424629510156</v>
      </c>
      <c r="X69" s="64">
        <v>0.140535045454</v>
      </c>
      <c r="Y69" s="64">
        <v>0.0439726236985</v>
      </c>
      <c r="Z69" s="64">
        <v>0.208856396993</v>
      </c>
      <c r="AA69" s="64">
        <v>0.00696653033518</v>
      </c>
      <c r="AB69" s="64">
        <v>2.62801796074</v>
      </c>
      <c r="AC69" s="64">
        <v>0</v>
      </c>
      <c r="AD69" s="64">
        <v>0.413381617618</v>
      </c>
      <c r="AE69" s="64">
        <v>0.332947809785</v>
      </c>
      <c r="AF69" s="64">
        <v>0.0654145708803</v>
      </c>
      <c r="AG69" s="64">
        <v>0.00535579644443</v>
      </c>
      <c r="AH69" s="64">
        <v>2.80928186391</v>
      </c>
      <c r="AI69" s="64">
        <v>0.093975839383</v>
      </c>
      <c r="AJ69" s="64">
        <v>1.17199866904</v>
      </c>
      <c r="AK69" s="64">
        <v>1.82405070923</v>
      </c>
      <c r="AL69" s="64">
        <v>17.7710309797</v>
      </c>
      <c r="AM69" s="64">
        <v>7.17306648025</v>
      </c>
      <c r="AN69" s="64">
        <v>42.4083285356</v>
      </c>
      <c r="AO69" s="64">
        <v>2.9683724482</v>
      </c>
      <c r="AP69" s="64">
        <v>0</v>
      </c>
      <c r="AQ69" s="64">
        <v>0</v>
      </c>
      <c r="AR69" s="64">
        <v>0</v>
      </c>
      <c r="AS69" s="64">
        <v>0.276094140732</v>
      </c>
      <c r="AT69" s="64">
        <v>0</v>
      </c>
      <c r="AU69" s="64">
        <v>0</v>
      </c>
      <c r="AV69" s="64">
        <v>0.318781295457</v>
      </c>
      <c r="AW69" s="64">
        <v>0.046973045062</v>
      </c>
      <c r="AX69" s="64">
        <v>5.64813556009</v>
      </c>
      <c r="AY69" s="64">
        <v>0.0193264605135</v>
      </c>
      <c r="AZ69" s="64">
        <v>0.642492279426</v>
      </c>
      <c r="BA69" s="64">
        <v>0</v>
      </c>
      <c r="BB69" s="64">
        <v>5.38218749248</v>
      </c>
      <c r="BC69" s="64">
        <v>47.5774758622</v>
      </c>
      <c r="BD69" s="64">
        <v>5.62597043098</v>
      </c>
      <c r="BE69" s="64">
        <v>0.000408578249565</v>
      </c>
      <c r="BF69" s="64">
        <v>34.35683424025</v>
      </c>
      <c r="BG69" s="64">
        <v>13.3653673817</v>
      </c>
      <c r="BH69" s="64">
        <v>4.79254690978</v>
      </c>
      <c r="BI69" s="64">
        <v>0.356574353491</v>
      </c>
      <c r="BJ69" s="64">
        <v>55.8213750545</v>
      </c>
      <c r="BK69" s="64">
        <v>117.591032435</v>
      </c>
      <c r="BL69" s="64">
        <v>38.7914372624</v>
      </c>
      <c r="BM69" s="64">
        <v>0.0410778417983</v>
      </c>
      <c r="BN69" s="64">
        <v>0.020488291912</v>
      </c>
      <c r="BO69" s="64">
        <v>5.05223140731E-16</v>
      </c>
      <c r="BP69" s="64">
        <v>11.578910351520001</v>
      </c>
      <c r="BQ69" s="103">
        <v>0.295476229044</v>
      </c>
      <c r="BR69" s="104">
        <f t="shared" si="0"/>
        <v>835.5278206229796</v>
      </c>
      <c r="BS69" s="72">
        <v>0</v>
      </c>
      <c r="BT69" s="64">
        <v>0</v>
      </c>
      <c r="BU69" s="64">
        <v>0</v>
      </c>
      <c r="BV69" s="64">
        <v>0</v>
      </c>
      <c r="BW69" s="64">
        <v>0</v>
      </c>
      <c r="BX69" s="64">
        <v>0</v>
      </c>
      <c r="BY69" s="64">
        <v>325.30101442187606</v>
      </c>
      <c r="BZ69" s="64">
        <v>0</v>
      </c>
      <c r="CA69" s="64">
        <v>1320.5065505903033</v>
      </c>
      <c r="CB69" s="64">
        <v>1169.419495147469</v>
      </c>
      <c r="CC69" s="64">
        <v>0</v>
      </c>
      <c r="CD69" s="64">
        <v>0</v>
      </c>
      <c r="CE69" s="104">
        <f t="shared" si="1"/>
        <v>2815.2270601596483</v>
      </c>
      <c r="CF69" s="72">
        <v>0</v>
      </c>
      <c r="CG69" s="64">
        <v>19494.105115226037</v>
      </c>
      <c r="CH69" s="64">
        <v>811.9079839398689</v>
      </c>
      <c r="CI69" s="104">
        <f t="shared" si="2"/>
        <v>20306.013099165906</v>
      </c>
      <c r="CJ69" s="72">
        <v>0</v>
      </c>
      <c r="CK69" s="64">
        <v>0</v>
      </c>
      <c r="CL69" s="64">
        <v>0</v>
      </c>
      <c r="CM69" s="64">
        <v>0</v>
      </c>
      <c r="CN69" s="104">
        <f t="shared" si="3"/>
        <v>0</v>
      </c>
      <c r="CO69" s="197">
        <v>231.64812058826473</v>
      </c>
      <c r="CP69" s="104">
        <f t="shared" si="4"/>
        <v>23352.888279913823</v>
      </c>
      <c r="CQ69" s="104">
        <f t="shared" si="5"/>
        <v>24188.4161005368</v>
      </c>
    </row>
    <row r="70" spans="1:95" ht="13.5" customHeight="1">
      <c r="A70" s="48">
        <v>61</v>
      </c>
      <c r="B70" s="50">
        <v>85</v>
      </c>
      <c r="C70" s="40" t="s">
        <v>196</v>
      </c>
      <c r="D70" s="72">
        <v>343.657159323</v>
      </c>
      <c r="E70" s="72">
        <v>0.00949574140784</v>
      </c>
      <c r="F70" s="72">
        <v>0</v>
      </c>
      <c r="G70" s="64">
        <v>0</v>
      </c>
      <c r="H70" s="64">
        <v>11.622850168</v>
      </c>
      <c r="I70" s="64">
        <v>0.00100696181057</v>
      </c>
      <c r="J70" s="64">
        <v>0</v>
      </c>
      <c r="K70" s="64">
        <v>0</v>
      </c>
      <c r="L70" s="64">
        <v>1.01204079213</v>
      </c>
      <c r="M70" s="64">
        <v>0.83499484937</v>
      </c>
      <c r="N70" s="64">
        <v>1.9757166717</v>
      </c>
      <c r="O70" s="64">
        <v>0.175189120412</v>
      </c>
      <c r="P70" s="64">
        <v>0</v>
      </c>
      <c r="Q70" s="64">
        <v>0</v>
      </c>
      <c r="R70" s="64">
        <v>0</v>
      </c>
      <c r="S70" s="64">
        <v>1.40504675343</v>
      </c>
      <c r="T70" s="64">
        <v>0.00526244226677</v>
      </c>
      <c r="U70" s="64">
        <v>8.98860770374</v>
      </c>
      <c r="V70" s="64">
        <v>6.97469916503</v>
      </c>
      <c r="W70" s="64">
        <v>3.6873801524647</v>
      </c>
      <c r="X70" s="64">
        <v>0.0012186739216</v>
      </c>
      <c r="Y70" s="64">
        <v>8.60301692329</v>
      </c>
      <c r="Z70" s="64">
        <v>0.0314196324174</v>
      </c>
      <c r="AA70" s="64">
        <v>0.000201246145771</v>
      </c>
      <c r="AB70" s="64">
        <v>0.68929085257</v>
      </c>
      <c r="AC70" s="64">
        <v>0</v>
      </c>
      <c r="AD70" s="64">
        <v>0.459724223843</v>
      </c>
      <c r="AE70" s="64">
        <v>0.369444139928</v>
      </c>
      <c r="AF70" s="64">
        <v>0.0745130605795</v>
      </c>
      <c r="AG70" s="64">
        <v>0.00593248065068</v>
      </c>
      <c r="AH70" s="64">
        <v>3.22751756843</v>
      </c>
      <c r="AI70" s="64">
        <v>0</v>
      </c>
      <c r="AJ70" s="64">
        <v>0</v>
      </c>
      <c r="AK70" s="64">
        <v>0</v>
      </c>
      <c r="AL70" s="64">
        <v>0</v>
      </c>
      <c r="AM70" s="64">
        <v>0.566054535246</v>
      </c>
      <c r="AN70" s="64">
        <v>5.4113730877799995</v>
      </c>
      <c r="AO70" s="64">
        <v>3.81771070345</v>
      </c>
      <c r="AP70" s="64">
        <v>0</v>
      </c>
      <c r="AQ70" s="64">
        <v>0</v>
      </c>
      <c r="AR70" s="64">
        <v>0</v>
      </c>
      <c r="AS70" s="64">
        <v>0.545983315231</v>
      </c>
      <c r="AT70" s="64">
        <v>0</v>
      </c>
      <c r="AU70" s="64">
        <v>0</v>
      </c>
      <c r="AV70" s="64">
        <v>0</v>
      </c>
      <c r="AW70" s="64">
        <v>0</v>
      </c>
      <c r="AX70" s="64">
        <v>8.70787273371</v>
      </c>
      <c r="AY70" s="64">
        <v>0.0337734528695</v>
      </c>
      <c r="AZ70" s="64">
        <v>1.02458162965</v>
      </c>
      <c r="BA70" s="64">
        <v>0</v>
      </c>
      <c r="BB70" s="64">
        <v>5.37424088943</v>
      </c>
      <c r="BC70" s="64">
        <v>0.000391143192453</v>
      </c>
      <c r="BD70" s="64">
        <v>0</v>
      </c>
      <c r="BE70" s="64">
        <v>0</v>
      </c>
      <c r="BF70" s="64">
        <v>7.07306385404E-21</v>
      </c>
      <c r="BG70" s="64">
        <v>0.00277216473013</v>
      </c>
      <c r="BH70" s="64">
        <v>0</v>
      </c>
      <c r="BI70" s="64">
        <v>0.00722635385722</v>
      </c>
      <c r="BJ70" s="64">
        <v>13.5538883787</v>
      </c>
      <c r="BK70" s="64">
        <v>20.131722784</v>
      </c>
      <c r="BL70" s="64">
        <v>463.834263119</v>
      </c>
      <c r="BM70" s="64">
        <v>0.0396347650408</v>
      </c>
      <c r="BN70" s="64">
        <v>0.0158705039783</v>
      </c>
      <c r="BO70" s="64">
        <v>4.01187657268</v>
      </c>
      <c r="BP70" s="64">
        <v>0.0192664466315</v>
      </c>
      <c r="BQ70" s="103">
        <v>0</v>
      </c>
      <c r="BR70" s="104">
        <f t="shared" si="0"/>
        <v>920.9102312257147</v>
      </c>
      <c r="BS70" s="72">
        <v>0</v>
      </c>
      <c r="BT70" s="64">
        <v>0</v>
      </c>
      <c r="BU70" s="64">
        <v>0</v>
      </c>
      <c r="BV70" s="64">
        <v>0</v>
      </c>
      <c r="BW70" s="64">
        <v>0</v>
      </c>
      <c r="BX70" s="64">
        <v>30779.039699684236</v>
      </c>
      <c r="BY70" s="64">
        <v>0</v>
      </c>
      <c r="BZ70" s="64">
        <v>0</v>
      </c>
      <c r="CA70" s="64">
        <v>158.23384292218861</v>
      </c>
      <c r="CB70" s="64">
        <v>0</v>
      </c>
      <c r="CC70" s="64">
        <v>0</v>
      </c>
      <c r="CD70" s="64">
        <v>517.4322776625295</v>
      </c>
      <c r="CE70" s="104">
        <f t="shared" si="1"/>
        <v>31454.705820268955</v>
      </c>
      <c r="CF70" s="72">
        <v>3721.5774013519786</v>
      </c>
      <c r="CG70" s="64">
        <v>1230.1242941021019</v>
      </c>
      <c r="CH70" s="64">
        <v>1980.6080249568179</v>
      </c>
      <c r="CI70" s="104">
        <f t="shared" si="2"/>
        <v>6932.309720410898</v>
      </c>
      <c r="CJ70" s="72">
        <v>0</v>
      </c>
      <c r="CK70" s="64">
        <v>0</v>
      </c>
      <c r="CL70" s="64">
        <v>0</v>
      </c>
      <c r="CM70" s="64">
        <v>0</v>
      </c>
      <c r="CN70" s="104">
        <f t="shared" si="3"/>
        <v>0</v>
      </c>
      <c r="CO70" s="197">
        <v>901.7512732953346</v>
      </c>
      <c r="CP70" s="104">
        <f t="shared" si="4"/>
        <v>39288.766813975184</v>
      </c>
      <c r="CQ70" s="104">
        <f t="shared" si="5"/>
        <v>40209.6770452009</v>
      </c>
    </row>
    <row r="71" spans="1:95" ht="13.5" customHeight="1">
      <c r="A71" s="142">
        <v>62</v>
      </c>
      <c r="B71" s="50" t="s">
        <v>77</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108.847183103</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103">
        <v>0</v>
      </c>
      <c r="BR71" s="104">
        <f t="shared" si="0"/>
        <v>108.847183103</v>
      </c>
      <c r="BS71" s="72">
        <v>0</v>
      </c>
      <c r="BT71" s="64">
        <v>0</v>
      </c>
      <c r="BU71" s="64">
        <v>0</v>
      </c>
      <c r="BV71" s="64">
        <v>0</v>
      </c>
      <c r="BW71" s="64">
        <v>0</v>
      </c>
      <c r="BX71" s="64">
        <v>0</v>
      </c>
      <c r="BY71" s="64">
        <v>0</v>
      </c>
      <c r="BZ71" s="64">
        <v>0</v>
      </c>
      <c r="CA71" s="64">
        <v>0</v>
      </c>
      <c r="CB71" s="64">
        <v>0</v>
      </c>
      <c r="CC71" s="64">
        <v>0</v>
      </c>
      <c r="CD71" s="64">
        <v>0</v>
      </c>
      <c r="CE71" s="104">
        <f t="shared" si="1"/>
        <v>0</v>
      </c>
      <c r="CF71" s="72">
        <v>0</v>
      </c>
      <c r="CG71" s="64">
        <v>0</v>
      </c>
      <c r="CH71" s="64">
        <v>0</v>
      </c>
      <c r="CI71" s="104">
        <f t="shared" si="2"/>
        <v>0</v>
      </c>
      <c r="CJ71" s="72">
        <v>0</v>
      </c>
      <c r="CK71" s="64">
        <v>0</v>
      </c>
      <c r="CL71" s="64">
        <v>0</v>
      </c>
      <c r="CM71" s="64">
        <v>0</v>
      </c>
      <c r="CN71" s="104">
        <f t="shared" si="3"/>
        <v>0</v>
      </c>
      <c r="CO71" s="197">
        <v>0</v>
      </c>
      <c r="CP71" s="104">
        <f t="shared" si="4"/>
        <v>0</v>
      </c>
      <c r="CQ71" s="104">
        <f t="shared" si="5"/>
        <v>108.847183103</v>
      </c>
    </row>
    <row r="72" spans="1:95" ht="13.5" customHeight="1">
      <c r="A72" s="48">
        <v>63</v>
      </c>
      <c r="B72" s="50" t="s">
        <v>78</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71.241579302</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103">
        <v>0</v>
      </c>
      <c r="BR72" s="104">
        <f t="shared" si="0"/>
        <v>71.241579302</v>
      </c>
      <c r="BS72" s="72">
        <v>0</v>
      </c>
      <c r="BT72" s="64">
        <v>0</v>
      </c>
      <c r="BU72" s="64">
        <v>0</v>
      </c>
      <c r="BV72" s="64">
        <v>0</v>
      </c>
      <c r="BW72" s="64">
        <v>0</v>
      </c>
      <c r="BX72" s="64">
        <v>0</v>
      </c>
      <c r="BY72" s="64">
        <v>0</v>
      </c>
      <c r="BZ72" s="64">
        <v>0</v>
      </c>
      <c r="CA72" s="64">
        <v>0</v>
      </c>
      <c r="CB72" s="64">
        <v>0</v>
      </c>
      <c r="CC72" s="64">
        <v>0</v>
      </c>
      <c r="CD72" s="64">
        <v>0</v>
      </c>
      <c r="CE72" s="104">
        <f t="shared" si="1"/>
        <v>0</v>
      </c>
      <c r="CF72" s="72">
        <v>0</v>
      </c>
      <c r="CG72" s="64">
        <v>0</v>
      </c>
      <c r="CH72" s="64">
        <v>0</v>
      </c>
      <c r="CI72" s="104">
        <f t="shared" si="2"/>
        <v>0</v>
      </c>
      <c r="CJ72" s="72">
        <v>0</v>
      </c>
      <c r="CK72" s="64">
        <v>0</v>
      </c>
      <c r="CL72" s="64">
        <v>0</v>
      </c>
      <c r="CM72" s="64">
        <v>0</v>
      </c>
      <c r="CN72" s="104">
        <f t="shared" si="3"/>
        <v>0</v>
      </c>
      <c r="CO72" s="197">
        <v>0</v>
      </c>
      <c r="CP72" s="104">
        <f t="shared" si="4"/>
        <v>0</v>
      </c>
      <c r="CQ72" s="104">
        <f t="shared" si="5"/>
        <v>71.241579302</v>
      </c>
    </row>
    <row r="73" spans="1:95" ht="13.5" customHeight="1">
      <c r="A73" s="142">
        <v>64</v>
      </c>
      <c r="B73" s="50" t="s">
        <v>79</v>
      </c>
      <c r="C73" s="40" t="s">
        <v>382</v>
      </c>
      <c r="D73" s="72">
        <v>1.8584855355</v>
      </c>
      <c r="E73" s="72">
        <v>0.29012670427</v>
      </c>
      <c r="F73" s="72">
        <v>0.00805796615182</v>
      </c>
      <c r="G73" s="64">
        <v>34.2040085607</v>
      </c>
      <c r="H73" s="64">
        <v>54.831685627009996</v>
      </c>
      <c r="I73" s="64">
        <v>5.32808812976</v>
      </c>
      <c r="J73" s="64">
        <v>1.90927251895</v>
      </c>
      <c r="K73" s="64">
        <v>0.201163549975</v>
      </c>
      <c r="L73" s="64">
        <v>6.88082884948</v>
      </c>
      <c r="M73" s="64">
        <v>10.1716088585</v>
      </c>
      <c r="N73" s="64">
        <v>3.71015358757</v>
      </c>
      <c r="O73" s="64">
        <v>2.62798235312</v>
      </c>
      <c r="P73" s="64">
        <v>0</v>
      </c>
      <c r="Q73" s="64">
        <v>43.7556359036</v>
      </c>
      <c r="R73" s="64">
        <v>0.117830496213</v>
      </c>
      <c r="S73" s="64">
        <v>10.6291355192</v>
      </c>
      <c r="T73" s="64">
        <v>0.718405755732</v>
      </c>
      <c r="U73" s="64">
        <v>36.3194241883</v>
      </c>
      <c r="V73" s="64">
        <v>87.9657750192</v>
      </c>
      <c r="W73" s="64">
        <v>45.436213607857</v>
      </c>
      <c r="X73" s="64">
        <v>2.06526418622</v>
      </c>
      <c r="Y73" s="64">
        <v>38.4612565488</v>
      </c>
      <c r="Z73" s="64">
        <v>1.48082423497</v>
      </c>
      <c r="AA73" s="64">
        <v>7.09856460347</v>
      </c>
      <c r="AB73" s="64">
        <v>24.3925488661</v>
      </c>
      <c r="AC73" s="64">
        <v>5.32517340076</v>
      </c>
      <c r="AD73" s="64">
        <v>0</v>
      </c>
      <c r="AE73" s="64">
        <v>0</v>
      </c>
      <c r="AF73" s="64">
        <v>0</v>
      </c>
      <c r="AG73" s="64">
        <v>0</v>
      </c>
      <c r="AH73" s="64">
        <v>0</v>
      </c>
      <c r="AI73" s="64">
        <v>0</v>
      </c>
      <c r="AJ73" s="64">
        <v>0</v>
      </c>
      <c r="AK73" s="64">
        <v>0.865388548299</v>
      </c>
      <c r="AL73" s="64">
        <v>808.552695721</v>
      </c>
      <c r="AM73" s="64">
        <v>34.2004842128</v>
      </c>
      <c r="AN73" s="64">
        <v>152.2117699007</v>
      </c>
      <c r="AO73" s="64">
        <v>144.07274423</v>
      </c>
      <c r="AP73" s="64">
        <v>2.54090668678</v>
      </c>
      <c r="AQ73" s="64">
        <v>1.41108258955</v>
      </c>
      <c r="AR73" s="64">
        <v>0</v>
      </c>
      <c r="AS73" s="64">
        <v>0</v>
      </c>
      <c r="AT73" s="64">
        <v>0.125720568798</v>
      </c>
      <c r="AU73" s="64">
        <v>0</v>
      </c>
      <c r="AV73" s="64">
        <v>0.10031653032</v>
      </c>
      <c r="AW73" s="64">
        <v>0.692453102254</v>
      </c>
      <c r="AX73" s="64">
        <v>0.489552851625</v>
      </c>
      <c r="AY73" s="64">
        <v>0.00892683622408</v>
      </c>
      <c r="AZ73" s="64">
        <v>1.86405228086</v>
      </c>
      <c r="BA73" s="64">
        <v>0.756013499372</v>
      </c>
      <c r="BB73" s="64">
        <v>22.6189124755</v>
      </c>
      <c r="BC73" s="64">
        <v>53.2274376009</v>
      </c>
      <c r="BD73" s="64">
        <v>24.5141790044</v>
      </c>
      <c r="BE73" s="64">
        <v>133.651447716</v>
      </c>
      <c r="BF73" s="64">
        <v>230.55782240270003</v>
      </c>
      <c r="BG73" s="64">
        <v>35.0599563318</v>
      </c>
      <c r="BH73" s="64">
        <v>49.3120341225</v>
      </c>
      <c r="BI73" s="64">
        <v>0</v>
      </c>
      <c r="BJ73" s="64">
        <v>0</v>
      </c>
      <c r="BK73" s="64">
        <v>9.9605859913</v>
      </c>
      <c r="BL73" s="64">
        <v>121.925515295</v>
      </c>
      <c r="BM73" s="64">
        <v>0</v>
      </c>
      <c r="BN73" s="64">
        <v>0</v>
      </c>
      <c r="BO73" s="64">
        <v>502.153674597</v>
      </c>
      <c r="BP73" s="64">
        <v>90.5951837099</v>
      </c>
      <c r="BQ73" s="103">
        <v>16.9020247033</v>
      </c>
      <c r="BR73" s="104">
        <f t="shared" si="0"/>
        <v>2864.158396080291</v>
      </c>
      <c r="BS73" s="72">
        <v>0</v>
      </c>
      <c r="BT73" s="64">
        <v>0</v>
      </c>
      <c r="BU73" s="64">
        <v>0</v>
      </c>
      <c r="BV73" s="64">
        <v>744.4430682334653</v>
      </c>
      <c r="BW73" s="64">
        <v>0</v>
      </c>
      <c r="BX73" s="64">
        <v>0</v>
      </c>
      <c r="BY73" s="64">
        <v>0</v>
      </c>
      <c r="BZ73" s="64">
        <v>0</v>
      </c>
      <c r="CA73" s="64">
        <v>0</v>
      </c>
      <c r="CB73" s="64">
        <v>0</v>
      </c>
      <c r="CC73" s="64">
        <v>0</v>
      </c>
      <c r="CD73" s="64">
        <v>0</v>
      </c>
      <c r="CE73" s="104">
        <f t="shared" si="1"/>
        <v>744.4430682334653</v>
      </c>
      <c r="CF73" s="72">
        <v>0</v>
      </c>
      <c r="CG73" s="64">
        <v>1259.4027323673984</v>
      </c>
      <c r="CH73" s="64">
        <v>0</v>
      </c>
      <c r="CI73" s="104">
        <f t="shared" si="2"/>
        <v>1259.4027323673984</v>
      </c>
      <c r="CJ73" s="72">
        <v>0</v>
      </c>
      <c r="CK73" s="64">
        <v>0</v>
      </c>
      <c r="CL73" s="64">
        <v>0</v>
      </c>
      <c r="CM73" s="64">
        <v>0</v>
      </c>
      <c r="CN73" s="104">
        <f t="shared" si="3"/>
        <v>0</v>
      </c>
      <c r="CO73" s="197">
        <v>1.553382708921512</v>
      </c>
      <c r="CP73" s="104">
        <f t="shared" si="4"/>
        <v>2005.3991833097853</v>
      </c>
      <c r="CQ73" s="104">
        <f t="shared" si="5"/>
        <v>4869.557579390076</v>
      </c>
    </row>
    <row r="74" spans="1:95" ht="13.5" customHeight="1">
      <c r="A74" s="48">
        <v>65</v>
      </c>
      <c r="B74" s="50" t="s">
        <v>182</v>
      </c>
      <c r="C74" s="40" t="s">
        <v>235</v>
      </c>
      <c r="D74" s="72">
        <v>0.681041198376</v>
      </c>
      <c r="E74" s="72">
        <v>0.1265023216192</v>
      </c>
      <c r="F74" s="72">
        <v>0</v>
      </c>
      <c r="G74" s="64">
        <v>4.13643309397</v>
      </c>
      <c r="H74" s="64">
        <v>298.59061354399</v>
      </c>
      <c r="I74" s="64">
        <v>6.1098254308017</v>
      </c>
      <c r="J74" s="64">
        <v>1.82988277368</v>
      </c>
      <c r="K74" s="64">
        <v>0.20134273213</v>
      </c>
      <c r="L74" s="64">
        <v>12.1564458052</v>
      </c>
      <c r="M74" s="64">
        <v>4.552412755728</v>
      </c>
      <c r="N74" s="64">
        <v>134.6820639452</v>
      </c>
      <c r="O74" s="64">
        <v>0.802115969358</v>
      </c>
      <c r="P74" s="64">
        <v>0</v>
      </c>
      <c r="Q74" s="64">
        <v>78.6222311856</v>
      </c>
      <c r="R74" s="64">
        <v>8.68208628216</v>
      </c>
      <c r="S74" s="64">
        <v>13.041891544030001</v>
      </c>
      <c r="T74" s="64">
        <v>0.1179014026303</v>
      </c>
      <c r="U74" s="64">
        <v>65.91308177970001</v>
      </c>
      <c r="V74" s="64">
        <v>51.92855266378</v>
      </c>
      <c r="W74" s="64">
        <v>32.995768481789</v>
      </c>
      <c r="X74" s="64">
        <v>5.68226189148</v>
      </c>
      <c r="Y74" s="64">
        <v>183.92747192180002</v>
      </c>
      <c r="Z74" s="64">
        <v>1.1234402182763</v>
      </c>
      <c r="AA74" s="64">
        <v>8.9410905937</v>
      </c>
      <c r="AB74" s="64">
        <v>8.12002592937</v>
      </c>
      <c r="AC74" s="64">
        <v>8.5199534338</v>
      </c>
      <c r="AD74" s="64">
        <v>2.087715015689</v>
      </c>
      <c r="AE74" s="64">
        <v>1.6775504303124</v>
      </c>
      <c r="AF74" s="64">
        <v>0.3387678913407</v>
      </c>
      <c r="AG74" s="64">
        <v>0.02693557942524</v>
      </c>
      <c r="AH74" s="64">
        <v>13.6245367909</v>
      </c>
      <c r="AI74" s="64">
        <v>0.2134562957824</v>
      </c>
      <c r="AJ74" s="64">
        <v>2.9935137923279997</v>
      </c>
      <c r="AK74" s="64">
        <v>2.97584821356</v>
      </c>
      <c r="AL74" s="64">
        <v>46.082699105109995</v>
      </c>
      <c r="AM74" s="64">
        <v>27.212898610289997</v>
      </c>
      <c r="AN74" s="64">
        <v>291.20844866769994</v>
      </c>
      <c r="AO74" s="64">
        <v>45.72130697478</v>
      </c>
      <c r="AP74" s="64">
        <v>6.339116751360001</v>
      </c>
      <c r="AQ74" s="64">
        <v>3.37090852578</v>
      </c>
      <c r="AR74" s="64">
        <v>0</v>
      </c>
      <c r="AS74" s="64">
        <v>0</v>
      </c>
      <c r="AT74" s="64">
        <v>1.3638621680190002</v>
      </c>
      <c r="AU74" s="64">
        <v>21.217296064289997</v>
      </c>
      <c r="AV74" s="64">
        <v>0.7908858346759999</v>
      </c>
      <c r="AW74" s="64">
        <v>0.428556243161</v>
      </c>
      <c r="AX74" s="64">
        <v>3.23634549913</v>
      </c>
      <c r="AY74" s="64">
        <v>0.0732782868998</v>
      </c>
      <c r="AZ74" s="64">
        <v>0.0788711778269</v>
      </c>
      <c r="BA74" s="64">
        <v>36.3557674812</v>
      </c>
      <c r="BB74" s="64">
        <v>45.13603157728</v>
      </c>
      <c r="BC74" s="64">
        <v>229.2397701144</v>
      </c>
      <c r="BD74" s="64">
        <v>123.00704378500001</v>
      </c>
      <c r="BE74" s="64">
        <v>6.13281025814</v>
      </c>
      <c r="BF74" s="64">
        <v>1667.6396291379</v>
      </c>
      <c r="BG74" s="64">
        <v>25.051231708589</v>
      </c>
      <c r="BH74" s="64">
        <v>7.0823215437</v>
      </c>
      <c r="BI74" s="64">
        <v>1.17974472071</v>
      </c>
      <c r="BJ74" s="64">
        <v>628.8621606241</v>
      </c>
      <c r="BK74" s="64">
        <v>0</v>
      </c>
      <c r="BL74" s="64">
        <v>243.5351717882</v>
      </c>
      <c r="BM74" s="64">
        <v>0.2068583464997</v>
      </c>
      <c r="BN74" s="64">
        <v>0.1029347648051</v>
      </c>
      <c r="BO74" s="64">
        <v>28.8412452968</v>
      </c>
      <c r="BP74" s="64">
        <v>5019.1888261556915</v>
      </c>
      <c r="BQ74" s="103">
        <v>9.48234713669</v>
      </c>
      <c r="BR74" s="104">
        <f t="shared" si="0"/>
        <v>9473.591129256234</v>
      </c>
      <c r="BS74" s="72">
        <v>0</v>
      </c>
      <c r="BT74" s="64">
        <v>0</v>
      </c>
      <c r="BU74" s="64">
        <v>0</v>
      </c>
      <c r="BV74" s="64">
        <v>0</v>
      </c>
      <c r="BW74" s="64">
        <v>39.06407798559635</v>
      </c>
      <c r="BX74" s="64">
        <v>0</v>
      </c>
      <c r="BY74" s="64">
        <v>0</v>
      </c>
      <c r="BZ74" s="64">
        <v>0</v>
      </c>
      <c r="CA74" s="64">
        <v>2162.6136764106004</v>
      </c>
      <c r="CB74" s="64">
        <v>0</v>
      </c>
      <c r="CC74" s="64">
        <v>0</v>
      </c>
      <c r="CD74" s="64">
        <v>0</v>
      </c>
      <c r="CE74" s="104">
        <f t="shared" si="1"/>
        <v>2201.6777543961966</v>
      </c>
      <c r="CF74" s="72">
        <v>4265.337327171204</v>
      </c>
      <c r="CG74" s="64">
        <v>1892.8934204667817</v>
      </c>
      <c r="CH74" s="64">
        <v>0</v>
      </c>
      <c r="CI74" s="104">
        <f t="shared" si="2"/>
        <v>6158.2307476379865</v>
      </c>
      <c r="CJ74" s="72">
        <v>0</v>
      </c>
      <c r="CK74" s="64">
        <v>0</v>
      </c>
      <c r="CL74" s="64">
        <v>0</v>
      </c>
      <c r="CM74" s="64">
        <v>432.6096310212074</v>
      </c>
      <c r="CN74" s="104">
        <f t="shared" si="3"/>
        <v>432.6096310212074</v>
      </c>
      <c r="CO74" s="197">
        <v>1246.243315562976</v>
      </c>
      <c r="CP74" s="104">
        <f t="shared" si="4"/>
        <v>10038.761448618367</v>
      </c>
      <c r="CQ74" s="104">
        <f t="shared" si="5"/>
        <v>19512.3525778746</v>
      </c>
    </row>
    <row r="75" spans="1:95" ht="13.5" customHeight="1">
      <c r="A75" s="142">
        <v>66</v>
      </c>
      <c r="B75" s="50" t="s">
        <v>165</v>
      </c>
      <c r="C75" s="40" t="s">
        <v>112</v>
      </c>
      <c r="D75" s="72">
        <v>0.214789183197</v>
      </c>
      <c r="E75" s="72">
        <v>0.0294032007668</v>
      </c>
      <c r="F75" s="72">
        <v>0</v>
      </c>
      <c r="G75" s="64">
        <v>4.77634592073</v>
      </c>
      <c r="H75" s="64">
        <v>2.582693885501</v>
      </c>
      <c r="I75" s="64">
        <v>1.5210257225</v>
      </c>
      <c r="J75" s="64">
        <v>0.476444608468</v>
      </c>
      <c r="K75" s="64">
        <v>0</v>
      </c>
      <c r="L75" s="64">
        <v>0</v>
      </c>
      <c r="M75" s="64">
        <v>0.332202473776</v>
      </c>
      <c r="N75" s="64">
        <v>3.82399631802</v>
      </c>
      <c r="O75" s="64">
        <v>0.346894078766</v>
      </c>
      <c r="P75" s="64">
        <v>0</v>
      </c>
      <c r="Q75" s="64">
        <v>0.342578744616</v>
      </c>
      <c r="R75" s="64">
        <v>0</v>
      </c>
      <c r="S75" s="64">
        <v>0.0716882456933</v>
      </c>
      <c r="T75" s="64">
        <v>0.00661043043711</v>
      </c>
      <c r="U75" s="64">
        <v>0.152005499429</v>
      </c>
      <c r="V75" s="64">
        <v>4.88997726322</v>
      </c>
      <c r="W75" s="64">
        <v>1.790185070476032</v>
      </c>
      <c r="X75" s="64">
        <v>3.14575423617</v>
      </c>
      <c r="Y75" s="64">
        <v>2.66209909651</v>
      </c>
      <c r="Z75" s="64">
        <v>0.0380234838457</v>
      </c>
      <c r="AA75" s="64">
        <v>3.64347368164</v>
      </c>
      <c r="AB75" s="64">
        <v>0.531512368344</v>
      </c>
      <c r="AC75" s="64">
        <v>2.79371560638</v>
      </c>
      <c r="AD75" s="64">
        <v>0.0567888730266</v>
      </c>
      <c r="AE75" s="64">
        <v>0.0457023046825</v>
      </c>
      <c r="AF75" s="64">
        <v>0.00906489013476</v>
      </c>
      <c r="AG75" s="64">
        <v>0.000734705438384</v>
      </c>
      <c r="AH75" s="64">
        <v>0.260356576565</v>
      </c>
      <c r="AI75" s="64">
        <v>0.15348591161</v>
      </c>
      <c r="AJ75" s="64">
        <v>1.73491507906</v>
      </c>
      <c r="AK75" s="64">
        <v>2.62696611904</v>
      </c>
      <c r="AL75" s="64">
        <v>0.958899902459</v>
      </c>
      <c r="AM75" s="64">
        <v>1.01579481921</v>
      </c>
      <c r="AN75" s="64">
        <v>16.536707559</v>
      </c>
      <c r="AO75" s="64">
        <v>113.74347182</v>
      </c>
      <c r="AP75" s="64">
        <v>0</v>
      </c>
      <c r="AQ75" s="64">
        <v>0</v>
      </c>
      <c r="AR75" s="64">
        <v>0</v>
      </c>
      <c r="AS75" s="64">
        <v>0</v>
      </c>
      <c r="AT75" s="64">
        <v>0</v>
      </c>
      <c r="AU75" s="64">
        <v>0</v>
      </c>
      <c r="AV75" s="64">
        <v>0.513383877681</v>
      </c>
      <c r="AW75" s="64">
        <v>0.00630670679539</v>
      </c>
      <c r="AX75" s="64">
        <v>0.9971403805200001</v>
      </c>
      <c r="AY75" s="64">
        <v>0</v>
      </c>
      <c r="AZ75" s="64">
        <v>0.0457391721522</v>
      </c>
      <c r="BA75" s="64">
        <v>41.8238755038</v>
      </c>
      <c r="BB75" s="64">
        <v>6.01910418795</v>
      </c>
      <c r="BC75" s="64">
        <v>64.5948056683</v>
      </c>
      <c r="BD75" s="64">
        <v>33.2789775406</v>
      </c>
      <c r="BE75" s="64">
        <v>16.4184643072</v>
      </c>
      <c r="BF75" s="64">
        <v>11.932132656699999</v>
      </c>
      <c r="BG75" s="64">
        <v>0.00501529660877</v>
      </c>
      <c r="BH75" s="64">
        <v>0</v>
      </c>
      <c r="BI75" s="64">
        <v>0.0494904014594</v>
      </c>
      <c r="BJ75" s="64">
        <v>56.5798475469</v>
      </c>
      <c r="BK75" s="64">
        <v>6.58200145989</v>
      </c>
      <c r="BL75" s="64">
        <v>121.943200398</v>
      </c>
      <c r="BM75" s="64">
        <v>0.00563753613996</v>
      </c>
      <c r="BN75" s="64">
        <v>0.00280958332639</v>
      </c>
      <c r="BO75" s="64">
        <v>6.3142763376E-17</v>
      </c>
      <c r="BP75" s="64">
        <v>126.514126304247</v>
      </c>
      <c r="BQ75" s="103">
        <v>90.7049859107</v>
      </c>
      <c r="BR75" s="104">
        <f>SUM(D75:BQ75)</f>
        <v>749.3313521176824</v>
      </c>
      <c r="BS75" s="72">
        <v>0</v>
      </c>
      <c r="BT75" s="64">
        <v>0</v>
      </c>
      <c r="BU75" s="64">
        <v>0</v>
      </c>
      <c r="BV75" s="64">
        <v>0</v>
      </c>
      <c r="BW75" s="64">
        <v>1588.0817717083034</v>
      </c>
      <c r="BX75" s="64">
        <v>0</v>
      </c>
      <c r="BY75" s="64">
        <v>0</v>
      </c>
      <c r="BZ75" s="64">
        <v>0</v>
      </c>
      <c r="CA75" s="64">
        <v>237.00438334788157</v>
      </c>
      <c r="CB75" s="64">
        <v>0</v>
      </c>
      <c r="CC75" s="64">
        <v>0</v>
      </c>
      <c r="CD75" s="64">
        <v>1783.0150771122308</v>
      </c>
      <c r="CE75" s="104">
        <f>SUM(BS75:CD75)</f>
        <v>3608.1012321684157</v>
      </c>
      <c r="CF75" s="72">
        <v>0</v>
      </c>
      <c r="CG75" s="64">
        <v>0</v>
      </c>
      <c r="CH75" s="64">
        <v>0</v>
      </c>
      <c r="CI75" s="104">
        <f>SUM(CF75:CH75)</f>
        <v>0</v>
      </c>
      <c r="CJ75" s="72">
        <v>0</v>
      </c>
      <c r="CK75" s="64">
        <v>0</v>
      </c>
      <c r="CL75" s="64">
        <v>0</v>
      </c>
      <c r="CM75" s="64">
        <v>0</v>
      </c>
      <c r="CN75" s="104">
        <f>SUM(CJ75:CM75)</f>
        <v>0</v>
      </c>
      <c r="CO75" s="197">
        <v>22.422093823692546</v>
      </c>
      <c r="CP75" s="104">
        <f>SUM(CE75,CI75,CN75,CO75)</f>
        <v>3630.5233259921083</v>
      </c>
      <c r="CQ75" s="104">
        <f>BR75+CP75</f>
        <v>4379.85467810979</v>
      </c>
    </row>
    <row r="76" spans="1:95" ht="13.5" customHeight="1">
      <c r="A76" s="7"/>
      <c r="B76" s="8"/>
      <c r="C76" s="9" t="s">
        <v>81</v>
      </c>
      <c r="D76" s="108">
        <f>SUM(D10:D75)</f>
        <v>6792.653191919044</v>
      </c>
      <c r="E76" s="138">
        <f aca="true" t="shared" si="6" ref="E76:BP76">SUM(E10:E75)</f>
        <v>461.60428519183574</v>
      </c>
      <c r="F76" s="138">
        <f t="shared" si="6"/>
        <v>7.0411190571035895</v>
      </c>
      <c r="G76" s="109">
        <f t="shared" si="6"/>
        <v>934.3178527514384</v>
      </c>
      <c r="H76" s="109">
        <f t="shared" si="6"/>
        <v>19328.76269022368</v>
      </c>
      <c r="I76" s="109">
        <f t="shared" si="6"/>
        <v>1833.0564778642545</v>
      </c>
      <c r="J76" s="109">
        <f t="shared" si="6"/>
        <v>1097.8057199534248</v>
      </c>
      <c r="K76" s="109">
        <f t="shared" si="6"/>
        <v>250.15698368128932</v>
      </c>
      <c r="L76" s="109">
        <f t="shared" si="6"/>
        <v>3207.0592752243065</v>
      </c>
      <c r="M76" s="109">
        <f t="shared" si="6"/>
        <v>3013.8761345520807</v>
      </c>
      <c r="N76" s="109">
        <f t="shared" si="6"/>
        <v>6084.379838746621</v>
      </c>
      <c r="O76" s="109">
        <f t="shared" si="6"/>
        <v>2062.300002780889</v>
      </c>
      <c r="P76" s="109">
        <f t="shared" si="6"/>
        <v>0</v>
      </c>
      <c r="Q76" s="109">
        <f t="shared" si="6"/>
        <v>28880.802657858978</v>
      </c>
      <c r="R76" s="109">
        <f t="shared" si="6"/>
        <v>4204.098460357568</v>
      </c>
      <c r="S76" s="109">
        <f t="shared" si="6"/>
        <v>2637.988493654164</v>
      </c>
      <c r="T76" s="109">
        <f t="shared" si="6"/>
        <v>3124.2751247122865</v>
      </c>
      <c r="U76" s="109">
        <f t="shared" si="6"/>
        <v>9121.515536520166</v>
      </c>
      <c r="V76" s="109">
        <f t="shared" si="6"/>
        <v>19375.379419940655</v>
      </c>
      <c r="W76" s="109">
        <f t="shared" si="6"/>
        <v>13997.992591043983</v>
      </c>
      <c r="X76" s="109">
        <f t="shared" si="6"/>
        <v>3371.1410385225286</v>
      </c>
      <c r="Y76" s="109">
        <f t="shared" si="6"/>
        <v>15008.6833134457</v>
      </c>
      <c r="Z76" s="109">
        <f t="shared" si="6"/>
        <v>1023.2653656296626</v>
      </c>
      <c r="AA76" s="109">
        <f t="shared" si="6"/>
        <v>2848.6236231752587</v>
      </c>
      <c r="AB76" s="109">
        <f t="shared" si="6"/>
        <v>3592.254944320757</v>
      </c>
      <c r="AC76" s="109">
        <f t="shared" si="6"/>
        <v>835.8054288972942</v>
      </c>
      <c r="AD76" s="109">
        <f t="shared" si="6"/>
        <v>187.3122112707933</v>
      </c>
      <c r="AE76" s="109">
        <f t="shared" si="6"/>
        <v>294.802526551067</v>
      </c>
      <c r="AF76" s="109">
        <f t="shared" si="6"/>
        <v>293.27256987279793</v>
      </c>
      <c r="AG76" s="109">
        <f t="shared" si="6"/>
        <v>6.260312622614563</v>
      </c>
      <c r="AH76" s="109">
        <f t="shared" si="6"/>
        <v>12453.370448124186</v>
      </c>
      <c r="AI76" s="109">
        <f t="shared" si="6"/>
        <v>213.90011683436103</v>
      </c>
      <c r="AJ76" s="109">
        <f t="shared" si="6"/>
        <v>1806.322642474282</v>
      </c>
      <c r="AK76" s="109">
        <f t="shared" si="6"/>
        <v>662.8777817857006</v>
      </c>
      <c r="AL76" s="109">
        <f t="shared" si="6"/>
        <v>22613.87711641002</v>
      </c>
      <c r="AM76" s="109">
        <f t="shared" si="6"/>
        <v>3236.024028852926</v>
      </c>
      <c r="AN76" s="109">
        <f t="shared" si="6"/>
        <v>21021.413029366384</v>
      </c>
      <c r="AO76" s="109">
        <f t="shared" si="6"/>
        <v>10429.930797441755</v>
      </c>
      <c r="AP76" s="109">
        <f t="shared" si="6"/>
        <v>2211.4469812359366</v>
      </c>
      <c r="AQ76" s="109">
        <f t="shared" si="6"/>
        <v>880.603696530663</v>
      </c>
      <c r="AR76" s="109">
        <f t="shared" si="6"/>
        <v>1328.2696727572475</v>
      </c>
      <c r="AS76" s="109">
        <f t="shared" si="6"/>
        <v>1127.3130466839423</v>
      </c>
      <c r="AT76" s="109">
        <f t="shared" si="6"/>
        <v>217.7546182573752</v>
      </c>
      <c r="AU76" s="109">
        <f t="shared" si="6"/>
        <v>3012.2720192044644</v>
      </c>
      <c r="AV76" s="109">
        <f t="shared" si="6"/>
        <v>99.49158657145948</v>
      </c>
      <c r="AW76" s="109">
        <f t="shared" si="6"/>
        <v>140.85745084957196</v>
      </c>
      <c r="AX76" s="109">
        <f t="shared" si="6"/>
        <v>4498.839015793545</v>
      </c>
      <c r="AY76" s="109">
        <f t="shared" si="6"/>
        <v>7.918613170185184</v>
      </c>
      <c r="AZ76" s="109">
        <f t="shared" si="6"/>
        <v>255.3223621664122</v>
      </c>
      <c r="BA76" s="109">
        <f t="shared" si="6"/>
        <v>4694.197093154553</v>
      </c>
      <c r="BB76" s="109">
        <f t="shared" si="6"/>
        <v>7810.610840796382</v>
      </c>
      <c r="BC76" s="109">
        <f t="shared" si="6"/>
        <v>19433.21344325846</v>
      </c>
      <c r="BD76" s="109">
        <f t="shared" si="6"/>
        <v>15788.915269625091</v>
      </c>
      <c r="BE76" s="109">
        <f t="shared" si="6"/>
        <v>14996.438559256625</v>
      </c>
      <c r="BF76" s="109">
        <f t="shared" si="6"/>
        <v>21192.66123974889</v>
      </c>
      <c r="BG76" s="109">
        <f t="shared" si="6"/>
        <v>5567.114633809998</v>
      </c>
      <c r="BH76" s="109">
        <f t="shared" si="6"/>
        <v>3079.1792588024373</v>
      </c>
      <c r="BI76" s="109">
        <f t="shared" si="6"/>
        <v>1516.8205410726225</v>
      </c>
      <c r="BJ76" s="109">
        <f t="shared" si="6"/>
        <v>4926.873264978793</v>
      </c>
      <c r="BK76" s="109">
        <f t="shared" si="6"/>
        <v>3979.3205840326004</v>
      </c>
      <c r="BL76" s="109">
        <f t="shared" si="6"/>
        <v>11630.924483859884</v>
      </c>
      <c r="BM76" s="109">
        <f t="shared" si="6"/>
        <v>22.704309870404632</v>
      </c>
      <c r="BN76" s="109">
        <f t="shared" si="6"/>
        <v>14.533183957524914</v>
      </c>
      <c r="BO76" s="109">
        <f t="shared" si="6"/>
        <v>3182.332704527708</v>
      </c>
      <c r="BP76" s="109">
        <f t="shared" si="6"/>
        <v>9622.912715567485</v>
      </c>
      <c r="BQ76" s="110">
        <f aca="true" t="shared" si="7" ref="BQ76:CQ76">SUM(BQ10:BQ75)</f>
        <v>1001.5104900807488</v>
      </c>
      <c r="BR76" s="111">
        <f t="shared" si="7"/>
        <v>368554.55483125284</v>
      </c>
      <c r="BS76" s="109">
        <f t="shared" si="7"/>
        <v>26273.86646534142</v>
      </c>
      <c r="BT76" s="109">
        <f t="shared" si="7"/>
        <v>6153.129315109009</v>
      </c>
      <c r="BU76" s="109">
        <f t="shared" si="7"/>
        <v>9764.811796657397</v>
      </c>
      <c r="BV76" s="109">
        <f t="shared" si="7"/>
        <v>58211.202990051395</v>
      </c>
      <c r="BW76" s="109">
        <f t="shared" si="7"/>
        <v>10887.453550190126</v>
      </c>
      <c r="BX76" s="109">
        <f t="shared" si="7"/>
        <v>34485.277258330556</v>
      </c>
      <c r="BY76" s="109">
        <f t="shared" si="7"/>
        <v>20522.50602132662</v>
      </c>
      <c r="BZ76" s="109">
        <f t="shared" si="7"/>
        <v>5568.030389977644</v>
      </c>
      <c r="CA76" s="109">
        <f t="shared" si="7"/>
        <v>18884.942012674008</v>
      </c>
      <c r="CB76" s="109">
        <f t="shared" si="7"/>
        <v>1169.419495147469</v>
      </c>
      <c r="CC76" s="109">
        <f t="shared" si="7"/>
        <v>18705.073116439497</v>
      </c>
      <c r="CD76" s="109">
        <f t="shared" si="7"/>
        <v>27790.88938661326</v>
      </c>
      <c r="CE76" s="111">
        <f>SUM(BS76:CD76)</f>
        <v>238416.60179785843</v>
      </c>
      <c r="CF76" s="144">
        <f t="shared" si="7"/>
        <v>7986.914728523183</v>
      </c>
      <c r="CG76" s="109">
        <f t="shared" si="7"/>
        <v>45373.76372990109</v>
      </c>
      <c r="CH76" s="109">
        <f t="shared" si="7"/>
        <v>3547.510320666779</v>
      </c>
      <c r="CI76" s="111">
        <f>SUM(CF76:CH76)</f>
        <v>56908.18877909105</v>
      </c>
      <c r="CJ76" s="144">
        <f t="shared" si="7"/>
        <v>52516.26989346238</v>
      </c>
      <c r="CK76" s="109">
        <f t="shared" si="7"/>
        <v>39124.86696692464</v>
      </c>
      <c r="CL76" s="109">
        <f t="shared" si="7"/>
        <v>164.63687308302335</v>
      </c>
      <c r="CM76" s="109">
        <f t="shared" si="7"/>
        <v>4565.769578290647</v>
      </c>
      <c r="CN76" s="111">
        <f>SUM(CJ76:CM76)</f>
        <v>96371.5433117607</v>
      </c>
      <c r="CO76" s="111">
        <f t="shared" si="7"/>
        <v>195330.43803067828</v>
      </c>
      <c r="CP76" s="111">
        <f t="shared" si="7"/>
        <v>587026.7719193883</v>
      </c>
      <c r="CQ76" s="111">
        <f t="shared" si="7"/>
        <v>955581.3267506411</v>
      </c>
    </row>
    <row r="77" spans="1:119" s="2" customFormat="1" ht="13.5" customHeight="1">
      <c r="A77" s="44"/>
      <c r="B77" s="45"/>
      <c r="C77" s="46" t="s">
        <v>259</v>
      </c>
      <c r="D77" s="146">
        <v>353.41820708338</v>
      </c>
      <c r="E77" s="145">
        <v>19.864015808577122</v>
      </c>
      <c r="F77" s="145">
        <v>1.7866423309026243</v>
      </c>
      <c r="G77" s="145">
        <v>-0.08331975177660222</v>
      </c>
      <c r="H77" s="145">
        <v>43.90924137950111</v>
      </c>
      <c r="I77" s="145">
        <v>14.292057135301938</v>
      </c>
      <c r="J77" s="145">
        <v>12.811780046363298</v>
      </c>
      <c r="K77" s="145">
        <v>2.1046854189022692</v>
      </c>
      <c r="L77" s="145">
        <v>22.2472997717147</v>
      </c>
      <c r="M77" s="145">
        <v>8.135097448033111</v>
      </c>
      <c r="N77" s="145">
        <v>14.454099252251346</v>
      </c>
      <c r="O77" s="145">
        <v>-1.7543357771502293</v>
      </c>
      <c r="P77" s="145">
        <v>0</v>
      </c>
      <c r="Q77" s="145">
        <v>70.3802121875402</v>
      </c>
      <c r="R77" s="145">
        <v>21.67275364091597</v>
      </c>
      <c r="S77" s="145">
        <v>36.75762234638686</v>
      </c>
      <c r="T77" s="145">
        <v>14.646896288183273</v>
      </c>
      <c r="U77" s="145">
        <v>52.41084647975818</v>
      </c>
      <c r="V77" s="145">
        <v>50.1784300602897</v>
      </c>
      <c r="W77" s="145">
        <v>37.19398425745615</v>
      </c>
      <c r="X77" s="145">
        <v>8.718622481176387</v>
      </c>
      <c r="Y77" s="145">
        <v>49.35616655687825</v>
      </c>
      <c r="Z77" s="145">
        <v>17.57732037044939</v>
      </c>
      <c r="AA77" s="145">
        <v>6.309486823755259</v>
      </c>
      <c r="AB77" s="145">
        <v>12.850832680226352</v>
      </c>
      <c r="AC77" s="145">
        <v>3.435998602283962</v>
      </c>
      <c r="AD77" s="145">
        <v>2.7750104292671796</v>
      </c>
      <c r="AE77" s="145">
        <v>6.389310448957663</v>
      </c>
      <c r="AF77" s="145">
        <v>1.214141027589005</v>
      </c>
      <c r="AG77" s="145">
        <v>0.06343478138014443</v>
      </c>
      <c r="AH77" s="145">
        <v>-18.671958116881765</v>
      </c>
      <c r="AI77" s="145">
        <v>0.48642756562159545</v>
      </c>
      <c r="AJ77" s="145">
        <v>0.6979325263313546</v>
      </c>
      <c r="AK77" s="145">
        <v>2.5664198143699117</v>
      </c>
      <c r="AL77" s="145">
        <v>212.90554359317443</v>
      </c>
      <c r="AM77" s="145">
        <v>41.55531114497889</v>
      </c>
      <c r="AN77" s="145">
        <v>141.12979664068922</v>
      </c>
      <c r="AO77" s="145">
        <v>148.84578256060743</v>
      </c>
      <c r="AP77" s="145">
        <v>-323.64118023576594</v>
      </c>
      <c r="AQ77" s="145">
        <v>-118.2110928307765</v>
      </c>
      <c r="AR77" s="145">
        <v>-33.97726275624734</v>
      </c>
      <c r="AS77" s="145">
        <v>1.8936593159052677</v>
      </c>
      <c r="AT77" s="145">
        <v>41.006956342578555</v>
      </c>
      <c r="AU77" s="145">
        <v>278.0146797943265</v>
      </c>
      <c r="AV77" s="145">
        <v>0.2260344685244208</v>
      </c>
      <c r="AW77" s="145">
        <v>13.594814050474993</v>
      </c>
      <c r="AX77" s="145">
        <v>45.79125420457582</v>
      </c>
      <c r="AY77" s="145">
        <v>0.05876953681347912</v>
      </c>
      <c r="AZ77" s="145">
        <v>2.279636133077849</v>
      </c>
      <c r="BA77" s="145">
        <v>52.72270684492453</v>
      </c>
      <c r="BB77" s="145">
        <v>166.06779820763123</v>
      </c>
      <c r="BC77" s="145">
        <v>1155.3327267625205</v>
      </c>
      <c r="BD77" s="145">
        <v>1361.5588003815428</v>
      </c>
      <c r="BE77" s="145">
        <v>897.6216907435203</v>
      </c>
      <c r="BF77" s="145">
        <v>83.0514972463547</v>
      </c>
      <c r="BG77" s="145">
        <v>24.991806187880332</v>
      </c>
      <c r="BH77" s="145">
        <v>103.24458119688387</v>
      </c>
      <c r="BI77" s="145">
        <v>47.309563927973606</v>
      </c>
      <c r="BJ77" s="145">
        <v>140.15353302391597</v>
      </c>
      <c r="BK77" s="145">
        <v>154.95814396731697</v>
      </c>
      <c r="BL77" s="145">
        <v>593.1808561457111</v>
      </c>
      <c r="BM77" s="145">
        <v>0.5950889995947073</v>
      </c>
      <c r="BN77" s="145">
        <v>0.40957768247482945</v>
      </c>
      <c r="BO77" s="145">
        <v>46.026521471049485</v>
      </c>
      <c r="BP77" s="145">
        <v>294.368290428475</v>
      </c>
      <c r="BQ77" s="152">
        <v>7.970790919255414</v>
      </c>
      <c r="BR77" s="154">
        <f>SUM(D77:BQ77)</f>
        <v>6449.232037497898</v>
      </c>
      <c r="BS77" s="153">
        <v>517.7849797934224</v>
      </c>
      <c r="BT77" s="64">
        <v>2588.8785102880265</v>
      </c>
      <c r="BU77" s="64">
        <v>810.4563207141202</v>
      </c>
      <c r="BV77" s="64">
        <v>651.0154894139528</v>
      </c>
      <c r="BW77" s="64">
        <v>689.1235492190406</v>
      </c>
      <c r="BX77" s="64">
        <v>113.8149473220129</v>
      </c>
      <c r="BY77" s="64">
        <v>3911.871844451718</v>
      </c>
      <c r="BZ77" s="64">
        <v>372.195708658129</v>
      </c>
      <c r="CA77" s="64">
        <v>1358.4409852906988</v>
      </c>
      <c r="CB77" s="64">
        <v>0</v>
      </c>
      <c r="CC77" s="64">
        <v>1317.2930902057542</v>
      </c>
      <c r="CD77" s="64">
        <v>1175.9560625467573</v>
      </c>
      <c r="CE77" s="104">
        <f>SUM(BS77:CD77)</f>
        <v>13506.831487903633</v>
      </c>
      <c r="CF77" s="64">
        <v>164.80113005424928</v>
      </c>
      <c r="CG77" s="64">
        <v>778.7814500945473</v>
      </c>
      <c r="CH77" s="64">
        <v>34.62985065431954</v>
      </c>
      <c r="CI77" s="104">
        <f>SUM(CF77:CH77)</f>
        <v>978.212430803116</v>
      </c>
      <c r="CJ77" s="64">
        <v>1157.7141418590152</v>
      </c>
      <c r="CK77" s="64">
        <v>1393.923032157475</v>
      </c>
      <c r="CL77" s="64">
        <v>0.06691527068741238</v>
      </c>
      <c r="CM77" s="64">
        <v>328.4314913993046</v>
      </c>
      <c r="CN77" s="104">
        <f>SUM(CJ77:CM77)</f>
        <v>2880.135580686482</v>
      </c>
      <c r="CO77" s="218">
        <v>2335.280794003219</v>
      </c>
      <c r="CP77" s="147">
        <f>SUM(CE77,CI77,CN77,CO77)</f>
        <v>19700.46029339645</v>
      </c>
      <c r="CQ77" s="147">
        <f>BR77+CP77</f>
        <v>26149.692330894348</v>
      </c>
      <c r="CR77" s="1"/>
      <c r="CS77" s="1"/>
      <c r="CT77" s="1"/>
      <c r="CU77" s="1"/>
      <c r="CV77" s="1"/>
      <c r="CW77" s="1"/>
      <c r="CX77" s="1"/>
      <c r="CY77" s="1"/>
      <c r="CZ77" s="1"/>
      <c r="DA77" s="1"/>
      <c r="DB77" s="1"/>
      <c r="DC77" s="1"/>
      <c r="DD77" s="1"/>
      <c r="DE77" s="1"/>
      <c r="DF77" s="1"/>
      <c r="DG77" s="1"/>
      <c r="DH77" s="1"/>
      <c r="DI77" s="1"/>
      <c r="DJ77" s="1"/>
      <c r="DK77" s="1"/>
      <c r="DL77" s="1"/>
      <c r="DM77" s="1"/>
      <c r="DN77" s="1"/>
      <c r="DO77" s="1"/>
    </row>
    <row r="78" spans="1:95" ht="13.5" customHeight="1">
      <c r="A78" s="41"/>
      <c r="B78" s="42"/>
      <c r="C78" s="43" t="s">
        <v>82</v>
      </c>
      <c r="D78" s="113">
        <f>D76+D77</f>
        <v>7146.071399002424</v>
      </c>
      <c r="E78" s="114">
        <f aca="true" t="shared" si="8" ref="E78:BP78">E76+E77</f>
        <v>481.46830100041285</v>
      </c>
      <c r="F78" s="114">
        <f t="shared" si="8"/>
        <v>8.827761388006214</v>
      </c>
      <c r="G78" s="114">
        <f t="shared" si="8"/>
        <v>934.2345329996618</v>
      </c>
      <c r="H78" s="114">
        <f t="shared" si="8"/>
        <v>19372.67193160318</v>
      </c>
      <c r="I78" s="114">
        <f t="shared" si="8"/>
        <v>1847.3485349995565</v>
      </c>
      <c r="J78" s="114">
        <f t="shared" si="8"/>
        <v>1110.6174999997882</v>
      </c>
      <c r="K78" s="114">
        <f t="shared" si="8"/>
        <v>252.2616691001916</v>
      </c>
      <c r="L78" s="114">
        <f t="shared" si="8"/>
        <v>3229.306574996021</v>
      </c>
      <c r="M78" s="114">
        <f t="shared" si="8"/>
        <v>3022.011232000114</v>
      </c>
      <c r="N78" s="114">
        <f t="shared" si="8"/>
        <v>6098.833937998873</v>
      </c>
      <c r="O78" s="114">
        <f t="shared" si="8"/>
        <v>2060.545667003739</v>
      </c>
      <c r="P78" s="114">
        <f t="shared" si="8"/>
        <v>0</v>
      </c>
      <c r="Q78" s="114">
        <f t="shared" si="8"/>
        <v>28951.18287004652</v>
      </c>
      <c r="R78" s="114">
        <f t="shared" si="8"/>
        <v>4225.771213998484</v>
      </c>
      <c r="S78" s="114">
        <f t="shared" si="8"/>
        <v>2674.746116000551</v>
      </c>
      <c r="T78" s="114">
        <f t="shared" si="8"/>
        <v>3138.9220210004696</v>
      </c>
      <c r="U78" s="114">
        <f t="shared" si="8"/>
        <v>9173.926382999924</v>
      </c>
      <c r="V78" s="114">
        <f t="shared" si="8"/>
        <v>19425.557850000943</v>
      </c>
      <c r="W78" s="114">
        <f t="shared" si="8"/>
        <v>14035.186575301439</v>
      </c>
      <c r="X78" s="114">
        <f t="shared" si="8"/>
        <v>3379.859661003705</v>
      </c>
      <c r="Y78" s="114">
        <f t="shared" si="8"/>
        <v>15058.039480002577</v>
      </c>
      <c r="Z78" s="114">
        <f t="shared" si="8"/>
        <v>1040.842686000112</v>
      </c>
      <c r="AA78" s="114">
        <f t="shared" si="8"/>
        <v>2854.933109999014</v>
      </c>
      <c r="AB78" s="114">
        <f t="shared" si="8"/>
        <v>3605.1057770009834</v>
      </c>
      <c r="AC78" s="114">
        <f t="shared" si="8"/>
        <v>839.2414274995781</v>
      </c>
      <c r="AD78" s="114">
        <f t="shared" si="8"/>
        <v>190.0872217000605</v>
      </c>
      <c r="AE78" s="114">
        <f t="shared" si="8"/>
        <v>301.19183700002463</v>
      </c>
      <c r="AF78" s="114">
        <f t="shared" si="8"/>
        <v>294.4867109003869</v>
      </c>
      <c r="AG78" s="114">
        <f t="shared" si="8"/>
        <v>6.323747403994708</v>
      </c>
      <c r="AH78" s="114">
        <f t="shared" si="8"/>
        <v>12434.698490007304</v>
      </c>
      <c r="AI78" s="114">
        <f t="shared" si="8"/>
        <v>214.38654439998263</v>
      </c>
      <c r="AJ78" s="114">
        <f t="shared" si="8"/>
        <v>1807.0205750006135</v>
      </c>
      <c r="AK78" s="114">
        <f t="shared" si="8"/>
        <v>665.4442016000705</v>
      </c>
      <c r="AL78" s="114">
        <f t="shared" si="8"/>
        <v>22826.782660003195</v>
      </c>
      <c r="AM78" s="114">
        <f t="shared" si="8"/>
        <v>3277.579339997905</v>
      </c>
      <c r="AN78" s="114">
        <f t="shared" si="8"/>
        <v>21162.542826007073</v>
      </c>
      <c r="AO78" s="114">
        <f t="shared" si="8"/>
        <v>10578.776580002363</v>
      </c>
      <c r="AP78" s="114">
        <f t="shared" si="8"/>
        <v>1887.8058010001707</v>
      </c>
      <c r="AQ78" s="114">
        <f t="shared" si="8"/>
        <v>762.3926036998865</v>
      </c>
      <c r="AR78" s="114">
        <f t="shared" si="8"/>
        <v>1294.292410001</v>
      </c>
      <c r="AS78" s="115">
        <f t="shared" si="8"/>
        <v>1129.2067059998476</v>
      </c>
      <c r="AT78" s="116">
        <f t="shared" si="8"/>
        <v>258.76157459995375</v>
      </c>
      <c r="AU78" s="113">
        <f t="shared" si="8"/>
        <v>3290.286698998791</v>
      </c>
      <c r="AV78" s="114">
        <f t="shared" si="8"/>
        <v>99.7176210399839</v>
      </c>
      <c r="AW78" s="114">
        <f t="shared" si="8"/>
        <v>154.45226490004694</v>
      </c>
      <c r="AX78" s="114">
        <f t="shared" si="8"/>
        <v>4544.630269998121</v>
      </c>
      <c r="AY78" s="114">
        <f t="shared" si="8"/>
        <v>7.977382706998663</v>
      </c>
      <c r="AZ78" s="114">
        <f t="shared" si="8"/>
        <v>257.60199829949005</v>
      </c>
      <c r="BA78" s="114">
        <f t="shared" si="8"/>
        <v>4746.919799999478</v>
      </c>
      <c r="BB78" s="114">
        <f t="shared" si="8"/>
        <v>7976.678639004013</v>
      </c>
      <c r="BC78" s="114">
        <f t="shared" si="8"/>
        <v>20588.54617002098</v>
      </c>
      <c r="BD78" s="114">
        <f t="shared" si="8"/>
        <v>17150.474070006632</v>
      </c>
      <c r="BE78" s="114">
        <f t="shared" si="8"/>
        <v>15894.060250000146</v>
      </c>
      <c r="BF78" s="114">
        <f t="shared" si="8"/>
        <v>21275.712736995243</v>
      </c>
      <c r="BG78" s="114">
        <f t="shared" si="8"/>
        <v>5592.106439997879</v>
      </c>
      <c r="BH78" s="114">
        <f t="shared" si="8"/>
        <v>3182.423839999321</v>
      </c>
      <c r="BI78" s="114">
        <f t="shared" si="8"/>
        <v>1564.1301050005961</v>
      </c>
      <c r="BJ78" s="114">
        <f t="shared" si="8"/>
        <v>5067.026798002708</v>
      </c>
      <c r="BK78" s="114">
        <f t="shared" si="8"/>
        <v>4134.2787279999175</v>
      </c>
      <c r="BL78" s="114">
        <f t="shared" si="8"/>
        <v>12224.105340005595</v>
      </c>
      <c r="BM78" s="114">
        <f t="shared" si="8"/>
        <v>23.29939886999934</v>
      </c>
      <c r="BN78" s="114">
        <f t="shared" si="8"/>
        <v>14.942761639999743</v>
      </c>
      <c r="BO78" s="114">
        <f t="shared" si="8"/>
        <v>3228.359225998757</v>
      </c>
      <c r="BP78" s="114">
        <f t="shared" si="8"/>
        <v>9917.28100599596</v>
      </c>
      <c r="BQ78" s="114">
        <f>BQ76+BQ77</f>
        <v>1009.4812810000042</v>
      </c>
      <c r="BR78" s="155">
        <f>SUM(D78:BQ78)</f>
        <v>375003.78686875076</v>
      </c>
      <c r="BS78" s="114">
        <f>SUM(BS76:BS77)</f>
        <v>26791.65144513484</v>
      </c>
      <c r="BT78" s="114">
        <f aca="true" t="shared" si="9" ref="BT78:CD78">SUM(BT76:BT77)</f>
        <v>8742.007825397035</v>
      </c>
      <c r="BU78" s="114">
        <f t="shared" si="9"/>
        <v>10575.268117371517</v>
      </c>
      <c r="BV78" s="114">
        <f t="shared" si="9"/>
        <v>58862.21847946535</v>
      </c>
      <c r="BW78" s="114">
        <f t="shared" si="9"/>
        <v>11576.577099409167</v>
      </c>
      <c r="BX78" s="114">
        <f t="shared" si="9"/>
        <v>34599.09220565257</v>
      </c>
      <c r="BY78" s="114">
        <f t="shared" si="9"/>
        <v>24434.377865778337</v>
      </c>
      <c r="BZ78" s="114">
        <f t="shared" si="9"/>
        <v>5940.226098635772</v>
      </c>
      <c r="CA78" s="114">
        <f t="shared" si="9"/>
        <v>20243.382997964705</v>
      </c>
      <c r="CB78" s="114">
        <f t="shared" si="9"/>
        <v>1169.419495147469</v>
      </c>
      <c r="CC78" s="114">
        <f t="shared" si="9"/>
        <v>20022.366206645253</v>
      </c>
      <c r="CD78" s="114">
        <f t="shared" si="9"/>
        <v>28966.845449160017</v>
      </c>
      <c r="CE78" s="104">
        <f>SUM(BS78:CD78)</f>
        <v>251923.43328576203</v>
      </c>
      <c r="CF78" s="114">
        <f>SUM(CF76:CF77)</f>
        <v>8151.715858577432</v>
      </c>
      <c r="CG78" s="114">
        <f>SUM(CG76:CG77)</f>
        <v>46152.545179995635</v>
      </c>
      <c r="CH78" s="114">
        <f>SUM(CH76:CH77)</f>
        <v>3582.1401713210985</v>
      </c>
      <c r="CI78" s="114">
        <f>SUM(CF78:CH78)</f>
        <v>57886.40120989417</v>
      </c>
      <c r="CJ78" s="114">
        <f aca="true" t="shared" si="10" ref="CJ78:CP78">SUM(CJ76:CJ77)</f>
        <v>53673.984035321395</v>
      </c>
      <c r="CK78" s="114">
        <f t="shared" si="10"/>
        <v>40518.78999908211</v>
      </c>
      <c r="CL78" s="114">
        <f t="shared" si="10"/>
        <v>164.70378835371076</v>
      </c>
      <c r="CM78" s="114">
        <f t="shared" si="10"/>
        <v>4894.2010696899515</v>
      </c>
      <c r="CN78" s="104">
        <f t="shared" si="10"/>
        <v>99251.67889244719</v>
      </c>
      <c r="CO78" s="114">
        <f t="shared" si="10"/>
        <v>197665.7188246815</v>
      </c>
      <c r="CP78" s="147">
        <f t="shared" si="10"/>
        <v>606727.2322127848</v>
      </c>
      <c r="CQ78" s="147">
        <f>BR78+CP78</f>
        <v>981731.0190815355</v>
      </c>
    </row>
    <row r="79" spans="1:95" ht="13.5" customHeight="1">
      <c r="A79" s="53"/>
      <c r="B79" s="54"/>
      <c r="C79" s="55" t="s">
        <v>227</v>
      </c>
      <c r="D79" s="219">
        <v>5687.51092868</v>
      </c>
      <c r="E79" s="220">
        <v>316.580897002</v>
      </c>
      <c r="F79" s="220">
        <v>22.8367348192</v>
      </c>
      <c r="G79" s="220">
        <v>790.794011233</v>
      </c>
      <c r="H79" s="220">
        <v>6257.07907917</v>
      </c>
      <c r="I79" s="220">
        <v>1122.30819105</v>
      </c>
      <c r="J79" s="220">
        <v>419.341888077</v>
      </c>
      <c r="K79" s="220">
        <v>135.665560812</v>
      </c>
      <c r="L79" s="220">
        <v>2629.87268648</v>
      </c>
      <c r="M79" s="220">
        <v>1659.16903363</v>
      </c>
      <c r="N79" s="220">
        <v>5328.38852725</v>
      </c>
      <c r="O79" s="220">
        <v>270.750236916</v>
      </c>
      <c r="P79" s="220">
        <v>1E-09</v>
      </c>
      <c r="Q79" s="220">
        <v>12533.5747805</v>
      </c>
      <c r="R79" s="220">
        <v>2726.16362375</v>
      </c>
      <c r="S79" s="220">
        <v>1999.68806729</v>
      </c>
      <c r="T79" s="220">
        <v>1648.84843688</v>
      </c>
      <c r="U79" s="220">
        <v>8042.67134418</v>
      </c>
      <c r="V79" s="220">
        <v>12205.8699812</v>
      </c>
      <c r="W79" s="220">
        <v>3427.943022945</v>
      </c>
      <c r="X79" s="220">
        <v>2021.46423084</v>
      </c>
      <c r="Y79" s="220">
        <v>9912.04140313</v>
      </c>
      <c r="Z79" s="220">
        <v>464.125464662</v>
      </c>
      <c r="AA79" s="220">
        <v>1170.66836078</v>
      </c>
      <c r="AB79" s="220">
        <v>2180.86321301</v>
      </c>
      <c r="AC79" s="220">
        <v>383.614894782</v>
      </c>
      <c r="AD79" s="220">
        <v>674.532139045</v>
      </c>
      <c r="AE79" s="220">
        <v>1047.14060767</v>
      </c>
      <c r="AF79" s="220">
        <v>960.726231984</v>
      </c>
      <c r="AG79" s="220">
        <v>11.3646796612</v>
      </c>
      <c r="AH79" s="220">
        <v>5219.03040599</v>
      </c>
      <c r="AI79" s="220">
        <v>53.2714481914</v>
      </c>
      <c r="AJ79" s="220">
        <v>589.245014495</v>
      </c>
      <c r="AK79" s="220">
        <v>721.745735804</v>
      </c>
      <c r="AL79" s="220">
        <v>22703.6675822</v>
      </c>
      <c r="AM79" s="220">
        <v>5917.52544562</v>
      </c>
      <c r="AN79" s="220">
        <v>44994.1245103</v>
      </c>
      <c r="AO79" s="220">
        <v>11655.3592876</v>
      </c>
      <c r="AP79" s="220">
        <v>1664.92618218</v>
      </c>
      <c r="AQ79" s="220">
        <v>802.384429173</v>
      </c>
      <c r="AR79" s="220">
        <v>715.57394995</v>
      </c>
      <c r="AS79" s="220">
        <v>1464.70955831</v>
      </c>
      <c r="AT79" s="220">
        <v>418.772078246</v>
      </c>
      <c r="AU79" s="220">
        <v>3103.50630665</v>
      </c>
      <c r="AV79" s="220">
        <v>31.5742439576</v>
      </c>
      <c r="AW79" s="220">
        <v>204.953439586</v>
      </c>
      <c r="AX79" s="220">
        <v>1286.5243615</v>
      </c>
      <c r="AY79" s="220">
        <v>11.2956572438</v>
      </c>
      <c r="AZ79" s="220">
        <v>504.877143775</v>
      </c>
      <c r="BA79" s="220">
        <v>3381.15571567</v>
      </c>
      <c r="BB79" s="220">
        <v>8458.60360964</v>
      </c>
      <c r="BC79" s="220">
        <v>32595.5713252</v>
      </c>
      <c r="BD79" s="220">
        <v>7732.07740055</v>
      </c>
      <c r="BE79" s="220">
        <v>41193.5104349</v>
      </c>
      <c r="BF79" s="220">
        <v>34718.40151638</v>
      </c>
      <c r="BG79" s="220">
        <v>8191.2907005</v>
      </c>
      <c r="BH79" s="220">
        <v>2248.60401449</v>
      </c>
      <c r="BI79" s="220">
        <v>3687.86989525</v>
      </c>
      <c r="BJ79" s="220">
        <v>14515.2611593</v>
      </c>
      <c r="BK79" s="220">
        <v>19946.2213067</v>
      </c>
      <c r="BL79" s="220">
        <v>27934.7304544</v>
      </c>
      <c r="BM79" s="220">
        <v>85.5477842397</v>
      </c>
      <c r="BN79" s="220">
        <v>56.2988176589</v>
      </c>
      <c r="BO79" s="220">
        <v>1641.1983533</v>
      </c>
      <c r="BP79" s="220">
        <v>6342.38667369</v>
      </c>
      <c r="BQ79" s="221">
        <v>3327.60944131</v>
      </c>
      <c r="BR79" s="156">
        <f>SUM(D79:BQ79)</f>
        <v>404171.0036413798</v>
      </c>
      <c r="BS79" s="123"/>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5"/>
    </row>
    <row r="80" spans="1:95" ht="13.5" customHeight="1">
      <c r="A80" s="41"/>
      <c r="B80" s="42"/>
      <c r="C80" s="43" t="s">
        <v>199</v>
      </c>
      <c r="D80" s="113">
        <f aca="true" t="shared" si="11" ref="D80:BO80">SUM(D79,D78)</f>
        <v>12833.582327682423</v>
      </c>
      <c r="E80" s="114">
        <f t="shared" si="11"/>
        <v>798.0491980024128</v>
      </c>
      <c r="F80" s="114">
        <f t="shared" si="11"/>
        <v>31.664496207206213</v>
      </c>
      <c r="G80" s="114">
        <f t="shared" si="11"/>
        <v>1725.0285442326617</v>
      </c>
      <c r="H80" s="114">
        <f t="shared" si="11"/>
        <v>25629.75101077318</v>
      </c>
      <c r="I80" s="114">
        <f t="shared" si="11"/>
        <v>2969.6567260495567</v>
      </c>
      <c r="J80" s="114">
        <f t="shared" si="11"/>
        <v>1529.9593880767882</v>
      </c>
      <c r="K80" s="114">
        <f t="shared" si="11"/>
        <v>387.9272299121916</v>
      </c>
      <c r="L80" s="114">
        <f t="shared" si="11"/>
        <v>5859.179261476022</v>
      </c>
      <c r="M80" s="114">
        <f t="shared" si="11"/>
        <v>4681.180265630114</v>
      </c>
      <c r="N80" s="114">
        <f t="shared" si="11"/>
        <v>11427.222465248873</v>
      </c>
      <c r="O80" s="114">
        <f t="shared" si="11"/>
        <v>2331.295903919739</v>
      </c>
      <c r="P80" s="114">
        <f t="shared" si="11"/>
        <v>1E-09</v>
      </c>
      <c r="Q80" s="114">
        <f t="shared" si="11"/>
        <v>41484.75765054652</v>
      </c>
      <c r="R80" s="114">
        <f t="shared" si="11"/>
        <v>6951.934837748484</v>
      </c>
      <c r="S80" s="114">
        <f t="shared" si="11"/>
        <v>4674.434183290551</v>
      </c>
      <c r="T80" s="114">
        <f t="shared" si="11"/>
        <v>4787.77045788047</v>
      </c>
      <c r="U80" s="114">
        <f t="shared" si="11"/>
        <v>17216.597727179924</v>
      </c>
      <c r="V80" s="114">
        <f t="shared" si="11"/>
        <v>31631.42783120094</v>
      </c>
      <c r="W80" s="114">
        <f t="shared" si="11"/>
        <v>17463.12959824644</v>
      </c>
      <c r="X80" s="114">
        <f t="shared" si="11"/>
        <v>5401.323891843705</v>
      </c>
      <c r="Y80" s="114">
        <f t="shared" si="11"/>
        <v>24970.080883132578</v>
      </c>
      <c r="Z80" s="114">
        <f t="shared" si="11"/>
        <v>1504.968150662112</v>
      </c>
      <c r="AA80" s="114">
        <f t="shared" si="11"/>
        <v>4025.601470779014</v>
      </c>
      <c r="AB80" s="114">
        <f t="shared" si="11"/>
        <v>5785.968990010983</v>
      </c>
      <c r="AC80" s="114">
        <f t="shared" si="11"/>
        <v>1222.856322281578</v>
      </c>
      <c r="AD80" s="114">
        <f t="shared" si="11"/>
        <v>864.6193607450605</v>
      </c>
      <c r="AE80" s="114">
        <f t="shared" si="11"/>
        <v>1348.3324446700246</v>
      </c>
      <c r="AF80" s="114">
        <f t="shared" si="11"/>
        <v>1255.2129428843868</v>
      </c>
      <c r="AG80" s="114">
        <f t="shared" si="11"/>
        <v>17.68842706519471</v>
      </c>
      <c r="AH80" s="114">
        <f t="shared" si="11"/>
        <v>17653.728895997305</v>
      </c>
      <c r="AI80" s="114">
        <f t="shared" si="11"/>
        <v>267.6579925913826</v>
      </c>
      <c r="AJ80" s="114">
        <f t="shared" si="11"/>
        <v>2396.2655894956133</v>
      </c>
      <c r="AK80" s="114">
        <f t="shared" si="11"/>
        <v>1387.1899374040704</v>
      </c>
      <c r="AL80" s="114">
        <f t="shared" si="11"/>
        <v>45530.450242203195</v>
      </c>
      <c r="AM80" s="114">
        <f t="shared" si="11"/>
        <v>9195.104785617905</v>
      </c>
      <c r="AN80" s="114">
        <f t="shared" si="11"/>
        <v>66156.66733630707</v>
      </c>
      <c r="AO80" s="114">
        <f t="shared" si="11"/>
        <v>22234.135867602363</v>
      </c>
      <c r="AP80" s="114">
        <f t="shared" si="11"/>
        <v>3552.7319831801706</v>
      </c>
      <c r="AQ80" s="114">
        <f t="shared" si="11"/>
        <v>1564.7770328728866</v>
      </c>
      <c r="AR80" s="114">
        <f t="shared" si="11"/>
        <v>2009.866359951</v>
      </c>
      <c r="AS80" s="114">
        <f t="shared" si="11"/>
        <v>2593.9162643098475</v>
      </c>
      <c r="AT80" s="114">
        <f t="shared" si="11"/>
        <v>677.5336528459537</v>
      </c>
      <c r="AU80" s="114">
        <f t="shared" si="11"/>
        <v>6393.793005648791</v>
      </c>
      <c r="AV80" s="114">
        <f t="shared" si="11"/>
        <v>131.2918649975839</v>
      </c>
      <c r="AW80" s="114">
        <f t="shared" si="11"/>
        <v>359.40570448604694</v>
      </c>
      <c r="AX80" s="114">
        <f t="shared" si="11"/>
        <v>5831.154631498121</v>
      </c>
      <c r="AY80" s="114">
        <f t="shared" si="11"/>
        <v>19.273039950798662</v>
      </c>
      <c r="AZ80" s="114">
        <f t="shared" si="11"/>
        <v>762.47914207449</v>
      </c>
      <c r="BA80" s="114">
        <f t="shared" si="11"/>
        <v>8128.075515669478</v>
      </c>
      <c r="BB80" s="114">
        <f t="shared" si="11"/>
        <v>16435.282248644013</v>
      </c>
      <c r="BC80" s="114">
        <f t="shared" si="11"/>
        <v>53184.117495220984</v>
      </c>
      <c r="BD80" s="114">
        <f t="shared" si="11"/>
        <v>24882.55147055663</v>
      </c>
      <c r="BE80" s="114">
        <f t="shared" si="11"/>
        <v>57087.57068490015</v>
      </c>
      <c r="BF80" s="114">
        <f t="shared" si="11"/>
        <v>55994.11425337524</v>
      </c>
      <c r="BG80" s="114">
        <f t="shared" si="11"/>
        <v>13783.397140497878</v>
      </c>
      <c r="BH80" s="114">
        <f t="shared" si="11"/>
        <v>5431.027854489321</v>
      </c>
      <c r="BI80" s="114">
        <f t="shared" si="11"/>
        <v>5252.000000250596</v>
      </c>
      <c r="BJ80" s="114">
        <f t="shared" si="11"/>
        <v>19582.28795730271</v>
      </c>
      <c r="BK80" s="114">
        <f t="shared" si="11"/>
        <v>24080.50003469992</v>
      </c>
      <c r="BL80" s="114">
        <f t="shared" si="11"/>
        <v>40158.8357944056</v>
      </c>
      <c r="BM80" s="114">
        <f t="shared" si="11"/>
        <v>108.84718310969933</v>
      </c>
      <c r="BN80" s="114">
        <f t="shared" si="11"/>
        <v>71.24157929889974</v>
      </c>
      <c r="BO80" s="114">
        <f t="shared" si="11"/>
        <v>4869.557579298757</v>
      </c>
      <c r="BP80" s="114">
        <f>SUM(BP79,BP78)</f>
        <v>16259.66767968596</v>
      </c>
      <c r="BQ80" s="115">
        <f>SUM(BQ79,BQ78)</f>
        <v>4337.090722310004</v>
      </c>
      <c r="BR80" s="111">
        <f>SUM(D80:BQ80)</f>
        <v>779174.7905101306</v>
      </c>
      <c r="BS80" s="117"/>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9"/>
    </row>
    <row r="81" spans="1:95" ht="12.75">
      <c r="A81" s="53"/>
      <c r="B81" s="54"/>
      <c r="C81" s="55" t="s">
        <v>200</v>
      </c>
      <c r="D81" s="149">
        <v>3010.9402274733443</v>
      </c>
      <c r="E81" s="145">
        <v>98.229258</v>
      </c>
      <c r="F81" s="145">
        <v>136.385877</v>
      </c>
      <c r="G81" s="145">
        <v>3647.290939</v>
      </c>
      <c r="H81" s="145">
        <v>7045.215612551755</v>
      </c>
      <c r="I81" s="145">
        <v>3397.5339386486303</v>
      </c>
      <c r="J81" s="145">
        <v>5008.69068429328</v>
      </c>
      <c r="K81" s="145">
        <v>2242.023467600286</v>
      </c>
      <c r="L81" s="145">
        <v>1534.246259064339</v>
      </c>
      <c r="M81" s="145">
        <v>3229.0657122889966</v>
      </c>
      <c r="N81" s="145">
        <v>2354.133916630821</v>
      </c>
      <c r="O81" s="145">
        <v>4605.882160145188</v>
      </c>
      <c r="P81" s="145">
        <v>101</v>
      </c>
      <c r="Q81" s="145">
        <v>29394.708977499515</v>
      </c>
      <c r="R81" s="145">
        <v>3869.2540883691086</v>
      </c>
      <c r="S81" s="145">
        <v>2330.545346860576</v>
      </c>
      <c r="T81" s="145">
        <v>13690.842188819675</v>
      </c>
      <c r="U81" s="145">
        <v>3878.0317892844805</v>
      </c>
      <c r="V81" s="145">
        <v>12663.569914142547</v>
      </c>
      <c r="W81" s="145">
        <v>12717.467415772055</v>
      </c>
      <c r="X81" s="145">
        <v>5608.5881866493</v>
      </c>
      <c r="Y81" s="145">
        <v>6319.531512897679</v>
      </c>
      <c r="Z81" s="145">
        <v>11783.549125834184</v>
      </c>
      <c r="AA81" s="145">
        <v>3207.477188591485</v>
      </c>
      <c r="AB81" s="145">
        <v>8322.396776342812</v>
      </c>
      <c r="AC81" s="145">
        <v>0</v>
      </c>
      <c r="AD81" s="145">
        <v>0</v>
      </c>
      <c r="AE81" s="145">
        <v>0</v>
      </c>
      <c r="AF81" s="145">
        <v>0</v>
      </c>
      <c r="AG81" s="145">
        <v>0</v>
      </c>
      <c r="AH81" s="145">
        <v>2040.6939750683946</v>
      </c>
      <c r="AI81" s="145">
        <v>0</v>
      </c>
      <c r="AJ81" s="145">
        <v>877.703282</v>
      </c>
      <c r="AK81" s="145">
        <v>0</v>
      </c>
      <c r="AL81" s="145">
        <v>150.0861389047893</v>
      </c>
      <c r="AM81" s="145">
        <v>6.279644564099553</v>
      </c>
      <c r="AN81" s="145">
        <v>386.8768034374906</v>
      </c>
      <c r="AO81" s="145">
        <v>4379.869328846388</v>
      </c>
      <c r="AP81" s="145">
        <v>213.16391901292465</v>
      </c>
      <c r="AQ81" s="145">
        <v>156.4777032876891</v>
      </c>
      <c r="AR81" s="145">
        <v>20.098663596668572</v>
      </c>
      <c r="AS81" s="145">
        <v>126.43003919125721</v>
      </c>
      <c r="AT81" s="145">
        <v>101.63004792100669</v>
      </c>
      <c r="AU81" s="145">
        <v>313.09721607231137</v>
      </c>
      <c r="AV81" s="145">
        <v>0</v>
      </c>
      <c r="AW81" s="145">
        <v>51.699414515937</v>
      </c>
      <c r="AX81" s="145">
        <v>2028.0910157911442</v>
      </c>
      <c r="AY81" s="145">
        <v>11.563823970428519</v>
      </c>
      <c r="AZ81" s="145">
        <v>297.366865411607</v>
      </c>
      <c r="BA81" s="145">
        <v>2565.3645744401865</v>
      </c>
      <c r="BB81" s="145">
        <v>1585.4294827376898</v>
      </c>
      <c r="BC81" s="145">
        <v>2224.516653508027</v>
      </c>
      <c r="BD81" s="145">
        <v>4733.410942649266</v>
      </c>
      <c r="BE81" s="145">
        <v>0</v>
      </c>
      <c r="BF81" s="145">
        <v>342.27344943981103</v>
      </c>
      <c r="BG81" s="145">
        <v>115.46947052300516</v>
      </c>
      <c r="BH81" s="145">
        <v>28.137051159802798</v>
      </c>
      <c r="BI81" s="145">
        <v>0</v>
      </c>
      <c r="BJ81" s="145">
        <v>0</v>
      </c>
      <c r="BK81" s="145">
        <v>107.91606619003424</v>
      </c>
      <c r="BL81" s="145">
        <v>50.841251919124694</v>
      </c>
      <c r="BM81" s="145">
        <v>0</v>
      </c>
      <c r="BN81" s="145">
        <v>0</v>
      </c>
      <c r="BO81" s="145">
        <v>0</v>
      </c>
      <c r="BP81" s="145">
        <v>3252.684898526632</v>
      </c>
      <c r="BQ81" s="145">
        <v>42.76395576920512</v>
      </c>
      <c r="BR81" s="147">
        <f>SUM(D81:BQ81)</f>
        <v>176406.53624221508</v>
      </c>
      <c r="BS81" s="117"/>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9"/>
    </row>
    <row r="82" spans="1:95" ht="12.75">
      <c r="A82" s="41"/>
      <c r="B82" s="42"/>
      <c r="C82" s="43" t="s">
        <v>222</v>
      </c>
      <c r="D82" s="148">
        <f>D80+D81</f>
        <v>15844.522555155767</v>
      </c>
      <c r="E82" s="150">
        <f aca="true" t="shared" si="12" ref="E82:BP82">E80+E81</f>
        <v>896.2784560024128</v>
      </c>
      <c r="F82" s="148">
        <f t="shared" si="12"/>
        <v>168.0503732072062</v>
      </c>
      <c r="G82" s="148">
        <f t="shared" si="12"/>
        <v>5372.319483232662</v>
      </c>
      <c r="H82" s="148">
        <f t="shared" si="12"/>
        <v>32674.966623324934</v>
      </c>
      <c r="I82" s="148">
        <f t="shared" si="12"/>
        <v>6367.190664698187</v>
      </c>
      <c r="J82" s="148">
        <f t="shared" si="12"/>
        <v>6538.650072370068</v>
      </c>
      <c r="K82" s="148">
        <f t="shared" si="12"/>
        <v>2629.9506975124777</v>
      </c>
      <c r="L82" s="148">
        <f t="shared" si="12"/>
        <v>7393.425520540361</v>
      </c>
      <c r="M82" s="148">
        <f t="shared" si="12"/>
        <v>7910.24597791911</v>
      </c>
      <c r="N82" s="148">
        <f t="shared" si="12"/>
        <v>13781.356381879694</v>
      </c>
      <c r="O82" s="148">
        <f t="shared" si="12"/>
        <v>6937.178064064927</v>
      </c>
      <c r="P82" s="148">
        <f t="shared" si="12"/>
        <v>101.000000001</v>
      </c>
      <c r="Q82" s="148">
        <f t="shared" si="12"/>
        <v>70879.46662804604</v>
      </c>
      <c r="R82" s="148">
        <f t="shared" si="12"/>
        <v>10821.188926117593</v>
      </c>
      <c r="S82" s="148">
        <f t="shared" si="12"/>
        <v>7004.979530151128</v>
      </c>
      <c r="T82" s="148">
        <f t="shared" si="12"/>
        <v>18478.612646700145</v>
      </c>
      <c r="U82" s="148">
        <f t="shared" si="12"/>
        <v>21094.629516464403</v>
      </c>
      <c r="V82" s="148">
        <f t="shared" si="12"/>
        <v>44294.997745343484</v>
      </c>
      <c r="W82" s="148">
        <f t="shared" si="12"/>
        <v>30180.597014018495</v>
      </c>
      <c r="X82" s="148">
        <f t="shared" si="12"/>
        <v>11009.912078493006</v>
      </c>
      <c r="Y82" s="148">
        <f t="shared" si="12"/>
        <v>31289.612396030258</v>
      </c>
      <c r="Z82" s="148">
        <f t="shared" si="12"/>
        <v>13288.517276496297</v>
      </c>
      <c r="AA82" s="148">
        <f t="shared" si="12"/>
        <v>7233.0786593705</v>
      </c>
      <c r="AB82" s="148">
        <f t="shared" si="12"/>
        <v>14108.365766353796</v>
      </c>
      <c r="AC82" s="148">
        <f t="shared" si="12"/>
        <v>1222.856322281578</v>
      </c>
      <c r="AD82" s="148">
        <f t="shared" si="12"/>
        <v>864.6193607450605</v>
      </c>
      <c r="AE82" s="148">
        <f t="shared" si="12"/>
        <v>1348.3324446700246</v>
      </c>
      <c r="AF82" s="148">
        <f t="shared" si="12"/>
        <v>1255.2129428843868</v>
      </c>
      <c r="AG82" s="148">
        <f t="shared" si="12"/>
        <v>17.68842706519471</v>
      </c>
      <c r="AH82" s="148">
        <f t="shared" si="12"/>
        <v>19694.4228710657</v>
      </c>
      <c r="AI82" s="148">
        <f t="shared" si="12"/>
        <v>267.6579925913826</v>
      </c>
      <c r="AJ82" s="148">
        <f t="shared" si="12"/>
        <v>3273.9688714956133</v>
      </c>
      <c r="AK82" s="148">
        <f t="shared" si="12"/>
        <v>1387.1899374040704</v>
      </c>
      <c r="AL82" s="148">
        <f t="shared" si="12"/>
        <v>45680.53638110798</v>
      </c>
      <c r="AM82" s="148">
        <f t="shared" si="12"/>
        <v>9201.384430182005</v>
      </c>
      <c r="AN82" s="148">
        <f t="shared" si="12"/>
        <v>66543.54413974457</v>
      </c>
      <c r="AO82" s="148">
        <f t="shared" si="12"/>
        <v>26614.00519644875</v>
      </c>
      <c r="AP82" s="148">
        <f t="shared" si="12"/>
        <v>3765.895902193095</v>
      </c>
      <c r="AQ82" s="148">
        <f t="shared" si="12"/>
        <v>1721.2547361605757</v>
      </c>
      <c r="AR82" s="148">
        <f t="shared" si="12"/>
        <v>2029.9650235476686</v>
      </c>
      <c r="AS82" s="148">
        <f t="shared" si="12"/>
        <v>2720.3463035011046</v>
      </c>
      <c r="AT82" s="148">
        <f t="shared" si="12"/>
        <v>779.1637007669605</v>
      </c>
      <c r="AU82" s="148">
        <f t="shared" si="12"/>
        <v>6706.8902217211025</v>
      </c>
      <c r="AV82" s="148">
        <f t="shared" si="12"/>
        <v>131.2918649975839</v>
      </c>
      <c r="AW82" s="148">
        <f t="shared" si="12"/>
        <v>411.10511900198395</v>
      </c>
      <c r="AX82" s="148">
        <f t="shared" si="12"/>
        <v>7859.2456472892645</v>
      </c>
      <c r="AY82" s="148">
        <f t="shared" si="12"/>
        <v>30.83686392122718</v>
      </c>
      <c r="AZ82" s="148">
        <f t="shared" si="12"/>
        <v>1059.846007486097</v>
      </c>
      <c r="BA82" s="148">
        <f t="shared" si="12"/>
        <v>10693.440090109663</v>
      </c>
      <c r="BB82" s="148">
        <f t="shared" si="12"/>
        <v>18020.711731381703</v>
      </c>
      <c r="BC82" s="148">
        <f t="shared" si="12"/>
        <v>55408.63414872901</v>
      </c>
      <c r="BD82" s="148">
        <f t="shared" si="12"/>
        <v>29615.962413205896</v>
      </c>
      <c r="BE82" s="148">
        <f t="shared" si="12"/>
        <v>57087.57068490015</v>
      </c>
      <c r="BF82" s="148">
        <f t="shared" si="12"/>
        <v>56336.38770281505</v>
      </c>
      <c r="BG82" s="148">
        <f t="shared" si="12"/>
        <v>13898.866611020883</v>
      </c>
      <c r="BH82" s="148">
        <f t="shared" si="12"/>
        <v>5459.164905649123</v>
      </c>
      <c r="BI82" s="148">
        <f t="shared" si="12"/>
        <v>5252.000000250596</v>
      </c>
      <c r="BJ82" s="148">
        <f t="shared" si="12"/>
        <v>19582.28795730271</v>
      </c>
      <c r="BK82" s="148">
        <f t="shared" si="12"/>
        <v>24188.416100889954</v>
      </c>
      <c r="BL82" s="148">
        <f t="shared" si="12"/>
        <v>40209.67704632472</v>
      </c>
      <c r="BM82" s="148">
        <f t="shared" si="12"/>
        <v>108.84718310969933</v>
      </c>
      <c r="BN82" s="148">
        <f t="shared" si="12"/>
        <v>71.24157929889974</v>
      </c>
      <c r="BO82" s="148">
        <f t="shared" si="12"/>
        <v>4869.557579298757</v>
      </c>
      <c r="BP82" s="151">
        <f t="shared" si="12"/>
        <v>19512.35257821259</v>
      </c>
      <c r="BQ82" s="148">
        <f>BQ80+BQ81</f>
        <v>4379.854678079209</v>
      </c>
      <c r="BR82" s="157">
        <f>BR80+BR81</f>
        <v>955581.3267523457</v>
      </c>
      <c r="BS82" s="120"/>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2"/>
    </row>
    <row r="83" spans="76:77" ht="12.75">
      <c r="BX83" s="2"/>
      <c r="BY83" s="2"/>
    </row>
    <row r="84" spans="76:77" ht="12.75">
      <c r="BX84" s="2"/>
      <c r="BY84" s="2"/>
    </row>
    <row r="85" spans="76:77" ht="12.75">
      <c r="BX85" s="2"/>
      <c r="BY85" s="2"/>
    </row>
    <row r="86" spans="76:77" ht="12.75">
      <c r="BX86" s="2"/>
      <c r="BY86" s="2"/>
    </row>
    <row r="87" spans="76:77" ht="12.75">
      <c r="BX87" s="2"/>
      <c r="BY87" s="2"/>
    </row>
    <row r="88" spans="76:77" ht="12.75">
      <c r="BX88" s="2"/>
      <c r="BY88" s="2"/>
    </row>
    <row r="89" spans="76:77" ht="12.75">
      <c r="BX89" s="2"/>
      <c r="BY89" s="2"/>
    </row>
    <row r="90" spans="76:77" ht="12.75">
      <c r="BX90" s="2"/>
      <c r="BY90" s="2"/>
    </row>
    <row r="91" spans="76:77" ht="12.75">
      <c r="BX91" s="2"/>
      <c r="BY91" s="2"/>
    </row>
    <row r="92" spans="76:77" ht="12.75">
      <c r="BX92" s="2"/>
      <c r="BY92" s="2"/>
    </row>
    <row r="93" spans="76:77" ht="12.75">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row r="110" spans="76:77" ht="12.75">
      <c r="BX110" s="2"/>
      <c r="BY110" s="2"/>
    </row>
    <row r="111" spans="76:77" ht="12.75">
      <c r="BX111" s="2"/>
      <c r="BY111" s="2"/>
    </row>
    <row r="112" spans="76:77" ht="12.75">
      <c r="BX112" s="2"/>
      <c r="BY112" s="2"/>
    </row>
    <row r="113" spans="76:77" ht="12.75">
      <c r="BX113" s="2"/>
      <c r="BY113" s="2"/>
    </row>
    <row r="114" spans="76:77" ht="12.75">
      <c r="BX114" s="2"/>
      <c r="BY114" s="2"/>
    </row>
    <row r="115" spans="76:77" ht="12.75">
      <c r="BX115" s="2"/>
      <c r="BY115" s="2"/>
    </row>
  </sheetData>
  <sheetProtection/>
  <mergeCells count="5">
    <mergeCell ref="CA4:CC4"/>
    <mergeCell ref="CD4:CE4"/>
    <mergeCell ref="BS6:BY6"/>
    <mergeCell ref="BZ6:CI6"/>
    <mergeCell ref="CJ6:CP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7.xml><?xml version="1.0" encoding="utf-8"?>
<worksheet xmlns="http://schemas.openxmlformats.org/spreadsheetml/2006/main" xmlns:r="http://schemas.openxmlformats.org/officeDocument/2006/relationships">
  <dimension ref="A2:AY82"/>
  <sheetViews>
    <sheetView tabSelected="1"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O79" sqref="O79"/>
    </sheetView>
  </sheetViews>
  <sheetFormatPr defaultColWidth="11.421875" defaultRowHeight="12.75"/>
  <cols>
    <col min="1" max="1" width="3.7109375" style="10" customWidth="1"/>
    <col min="2" max="2" width="8.421875" style="10" customWidth="1"/>
    <col min="3" max="3" width="38.00390625" style="10" customWidth="1"/>
    <col min="4" max="28" width="10.7109375" style="1" customWidth="1"/>
    <col min="29" max="16384" width="11.421875" style="1" customWidth="1"/>
  </cols>
  <sheetData>
    <row r="1" ht="12.75"/>
    <row r="2" ht="15.75">
      <c r="C2" s="161" t="s">
        <v>324</v>
      </c>
    </row>
    <row r="3" spans="1:28" s="37" customFormat="1" ht="15" customHeight="1">
      <c r="A3" s="3"/>
      <c r="B3" s="3"/>
      <c r="C3" s="223" t="s">
        <v>330</v>
      </c>
      <c r="E3" s="6"/>
      <c r="F3" s="6"/>
      <c r="G3" s="131"/>
      <c r="H3" s="131"/>
      <c r="I3" s="131"/>
      <c r="J3" s="131"/>
      <c r="K3" s="131"/>
      <c r="L3" s="131"/>
      <c r="M3" s="131"/>
      <c r="N3" s="131"/>
      <c r="O3" s="131"/>
      <c r="P3" s="131"/>
      <c r="Q3" s="131"/>
      <c r="R3" s="131"/>
      <c r="S3" s="131"/>
      <c r="T3" s="6"/>
      <c r="U3" s="131"/>
      <c r="V3" s="131"/>
      <c r="W3" s="131"/>
      <c r="X3" s="131"/>
      <c r="Y3" s="131"/>
      <c r="Z3" s="131"/>
      <c r="AA3" s="131"/>
      <c r="AB3" s="131"/>
    </row>
    <row r="4" spans="1:25" s="37" customFormat="1" ht="22.5" customHeight="1">
      <c r="A4" s="5"/>
      <c r="B4" s="5"/>
      <c r="C4" s="223" t="s">
        <v>397</v>
      </c>
      <c r="D4" s="3"/>
      <c r="E4" s="3"/>
      <c r="F4" s="3"/>
      <c r="G4" s="61"/>
      <c r="H4" s="61"/>
      <c r="I4" s="62"/>
      <c r="J4" s="62"/>
      <c r="K4" s="62"/>
      <c r="L4" s="62"/>
      <c r="M4" s="62"/>
      <c r="N4" s="62"/>
      <c r="O4" s="5"/>
      <c r="P4" s="3"/>
      <c r="Q4" s="3"/>
      <c r="R4" s="3"/>
      <c r="S4" s="68"/>
      <c r="T4" s="68"/>
      <c r="U4" s="68"/>
      <c r="V4" s="68"/>
      <c r="W4" s="68"/>
      <c r="X4" s="68"/>
      <c r="Y4" s="3"/>
    </row>
    <row r="5" spans="1:28" s="37" customFormat="1" ht="19.5" customHeight="1">
      <c r="A5" s="35"/>
      <c r="B5" s="35"/>
      <c r="C5" s="224" t="s">
        <v>405</v>
      </c>
      <c r="D5" s="11"/>
      <c r="E5" s="11"/>
      <c r="F5" s="11"/>
      <c r="G5" s="11"/>
      <c r="H5" s="11"/>
      <c r="I5" s="11"/>
      <c r="J5" s="11"/>
      <c r="K5" s="11"/>
      <c r="L5" s="11"/>
      <c r="M5" s="11"/>
      <c r="N5" s="11"/>
      <c r="O5" s="11"/>
      <c r="P5" s="11"/>
      <c r="Q5" s="11"/>
      <c r="R5" s="11"/>
      <c r="S5" s="11"/>
      <c r="T5" s="11"/>
      <c r="U5" s="11"/>
      <c r="V5" s="11"/>
      <c r="W5" s="11"/>
      <c r="X5" s="11"/>
      <c r="Y5" s="11"/>
      <c r="Z5" s="11"/>
      <c r="AA5" s="11"/>
      <c r="AB5" s="11"/>
    </row>
    <row r="6" spans="1:28" s="37" customFormat="1" ht="15" customHeight="1">
      <c r="A6" s="132" t="s">
        <v>207</v>
      </c>
      <c r="B6" s="133"/>
      <c r="C6" s="134"/>
      <c r="D6" s="206"/>
      <c r="E6" s="215"/>
      <c r="F6" s="215"/>
      <c r="G6" s="215"/>
      <c r="H6" s="215"/>
      <c r="I6" s="215"/>
      <c r="J6" s="215"/>
      <c r="K6" s="215"/>
      <c r="L6" s="215"/>
      <c r="M6" s="215"/>
      <c r="N6" s="215"/>
      <c r="O6" s="215"/>
      <c r="P6" s="215"/>
      <c r="Q6" s="215"/>
      <c r="R6" s="215"/>
      <c r="S6" s="216"/>
      <c r="T6" s="217"/>
      <c r="U6" s="215"/>
      <c r="V6" s="215"/>
      <c r="W6" s="215"/>
      <c r="X6" s="215"/>
      <c r="Y6" s="215"/>
      <c r="Z6" s="215"/>
      <c r="AA6" s="215"/>
      <c r="AB6" s="207"/>
    </row>
    <row r="7" spans="1:28" s="10" customFormat="1" ht="66" customHeight="1">
      <c r="A7" s="20" t="s">
        <v>207</v>
      </c>
      <c r="B7" s="21" t="s">
        <v>207</v>
      </c>
      <c r="C7" s="162" t="s">
        <v>288</v>
      </c>
      <c r="D7" s="74" t="s">
        <v>298</v>
      </c>
      <c r="E7" s="204" t="s">
        <v>327</v>
      </c>
      <c r="F7" s="74" t="s">
        <v>299</v>
      </c>
      <c r="G7" s="74" t="s">
        <v>300</v>
      </c>
      <c r="H7" s="74" t="s">
        <v>301</v>
      </c>
      <c r="I7" s="74" t="s">
        <v>302</v>
      </c>
      <c r="J7" s="74" t="s">
        <v>303</v>
      </c>
      <c r="K7" s="74" t="s">
        <v>304</v>
      </c>
      <c r="L7" s="74" t="s">
        <v>305</v>
      </c>
      <c r="M7" s="74" t="s">
        <v>306</v>
      </c>
      <c r="N7" s="74" t="s">
        <v>307</v>
      </c>
      <c r="O7" s="74" t="s">
        <v>308</v>
      </c>
      <c r="P7" s="74" t="s">
        <v>309</v>
      </c>
      <c r="Q7" s="74" t="s">
        <v>310</v>
      </c>
      <c r="R7" s="74" t="s">
        <v>311</v>
      </c>
      <c r="S7" s="74" t="s">
        <v>312</v>
      </c>
      <c r="T7" s="74" t="s">
        <v>313</v>
      </c>
      <c r="U7" s="74" t="s">
        <v>314</v>
      </c>
      <c r="V7" s="74" t="s">
        <v>315</v>
      </c>
      <c r="W7" s="74" t="s">
        <v>316</v>
      </c>
      <c r="X7" s="74" t="s">
        <v>317</v>
      </c>
      <c r="Y7" s="74" t="s">
        <v>318</v>
      </c>
      <c r="Z7" s="74" t="s">
        <v>319</v>
      </c>
      <c r="AA7" s="74" t="s">
        <v>320</v>
      </c>
      <c r="AB7" s="214" t="s">
        <v>321</v>
      </c>
    </row>
    <row r="8" spans="1:28" s="10" customFormat="1" ht="12.75">
      <c r="A8" s="96" t="s">
        <v>204</v>
      </c>
      <c r="B8" s="22" t="s">
        <v>207</v>
      </c>
      <c r="C8" s="90" t="s">
        <v>207</v>
      </c>
      <c r="D8" s="67"/>
      <c r="E8" s="137"/>
      <c r="F8" s="137"/>
      <c r="G8" s="65"/>
      <c r="H8" s="65"/>
      <c r="I8" s="65"/>
      <c r="J8" s="65"/>
      <c r="K8" s="65"/>
      <c r="L8" s="65"/>
      <c r="M8" s="65"/>
      <c r="N8" s="65"/>
      <c r="O8" s="65"/>
      <c r="P8" s="65"/>
      <c r="Q8" s="65"/>
      <c r="R8" s="65"/>
      <c r="S8" s="65"/>
      <c r="T8" s="65"/>
      <c r="U8" s="65"/>
      <c r="V8" s="65"/>
      <c r="W8" s="65"/>
      <c r="X8" s="65"/>
      <c r="Y8" s="65"/>
      <c r="Z8" s="65"/>
      <c r="AA8" s="65"/>
      <c r="AB8" s="66"/>
    </row>
    <row r="9" spans="1:28" s="10" customFormat="1" ht="12.75" customHeight="1">
      <c r="A9" s="94"/>
      <c r="B9" s="169" t="s">
        <v>22</v>
      </c>
      <c r="C9" s="170" t="s">
        <v>325</v>
      </c>
      <c r="D9" s="139" t="s">
        <v>287</v>
      </c>
      <c r="E9" s="140" t="s">
        <v>287</v>
      </c>
      <c r="F9" s="140" t="s">
        <v>287</v>
      </c>
      <c r="G9" s="51" t="s">
        <v>287</v>
      </c>
      <c r="H9" s="51" t="s">
        <v>287</v>
      </c>
      <c r="I9" s="51" t="s">
        <v>287</v>
      </c>
      <c r="J9" s="51" t="s">
        <v>287</v>
      </c>
      <c r="K9" s="51" t="s">
        <v>287</v>
      </c>
      <c r="L9" s="51" t="s">
        <v>287</v>
      </c>
      <c r="M9" s="51" t="s">
        <v>287</v>
      </c>
      <c r="N9" s="51" t="s">
        <v>287</v>
      </c>
      <c r="O9" s="51" t="s">
        <v>287</v>
      </c>
      <c r="P9" s="51" t="s">
        <v>287</v>
      </c>
      <c r="Q9" s="51" t="s">
        <v>287</v>
      </c>
      <c r="R9" s="51" t="s">
        <v>287</v>
      </c>
      <c r="S9" s="51" t="s">
        <v>287</v>
      </c>
      <c r="T9" s="51" t="s">
        <v>287</v>
      </c>
      <c r="U9" s="51" t="s">
        <v>287</v>
      </c>
      <c r="V9" s="51" t="s">
        <v>287</v>
      </c>
      <c r="W9" s="51" t="s">
        <v>287</v>
      </c>
      <c r="X9" s="51" t="s">
        <v>287</v>
      </c>
      <c r="Y9" s="51" t="s">
        <v>287</v>
      </c>
      <c r="Z9" s="51" t="s">
        <v>287</v>
      </c>
      <c r="AA9" s="51" t="s">
        <v>287</v>
      </c>
      <c r="AB9" s="87" t="s">
        <v>287</v>
      </c>
    </row>
    <row r="10" spans="1:28" s="10" customFormat="1" ht="12.75" customHeight="1">
      <c r="A10" s="8"/>
      <c r="B10" s="8"/>
      <c r="C10" s="171" t="s">
        <v>326</v>
      </c>
      <c r="D10" s="8"/>
      <c r="E10" s="8"/>
      <c r="F10" s="8"/>
      <c r="G10" s="8"/>
      <c r="H10" s="8"/>
      <c r="I10" s="8"/>
      <c r="J10" s="8"/>
      <c r="K10" s="8"/>
      <c r="L10" s="8"/>
      <c r="M10" s="8"/>
      <c r="N10" s="8"/>
      <c r="O10" s="8"/>
      <c r="P10" s="8"/>
      <c r="Q10" s="8"/>
      <c r="R10" s="8"/>
      <c r="S10" s="8"/>
      <c r="T10" s="8"/>
      <c r="U10" s="8"/>
      <c r="V10" s="8"/>
      <c r="W10" s="8"/>
      <c r="X10" s="8"/>
      <c r="Y10" s="8"/>
      <c r="Z10" s="8"/>
      <c r="AA10" s="8"/>
      <c r="AB10" s="187"/>
    </row>
    <row r="11" spans="1:28" ht="13.5" customHeight="1">
      <c r="A11" s="48">
        <v>1</v>
      </c>
      <c r="B11" s="143" t="s">
        <v>83</v>
      </c>
      <c r="C11" s="168" t="s">
        <v>289</v>
      </c>
      <c r="D11" s="176" t="s">
        <v>207</v>
      </c>
      <c r="E11" s="175">
        <v>9863.320888497992</v>
      </c>
      <c r="F11" s="175">
        <v>6805.572186667246</v>
      </c>
      <c r="G11" s="175">
        <v>11349.421703495123</v>
      </c>
      <c r="H11" s="175">
        <v>10023.521257794046</v>
      </c>
      <c r="I11" s="175">
        <v>11058.82343719183</v>
      </c>
      <c r="J11" s="175">
        <v>3126.138468976621</v>
      </c>
      <c r="K11" s="175">
        <v>11909.77813520082</v>
      </c>
      <c r="L11" s="175">
        <v>13113.8683577622</v>
      </c>
      <c r="M11" s="175">
        <v>4238.8517097728245</v>
      </c>
      <c r="N11" s="183"/>
      <c r="O11" s="183"/>
      <c r="P11" s="183"/>
      <c r="Q11" s="183"/>
      <c r="R11" s="183"/>
      <c r="S11" s="175">
        <v>4337.495772835025</v>
      </c>
      <c r="T11" s="177"/>
      <c r="U11" s="175">
        <v>31027.409378781944</v>
      </c>
      <c r="V11" s="183"/>
      <c r="W11" s="183"/>
      <c r="X11" s="183"/>
      <c r="Y11" s="183"/>
      <c r="Z11" s="183"/>
      <c r="AA11" s="99">
        <v>52564.8148148148</v>
      </c>
      <c r="AB11" s="163">
        <v>15554.27664836447</v>
      </c>
    </row>
    <row r="12" spans="1:28" ht="13.5" customHeight="1">
      <c r="A12" s="142">
        <v>2</v>
      </c>
      <c r="B12" s="142" t="s">
        <v>84</v>
      </c>
      <c r="C12" s="40" t="s">
        <v>290</v>
      </c>
      <c r="D12" s="177" t="s">
        <v>207</v>
      </c>
      <c r="E12" s="175">
        <v>9863.320888497992</v>
      </c>
      <c r="F12" s="175">
        <v>6805.572186667246</v>
      </c>
      <c r="G12" s="175">
        <v>11349.421703495123</v>
      </c>
      <c r="H12" s="175">
        <v>10023.521257794046</v>
      </c>
      <c r="I12" s="175">
        <v>11058.82343719183</v>
      </c>
      <c r="J12" s="175">
        <v>3126.138468976621</v>
      </c>
      <c r="K12" s="175">
        <v>11909.77813520082</v>
      </c>
      <c r="L12" s="175">
        <v>13113.8683577622</v>
      </c>
      <c r="M12" s="175">
        <v>4238.8517097728245</v>
      </c>
      <c r="N12" s="175">
        <v>18305.02509509813</v>
      </c>
      <c r="O12" s="184"/>
      <c r="P12" s="184"/>
      <c r="Q12" s="184"/>
      <c r="R12" s="184"/>
      <c r="S12" s="175">
        <v>4337.495772835025</v>
      </c>
      <c r="T12" s="177"/>
      <c r="U12" s="175">
        <v>31027.409378781944</v>
      </c>
      <c r="V12" s="184"/>
      <c r="W12" s="184"/>
      <c r="X12" s="184"/>
      <c r="Y12" s="184"/>
      <c r="Z12" s="184"/>
      <c r="AA12" s="99">
        <v>52564.81481481481</v>
      </c>
      <c r="AB12" s="163">
        <v>15554.27664836447</v>
      </c>
    </row>
    <row r="13" spans="1:28" ht="13.5" customHeight="1">
      <c r="A13" s="48">
        <v>3</v>
      </c>
      <c r="B13" s="143" t="s">
        <v>85</v>
      </c>
      <c r="C13" s="40" t="s">
        <v>291</v>
      </c>
      <c r="D13" s="177" t="s">
        <v>207</v>
      </c>
      <c r="E13" s="175">
        <v>9863.320888497992</v>
      </c>
      <c r="F13" s="175">
        <v>6805.572186667246</v>
      </c>
      <c r="G13" s="175">
        <v>11349.421703495123</v>
      </c>
      <c r="H13" s="175">
        <v>10023.521257794046</v>
      </c>
      <c r="I13" s="175">
        <v>11058.82343719183</v>
      </c>
      <c r="J13" s="175">
        <v>3126.138468976621</v>
      </c>
      <c r="K13" s="175">
        <v>11909.77813520082</v>
      </c>
      <c r="L13" s="175">
        <v>13113.8683577622</v>
      </c>
      <c r="M13" s="175">
        <v>4238.8517097728245</v>
      </c>
      <c r="N13" s="184"/>
      <c r="O13" s="184"/>
      <c r="P13" s="184"/>
      <c r="Q13" s="184"/>
      <c r="R13" s="184"/>
      <c r="S13" s="175">
        <v>4337.495772835025</v>
      </c>
      <c r="T13" s="177"/>
      <c r="U13" s="175">
        <v>31027.409378781944</v>
      </c>
      <c r="V13" s="184"/>
      <c r="W13" s="184"/>
      <c r="X13" s="184"/>
      <c r="Y13" s="184"/>
      <c r="Z13" s="184"/>
      <c r="AA13" s="99">
        <v>52564.8148148148</v>
      </c>
      <c r="AB13" s="163">
        <v>15554.27664836447</v>
      </c>
    </row>
    <row r="14" spans="1:28" ht="13.5" customHeight="1">
      <c r="A14" s="142">
        <v>4</v>
      </c>
      <c r="B14" s="50" t="s">
        <v>148</v>
      </c>
      <c r="C14" s="40" t="s">
        <v>149</v>
      </c>
      <c r="D14" s="177" t="s">
        <v>207</v>
      </c>
      <c r="E14" s="175">
        <v>9863.320888497992</v>
      </c>
      <c r="F14" s="175">
        <v>6805.572186667246</v>
      </c>
      <c r="G14" s="175">
        <v>11349.421703495123</v>
      </c>
      <c r="H14" s="175">
        <v>10023.521257794046</v>
      </c>
      <c r="I14" s="175">
        <v>11058.82343719183</v>
      </c>
      <c r="J14" s="175">
        <v>3126.138468976621</v>
      </c>
      <c r="K14" s="175">
        <v>11909.77813520082</v>
      </c>
      <c r="L14" s="175">
        <v>13113.8683577622</v>
      </c>
      <c r="M14" s="175">
        <v>4238.8517097728245</v>
      </c>
      <c r="N14" s="175">
        <v>13042.837109431104</v>
      </c>
      <c r="O14" s="184"/>
      <c r="P14" s="184"/>
      <c r="Q14" s="184"/>
      <c r="R14" s="184"/>
      <c r="S14" s="175">
        <v>4337.495772835025</v>
      </c>
      <c r="T14" s="177"/>
      <c r="U14" s="175">
        <v>31027.409378781944</v>
      </c>
      <c r="V14" s="184"/>
      <c r="W14" s="184"/>
      <c r="X14" s="184"/>
      <c r="Y14" s="184"/>
      <c r="Z14" s="184"/>
      <c r="AA14" s="99">
        <v>52584.72803508981</v>
      </c>
      <c r="AB14" s="163">
        <v>15554.27664836447</v>
      </c>
    </row>
    <row r="15" spans="1:28" ht="13.5" customHeight="1">
      <c r="A15" s="48">
        <v>5</v>
      </c>
      <c r="B15" s="50" t="s">
        <v>150</v>
      </c>
      <c r="C15" s="40" t="s">
        <v>260</v>
      </c>
      <c r="D15" s="177" t="s">
        <v>207</v>
      </c>
      <c r="E15" s="175">
        <v>9863.320888497992</v>
      </c>
      <c r="F15" s="175">
        <v>6805.572186667246</v>
      </c>
      <c r="G15" s="175">
        <v>11349.421703495123</v>
      </c>
      <c r="H15" s="175">
        <v>10023.521257794046</v>
      </c>
      <c r="I15" s="175">
        <v>11058.82343719183</v>
      </c>
      <c r="J15" s="175">
        <v>3126.138468976621</v>
      </c>
      <c r="K15" s="175">
        <v>11909.77813520082</v>
      </c>
      <c r="L15" s="175">
        <v>13113.8683577622</v>
      </c>
      <c r="M15" s="175">
        <v>4238.8517097728245</v>
      </c>
      <c r="N15" s="175">
        <v>12297.936659414596</v>
      </c>
      <c r="O15" s="184"/>
      <c r="P15" s="184"/>
      <c r="Q15" s="184"/>
      <c r="R15" s="184"/>
      <c r="S15" s="175">
        <v>4337.495772835025</v>
      </c>
      <c r="T15" s="177"/>
      <c r="U15" s="175">
        <v>31027.409378781944</v>
      </c>
      <c r="V15" s="184"/>
      <c r="W15" s="184"/>
      <c r="X15" s="184"/>
      <c r="Y15" s="184"/>
      <c r="Z15" s="184"/>
      <c r="AA15" s="99">
        <v>40075.523998959594</v>
      </c>
      <c r="AB15" s="163">
        <v>15554.27664836447</v>
      </c>
    </row>
    <row r="16" spans="1:28" ht="13.5" customHeight="1">
      <c r="A16" s="142">
        <v>6</v>
      </c>
      <c r="B16" s="50">
        <v>17</v>
      </c>
      <c r="C16" s="40" t="s">
        <v>153</v>
      </c>
      <c r="D16" s="177" t="s">
        <v>207</v>
      </c>
      <c r="E16" s="175">
        <v>9863.320888497992</v>
      </c>
      <c r="F16" s="175">
        <v>6805.572186667246</v>
      </c>
      <c r="G16" s="175">
        <v>11349.421703495123</v>
      </c>
      <c r="H16" s="175">
        <v>10023.521257794046</v>
      </c>
      <c r="I16" s="175">
        <v>11058.82343719183</v>
      </c>
      <c r="J16" s="175">
        <v>3126.138468976621</v>
      </c>
      <c r="K16" s="175">
        <v>11909.77813520082</v>
      </c>
      <c r="L16" s="175">
        <v>13113.8683577622</v>
      </c>
      <c r="M16" s="175">
        <v>4238.8517097728245</v>
      </c>
      <c r="N16" s="175">
        <v>13886.636179475228</v>
      </c>
      <c r="O16" s="184"/>
      <c r="P16" s="184"/>
      <c r="Q16" s="184"/>
      <c r="R16" s="184"/>
      <c r="S16" s="175">
        <v>4337.495772835025</v>
      </c>
      <c r="T16" s="177"/>
      <c r="U16" s="175">
        <v>31027.40937878194</v>
      </c>
      <c r="V16" s="184"/>
      <c r="W16" s="184"/>
      <c r="X16" s="184"/>
      <c r="Y16" s="184"/>
      <c r="Z16" s="184"/>
      <c r="AA16" s="99">
        <v>47301.00267793269</v>
      </c>
      <c r="AB16" s="163">
        <v>15554.27664836447</v>
      </c>
    </row>
    <row r="17" spans="1:28" ht="13.5" customHeight="1">
      <c r="A17" s="48">
        <v>7</v>
      </c>
      <c r="B17" s="50">
        <v>18</v>
      </c>
      <c r="C17" s="40" t="s">
        <v>147</v>
      </c>
      <c r="D17" s="177" t="s">
        <v>207</v>
      </c>
      <c r="E17" s="175">
        <v>9863.320888497992</v>
      </c>
      <c r="F17" s="175">
        <v>6805.572186667246</v>
      </c>
      <c r="G17" s="175">
        <v>11349.421703495123</v>
      </c>
      <c r="H17" s="175">
        <v>10023.521257794046</v>
      </c>
      <c r="I17" s="175">
        <v>11058.82343719183</v>
      </c>
      <c r="J17" s="175">
        <v>3126.138468976621</v>
      </c>
      <c r="K17" s="175">
        <v>11909.77813520082</v>
      </c>
      <c r="L17" s="175">
        <v>13113.8683577622</v>
      </c>
      <c r="M17" s="175">
        <v>4238.8517097728245</v>
      </c>
      <c r="N17" s="175">
        <v>13886.636179475228</v>
      </c>
      <c r="O17" s="184"/>
      <c r="P17" s="184"/>
      <c r="Q17" s="184"/>
      <c r="R17" s="184"/>
      <c r="S17" s="175">
        <v>4337.495772835025</v>
      </c>
      <c r="T17" s="177"/>
      <c r="U17" s="175">
        <v>31027.409378781944</v>
      </c>
      <c r="V17" s="184"/>
      <c r="W17" s="184"/>
      <c r="X17" s="184"/>
      <c r="Y17" s="184"/>
      <c r="Z17" s="184"/>
      <c r="AA17" s="99">
        <v>59580.351629308745</v>
      </c>
      <c r="AB17" s="163">
        <v>15554.27664836447</v>
      </c>
    </row>
    <row r="18" spans="1:28" ht="13.5" customHeight="1">
      <c r="A18" s="142">
        <v>8</v>
      </c>
      <c r="B18" s="50">
        <v>19</v>
      </c>
      <c r="C18" s="40" t="s">
        <v>221</v>
      </c>
      <c r="D18" s="177" t="s">
        <v>207</v>
      </c>
      <c r="E18" s="175">
        <v>9863.320888497992</v>
      </c>
      <c r="F18" s="175">
        <v>6805.572186667246</v>
      </c>
      <c r="G18" s="175">
        <v>11349.421703495123</v>
      </c>
      <c r="H18" s="175">
        <v>10023.521257794046</v>
      </c>
      <c r="I18" s="175">
        <v>11058.82343719183</v>
      </c>
      <c r="J18" s="175">
        <v>3126.138468976621</v>
      </c>
      <c r="K18" s="175">
        <v>11909.77813520082</v>
      </c>
      <c r="L18" s="175">
        <v>13113.8683577622</v>
      </c>
      <c r="M18" s="175">
        <v>4238.8517097728245</v>
      </c>
      <c r="N18" s="175">
        <v>13886.636179475228</v>
      </c>
      <c r="O18" s="184"/>
      <c r="P18" s="184"/>
      <c r="Q18" s="184"/>
      <c r="R18" s="184"/>
      <c r="S18" s="175">
        <v>4337.495772835025</v>
      </c>
      <c r="T18" s="177"/>
      <c r="U18" s="175">
        <v>31027.409378781944</v>
      </c>
      <c r="V18" s="184"/>
      <c r="W18" s="184"/>
      <c r="X18" s="184"/>
      <c r="Y18" s="184"/>
      <c r="Z18" s="184"/>
      <c r="AA18" s="99">
        <v>55182.5266413764</v>
      </c>
      <c r="AB18" s="163">
        <v>15554.27664836447</v>
      </c>
    </row>
    <row r="19" spans="1:28" ht="13.5" customHeight="1">
      <c r="A19" s="48">
        <v>9</v>
      </c>
      <c r="B19" s="50">
        <v>20</v>
      </c>
      <c r="C19" s="40" t="s">
        <v>142</v>
      </c>
      <c r="D19" s="177" t="s">
        <v>207</v>
      </c>
      <c r="E19" s="175">
        <v>9863.320888497992</v>
      </c>
      <c r="F19" s="175">
        <v>6805.572186667246</v>
      </c>
      <c r="G19" s="175">
        <v>11349.421703495123</v>
      </c>
      <c r="H19" s="175">
        <v>10023.521257794046</v>
      </c>
      <c r="I19" s="175">
        <v>11058.82343719183</v>
      </c>
      <c r="J19" s="175">
        <v>3126.138468976621</v>
      </c>
      <c r="K19" s="175">
        <v>11909.77813520082</v>
      </c>
      <c r="L19" s="175">
        <v>13113.8683577622</v>
      </c>
      <c r="M19" s="175">
        <v>4238.8517097728245</v>
      </c>
      <c r="N19" s="175">
        <v>13042.837109431104</v>
      </c>
      <c r="O19" s="184"/>
      <c r="P19" s="184"/>
      <c r="Q19" s="184"/>
      <c r="R19" s="184"/>
      <c r="S19" s="175">
        <v>4337.495772835025</v>
      </c>
      <c r="T19" s="177"/>
      <c r="U19" s="175">
        <v>31027.409378781944</v>
      </c>
      <c r="V19" s="184"/>
      <c r="W19" s="184"/>
      <c r="X19" s="184"/>
      <c r="Y19" s="184"/>
      <c r="Z19" s="184"/>
      <c r="AA19" s="99">
        <v>54241.72784924634</v>
      </c>
      <c r="AB19" s="163">
        <v>15554.27664836447</v>
      </c>
    </row>
    <row r="20" spans="1:28" ht="13.5" customHeight="1">
      <c r="A20" s="142">
        <v>10</v>
      </c>
      <c r="B20" s="50">
        <v>21</v>
      </c>
      <c r="C20" s="40" t="s">
        <v>143</v>
      </c>
      <c r="D20" s="177" t="s">
        <v>207</v>
      </c>
      <c r="E20" s="175">
        <v>9863.320888497992</v>
      </c>
      <c r="F20" s="175">
        <v>6805.572186667246</v>
      </c>
      <c r="G20" s="175">
        <v>11349.421703495123</v>
      </c>
      <c r="H20" s="175">
        <v>10023.521257794046</v>
      </c>
      <c r="I20" s="175">
        <v>11058.82343719183</v>
      </c>
      <c r="J20" s="175">
        <v>3126.138468976621</v>
      </c>
      <c r="K20" s="175">
        <v>11909.77813520082</v>
      </c>
      <c r="L20" s="175">
        <v>13113.8683577622</v>
      </c>
      <c r="M20" s="175">
        <v>4238.8517097728245</v>
      </c>
      <c r="N20" s="175">
        <v>11880.917736194997</v>
      </c>
      <c r="O20" s="184"/>
      <c r="P20" s="184"/>
      <c r="Q20" s="184"/>
      <c r="R20" s="184"/>
      <c r="S20" s="175">
        <v>4337.495772835025</v>
      </c>
      <c r="T20" s="177"/>
      <c r="U20" s="175">
        <v>31027.409378781944</v>
      </c>
      <c r="V20" s="184"/>
      <c r="W20" s="184"/>
      <c r="X20" s="184"/>
      <c r="Y20" s="184"/>
      <c r="Z20" s="184"/>
      <c r="AA20" s="99">
        <v>37470.173715819605</v>
      </c>
      <c r="AB20" s="163">
        <v>15554.27664836447</v>
      </c>
    </row>
    <row r="21" spans="1:28" ht="13.5" customHeight="1">
      <c r="A21" s="48">
        <v>11</v>
      </c>
      <c r="B21" s="50">
        <v>22</v>
      </c>
      <c r="C21" s="40" t="s">
        <v>151</v>
      </c>
      <c r="D21" s="177" t="s">
        <v>207</v>
      </c>
      <c r="E21" s="175">
        <v>9863.320888497992</v>
      </c>
      <c r="F21" s="175">
        <v>6805.572186667246</v>
      </c>
      <c r="G21" s="175">
        <v>11349.421703495123</v>
      </c>
      <c r="H21" s="175">
        <v>10023.521257794046</v>
      </c>
      <c r="I21" s="175">
        <v>11058.82343719183</v>
      </c>
      <c r="J21" s="175">
        <v>3126.138468976621</v>
      </c>
      <c r="K21" s="175">
        <v>11909.77813520082</v>
      </c>
      <c r="L21" s="175">
        <v>13113.8683577622</v>
      </c>
      <c r="M21" s="175">
        <v>4238.8517097728245</v>
      </c>
      <c r="N21" s="175">
        <v>11880.917736194997</v>
      </c>
      <c r="O21" s="184"/>
      <c r="P21" s="184"/>
      <c r="Q21" s="184"/>
      <c r="R21" s="184"/>
      <c r="S21" s="175">
        <v>4337.495772835025</v>
      </c>
      <c r="T21" s="177"/>
      <c r="U21" s="175">
        <v>31027.409378781944</v>
      </c>
      <c r="V21" s="184"/>
      <c r="W21" s="184"/>
      <c r="X21" s="184"/>
      <c r="Y21" s="184"/>
      <c r="Z21" s="184"/>
      <c r="AA21" s="99">
        <v>41567.12059057305</v>
      </c>
      <c r="AB21" s="163">
        <v>15554.27664836447</v>
      </c>
    </row>
    <row r="22" spans="1:28" ht="13.5" customHeight="1">
      <c r="A22" s="142">
        <v>12</v>
      </c>
      <c r="B22" s="50" t="s">
        <v>86</v>
      </c>
      <c r="C22" s="40" t="s">
        <v>292</v>
      </c>
      <c r="D22" s="175">
        <v>7527.430494387389</v>
      </c>
      <c r="E22" s="175">
        <v>9863.320888497992</v>
      </c>
      <c r="F22" s="175">
        <v>6805.572186667246</v>
      </c>
      <c r="G22" s="175">
        <v>11349.421703495123</v>
      </c>
      <c r="H22" s="175">
        <v>10023.521257794046</v>
      </c>
      <c r="I22" s="175">
        <v>11058.82343719183</v>
      </c>
      <c r="J22" s="175">
        <v>3126.138468976621</v>
      </c>
      <c r="K22" s="175">
        <v>11909.77813520082</v>
      </c>
      <c r="L22" s="175">
        <v>13113.8683577622</v>
      </c>
      <c r="M22" s="175">
        <v>4238.8517097728245</v>
      </c>
      <c r="N22" s="184"/>
      <c r="O22" s="184"/>
      <c r="P22" s="184"/>
      <c r="Q22" s="184"/>
      <c r="R22" s="184"/>
      <c r="S22" s="175">
        <v>4337.495772835025</v>
      </c>
      <c r="T22" s="177"/>
      <c r="U22" s="175">
        <v>31027.40937878194</v>
      </c>
      <c r="V22" s="184"/>
      <c r="W22" s="184"/>
      <c r="X22" s="184"/>
      <c r="Y22" s="184"/>
      <c r="Z22" s="184"/>
      <c r="AA22" s="99">
        <v>37470.1737158196</v>
      </c>
      <c r="AB22" s="163">
        <v>15554.27664836447</v>
      </c>
    </row>
    <row r="23" spans="1:28" ht="13.5" customHeight="1">
      <c r="A23" s="48">
        <v>13</v>
      </c>
      <c r="B23" s="50" t="s">
        <v>87</v>
      </c>
      <c r="C23" s="40" t="s">
        <v>293</v>
      </c>
      <c r="D23" s="177" t="s">
        <v>207</v>
      </c>
      <c r="E23" s="177"/>
      <c r="F23" s="177"/>
      <c r="G23" s="177"/>
      <c r="H23" s="177"/>
      <c r="I23" s="177"/>
      <c r="J23" s="177"/>
      <c r="K23" s="177"/>
      <c r="L23" s="177"/>
      <c r="M23" s="177"/>
      <c r="N23" s="177"/>
      <c r="O23" s="184"/>
      <c r="P23" s="184"/>
      <c r="Q23" s="184"/>
      <c r="R23" s="184"/>
      <c r="S23" s="177"/>
      <c r="T23" s="177"/>
      <c r="U23" s="177"/>
      <c r="V23" s="184"/>
      <c r="W23" s="184"/>
      <c r="X23" s="184"/>
      <c r="Y23" s="184"/>
      <c r="Z23" s="184"/>
      <c r="AA23" s="183"/>
      <c r="AB23" s="188"/>
    </row>
    <row r="24" spans="1:28" ht="13.5" customHeight="1">
      <c r="A24" s="142">
        <v>14</v>
      </c>
      <c r="B24" s="50">
        <v>24</v>
      </c>
      <c r="C24" s="40" t="s">
        <v>294</v>
      </c>
      <c r="D24" s="177" t="s">
        <v>207</v>
      </c>
      <c r="E24" s="175">
        <v>9863.320888497992</v>
      </c>
      <c r="F24" s="175">
        <v>6805.572186667246</v>
      </c>
      <c r="G24" s="175">
        <v>11349.421703495123</v>
      </c>
      <c r="H24" s="175">
        <v>10023.521257794046</v>
      </c>
      <c r="I24" s="175">
        <v>11058.82343719183</v>
      </c>
      <c r="J24" s="175">
        <v>3126.138468976621</v>
      </c>
      <c r="K24" s="175">
        <v>11909.77813520082</v>
      </c>
      <c r="L24" s="175">
        <v>13113.8683577622</v>
      </c>
      <c r="M24" s="175">
        <v>4238.8517097728245</v>
      </c>
      <c r="N24" s="175">
        <v>11234.043636565102</v>
      </c>
      <c r="O24" s="184"/>
      <c r="P24" s="184"/>
      <c r="Q24" s="184"/>
      <c r="R24" s="184"/>
      <c r="S24" s="175">
        <v>4337.495772835025</v>
      </c>
      <c r="T24" s="177"/>
      <c r="U24" s="175">
        <v>31027.409378781947</v>
      </c>
      <c r="V24" s="184"/>
      <c r="W24" s="184"/>
      <c r="X24" s="184"/>
      <c r="Y24" s="184"/>
      <c r="Z24" s="184"/>
      <c r="AA24" s="99">
        <v>34397.2101706674</v>
      </c>
      <c r="AB24" s="163">
        <v>15554.27664836447</v>
      </c>
    </row>
    <row r="25" spans="1:28" ht="13.5" customHeight="1">
      <c r="A25" s="48">
        <v>15</v>
      </c>
      <c r="B25" s="50">
        <v>25</v>
      </c>
      <c r="C25" s="40" t="s">
        <v>144</v>
      </c>
      <c r="D25" s="177" t="s">
        <v>207</v>
      </c>
      <c r="E25" s="175">
        <v>9863.320888497992</v>
      </c>
      <c r="F25" s="175">
        <v>6805.572186667246</v>
      </c>
      <c r="G25" s="175">
        <v>11349.421703495123</v>
      </c>
      <c r="H25" s="175">
        <v>10023.521257794046</v>
      </c>
      <c r="I25" s="175">
        <v>11058.82343719183</v>
      </c>
      <c r="J25" s="175">
        <v>3126.138468976621</v>
      </c>
      <c r="K25" s="175">
        <v>11909.77813520082</v>
      </c>
      <c r="L25" s="175">
        <v>13113.8683577622</v>
      </c>
      <c r="M25" s="175">
        <v>4238.8517097728245</v>
      </c>
      <c r="N25" s="175">
        <v>13042.837109431104</v>
      </c>
      <c r="O25" s="184"/>
      <c r="P25" s="184"/>
      <c r="Q25" s="184"/>
      <c r="R25" s="184"/>
      <c r="S25" s="175">
        <v>4337.495772835025</v>
      </c>
      <c r="T25" s="177"/>
      <c r="U25" s="175">
        <v>31027.409378781944</v>
      </c>
      <c r="V25" s="184"/>
      <c r="W25" s="184"/>
      <c r="X25" s="184"/>
      <c r="Y25" s="184"/>
      <c r="Z25" s="184"/>
      <c r="AA25" s="99">
        <v>39851.89986092657</v>
      </c>
      <c r="AB25" s="163">
        <v>15554.27664836447</v>
      </c>
    </row>
    <row r="26" spans="1:28" ht="13.5" customHeight="1">
      <c r="A26" s="142">
        <v>16</v>
      </c>
      <c r="B26" s="50">
        <v>26</v>
      </c>
      <c r="C26" s="40" t="s">
        <v>58</v>
      </c>
      <c r="D26" s="177" t="s">
        <v>207</v>
      </c>
      <c r="E26" s="175">
        <v>9863.320888497992</v>
      </c>
      <c r="F26" s="175">
        <v>6805.572186667246</v>
      </c>
      <c r="G26" s="175">
        <v>11349.421703495123</v>
      </c>
      <c r="H26" s="175">
        <v>10023.521257794046</v>
      </c>
      <c r="I26" s="175">
        <v>11058.82343719183</v>
      </c>
      <c r="J26" s="175">
        <v>3126.138468976621</v>
      </c>
      <c r="K26" s="175">
        <v>11909.77813520082</v>
      </c>
      <c r="L26" s="175">
        <v>13113.8683577622</v>
      </c>
      <c r="M26" s="175">
        <v>4238.8517097728245</v>
      </c>
      <c r="N26" s="175">
        <v>13246.599487666992</v>
      </c>
      <c r="O26" s="184"/>
      <c r="P26" s="184"/>
      <c r="Q26" s="184"/>
      <c r="R26" s="184"/>
      <c r="S26" s="175">
        <v>4337.495772835025</v>
      </c>
      <c r="T26" s="177"/>
      <c r="U26" s="175">
        <v>31027.40937878194</v>
      </c>
      <c r="V26" s="184"/>
      <c r="W26" s="184"/>
      <c r="X26" s="184"/>
      <c r="Y26" s="184"/>
      <c r="Z26" s="184"/>
      <c r="AA26" s="99">
        <v>42427.73604639926</v>
      </c>
      <c r="AB26" s="163">
        <v>15554.27664836447</v>
      </c>
    </row>
    <row r="27" spans="1:28" ht="13.5" customHeight="1">
      <c r="A27" s="48">
        <v>17</v>
      </c>
      <c r="B27" s="50">
        <v>27</v>
      </c>
      <c r="C27" s="40" t="s">
        <v>59</v>
      </c>
      <c r="D27" s="177" t="s">
        <v>207</v>
      </c>
      <c r="E27" s="175">
        <v>9863.320888497992</v>
      </c>
      <c r="F27" s="175">
        <v>6805.572186667246</v>
      </c>
      <c r="G27" s="175">
        <v>11349.421703495123</v>
      </c>
      <c r="H27" s="175">
        <v>10023.521257794046</v>
      </c>
      <c r="I27" s="175">
        <v>11058.82343719183</v>
      </c>
      <c r="J27" s="175">
        <v>3126.138468976621</v>
      </c>
      <c r="K27" s="175">
        <v>11909.77813520082</v>
      </c>
      <c r="L27" s="175">
        <v>13113.8683577622</v>
      </c>
      <c r="M27" s="175">
        <v>4238.8517097728245</v>
      </c>
      <c r="N27" s="175">
        <v>11207.330164468298</v>
      </c>
      <c r="O27" s="184"/>
      <c r="P27" s="184"/>
      <c r="Q27" s="184"/>
      <c r="R27" s="184"/>
      <c r="S27" s="175">
        <v>4337.495772835025</v>
      </c>
      <c r="T27" s="177"/>
      <c r="U27" s="175">
        <v>31027.40937878194</v>
      </c>
      <c r="V27" s="184"/>
      <c r="W27" s="184"/>
      <c r="X27" s="184"/>
      <c r="Y27" s="184"/>
      <c r="Z27" s="184"/>
      <c r="AA27" s="99">
        <v>34788.81605827964</v>
      </c>
      <c r="AB27" s="163">
        <v>15554.27664836447</v>
      </c>
    </row>
    <row r="28" spans="1:28" ht="13.5" customHeight="1">
      <c r="A28" s="142">
        <v>18</v>
      </c>
      <c r="B28" s="50">
        <v>28</v>
      </c>
      <c r="C28" s="40" t="s">
        <v>232</v>
      </c>
      <c r="D28" s="177" t="s">
        <v>207</v>
      </c>
      <c r="E28" s="175">
        <v>9863.320888497992</v>
      </c>
      <c r="F28" s="175">
        <v>6805.572186667246</v>
      </c>
      <c r="G28" s="175">
        <v>11349.421703495123</v>
      </c>
      <c r="H28" s="175">
        <v>10023.521257794046</v>
      </c>
      <c r="I28" s="175">
        <v>11058.82343719183</v>
      </c>
      <c r="J28" s="175">
        <v>3126.138468976621</v>
      </c>
      <c r="K28" s="175">
        <v>11909.77813520082</v>
      </c>
      <c r="L28" s="175">
        <v>13113.8683577622</v>
      </c>
      <c r="M28" s="175">
        <v>4238.8517097728245</v>
      </c>
      <c r="N28" s="175">
        <v>14436.306615086447</v>
      </c>
      <c r="O28" s="184"/>
      <c r="P28" s="184"/>
      <c r="Q28" s="184"/>
      <c r="R28" s="184"/>
      <c r="S28" s="175">
        <v>4337.495772835025</v>
      </c>
      <c r="T28" s="177"/>
      <c r="U28" s="175">
        <v>31027.409378781944</v>
      </c>
      <c r="V28" s="184"/>
      <c r="W28" s="184"/>
      <c r="X28" s="184"/>
      <c r="Y28" s="184"/>
      <c r="Z28" s="184"/>
      <c r="AA28" s="99">
        <v>47548.36593972643</v>
      </c>
      <c r="AB28" s="163">
        <v>15554.27664836447</v>
      </c>
    </row>
    <row r="29" spans="1:28" ht="13.5" customHeight="1">
      <c r="A29" s="48">
        <v>19</v>
      </c>
      <c r="B29" s="50">
        <v>29</v>
      </c>
      <c r="C29" s="40" t="s">
        <v>261</v>
      </c>
      <c r="D29" s="177" t="s">
        <v>207</v>
      </c>
      <c r="E29" s="175">
        <v>9863.320888497992</v>
      </c>
      <c r="F29" s="175">
        <v>6805.572186667246</v>
      </c>
      <c r="G29" s="175">
        <v>11349.421703495123</v>
      </c>
      <c r="H29" s="175">
        <v>10023.521257794046</v>
      </c>
      <c r="I29" s="175">
        <v>11058.82343719183</v>
      </c>
      <c r="J29" s="175">
        <v>3126.138468976621</v>
      </c>
      <c r="K29" s="175">
        <v>11909.77813520082</v>
      </c>
      <c r="L29" s="175">
        <v>13113.8683577622</v>
      </c>
      <c r="M29" s="175">
        <v>4238.8517097728245</v>
      </c>
      <c r="N29" s="175">
        <v>14140.780185767806</v>
      </c>
      <c r="O29" s="184"/>
      <c r="P29" s="184"/>
      <c r="Q29" s="184"/>
      <c r="R29" s="184"/>
      <c r="S29" s="175">
        <v>4337.495772835025</v>
      </c>
      <c r="T29" s="177"/>
      <c r="U29" s="175">
        <v>31027.40937878194</v>
      </c>
      <c r="V29" s="184"/>
      <c r="W29" s="184"/>
      <c r="X29" s="184"/>
      <c r="Y29" s="184"/>
      <c r="Z29" s="184"/>
      <c r="AA29" s="99">
        <v>45571.35854845439</v>
      </c>
      <c r="AB29" s="163">
        <v>15554.27664836447</v>
      </c>
    </row>
    <row r="30" spans="1:28" ht="13.5" customHeight="1">
      <c r="A30" s="142">
        <v>20</v>
      </c>
      <c r="B30" s="50" t="s">
        <v>201</v>
      </c>
      <c r="C30" s="40" t="s">
        <v>202</v>
      </c>
      <c r="D30" s="177" t="s">
        <v>207</v>
      </c>
      <c r="E30" s="175">
        <v>9863.320888497992</v>
      </c>
      <c r="F30" s="175">
        <v>6805.572186667246</v>
      </c>
      <c r="G30" s="175">
        <v>11349.421703495123</v>
      </c>
      <c r="H30" s="175">
        <v>10023.521257794046</v>
      </c>
      <c r="I30" s="175">
        <v>11058.82343719183</v>
      </c>
      <c r="J30" s="175">
        <v>3126.138468976621</v>
      </c>
      <c r="K30" s="175">
        <v>11909.77813520082</v>
      </c>
      <c r="L30" s="175">
        <v>13113.8683577622</v>
      </c>
      <c r="M30" s="175">
        <v>4238.8517097728245</v>
      </c>
      <c r="N30" s="175">
        <v>14436.306615086447</v>
      </c>
      <c r="O30" s="184"/>
      <c r="P30" s="184"/>
      <c r="Q30" s="184"/>
      <c r="R30" s="184"/>
      <c r="S30" s="175">
        <v>4337.495772835025</v>
      </c>
      <c r="T30" s="177"/>
      <c r="U30" s="175">
        <v>31027.409378781944</v>
      </c>
      <c r="V30" s="184"/>
      <c r="W30" s="184"/>
      <c r="X30" s="184"/>
      <c r="Y30" s="184"/>
      <c r="Z30" s="184"/>
      <c r="AA30" s="99">
        <v>46051.1968893605</v>
      </c>
      <c r="AB30" s="163">
        <v>15554.27664836447</v>
      </c>
    </row>
    <row r="31" spans="1:28" ht="13.5" customHeight="1">
      <c r="A31" s="48">
        <v>21</v>
      </c>
      <c r="B31" s="50">
        <v>32</v>
      </c>
      <c r="C31" s="40" t="s">
        <v>128</v>
      </c>
      <c r="D31" s="177" t="s">
        <v>207</v>
      </c>
      <c r="E31" s="175">
        <v>9863.320888497992</v>
      </c>
      <c r="F31" s="175">
        <v>6805.572186667246</v>
      </c>
      <c r="G31" s="175">
        <v>11349.421703495123</v>
      </c>
      <c r="H31" s="175">
        <v>10023.521257794046</v>
      </c>
      <c r="I31" s="175">
        <v>11058.82343719183</v>
      </c>
      <c r="J31" s="175">
        <v>3126.138468976621</v>
      </c>
      <c r="K31" s="175">
        <v>11909.77813520082</v>
      </c>
      <c r="L31" s="175">
        <v>13113.8683577622</v>
      </c>
      <c r="M31" s="175">
        <v>4238.8517097728245</v>
      </c>
      <c r="N31" s="175">
        <v>14436.306615086447</v>
      </c>
      <c r="O31" s="184"/>
      <c r="P31" s="184"/>
      <c r="Q31" s="184"/>
      <c r="R31" s="184"/>
      <c r="S31" s="175">
        <v>4337.495772835025</v>
      </c>
      <c r="T31" s="177"/>
      <c r="U31" s="175">
        <v>31027.409378781944</v>
      </c>
      <c r="V31" s="184"/>
      <c r="W31" s="184"/>
      <c r="X31" s="184"/>
      <c r="Y31" s="184"/>
      <c r="Z31" s="184"/>
      <c r="AA31" s="99">
        <v>48358.59427916769</v>
      </c>
      <c r="AB31" s="163">
        <v>15554.27664836447</v>
      </c>
    </row>
    <row r="32" spans="1:28" ht="13.5" customHeight="1">
      <c r="A32" s="142">
        <v>22</v>
      </c>
      <c r="B32" s="50">
        <v>33</v>
      </c>
      <c r="C32" s="40" t="s">
        <v>129</v>
      </c>
      <c r="D32" s="177" t="s">
        <v>207</v>
      </c>
      <c r="E32" s="175">
        <v>9863.320888497992</v>
      </c>
      <c r="F32" s="175">
        <v>6805.572186667246</v>
      </c>
      <c r="G32" s="175">
        <v>11349.421703495123</v>
      </c>
      <c r="H32" s="175">
        <v>10023.521257794046</v>
      </c>
      <c r="I32" s="175">
        <v>11058.82343719183</v>
      </c>
      <c r="J32" s="175">
        <v>3126.138468976621</v>
      </c>
      <c r="K32" s="175">
        <v>11909.77813520082</v>
      </c>
      <c r="L32" s="175">
        <v>13113.8683577622</v>
      </c>
      <c r="M32" s="175">
        <v>4238.8517097728245</v>
      </c>
      <c r="N32" s="175">
        <v>13042.837109431104</v>
      </c>
      <c r="O32" s="184"/>
      <c r="P32" s="184"/>
      <c r="Q32" s="184"/>
      <c r="R32" s="184"/>
      <c r="S32" s="175">
        <v>4337.495772835025</v>
      </c>
      <c r="T32" s="177"/>
      <c r="U32" s="175">
        <v>31027.409378781944</v>
      </c>
      <c r="V32" s="184"/>
      <c r="W32" s="184"/>
      <c r="X32" s="184"/>
      <c r="Y32" s="184"/>
      <c r="Z32" s="184"/>
      <c r="AA32" s="99">
        <v>44486.07346201672</v>
      </c>
      <c r="AB32" s="163">
        <v>15554.27664836447</v>
      </c>
    </row>
    <row r="33" spans="1:28" ht="13.5" customHeight="1">
      <c r="A33" s="48">
        <v>23</v>
      </c>
      <c r="B33" s="50">
        <v>34</v>
      </c>
      <c r="C33" s="40" t="s">
        <v>130</v>
      </c>
      <c r="D33" s="177" t="s">
        <v>207</v>
      </c>
      <c r="E33" s="175">
        <v>9863.320888497992</v>
      </c>
      <c r="F33" s="175">
        <v>6805.572186667246</v>
      </c>
      <c r="G33" s="175">
        <v>11349.421703495123</v>
      </c>
      <c r="H33" s="175">
        <v>10023.521257794046</v>
      </c>
      <c r="I33" s="175">
        <v>11058.82343719183</v>
      </c>
      <c r="J33" s="175">
        <v>3126.138468976621</v>
      </c>
      <c r="K33" s="175">
        <v>11909.77813520082</v>
      </c>
      <c r="L33" s="175">
        <v>13113.8683577622</v>
      </c>
      <c r="M33" s="175">
        <v>4238.8517097728245</v>
      </c>
      <c r="N33" s="175">
        <v>13042.837109431104</v>
      </c>
      <c r="O33" s="184"/>
      <c r="P33" s="184"/>
      <c r="Q33" s="184"/>
      <c r="R33" s="184"/>
      <c r="S33" s="175">
        <v>4337.495772835025</v>
      </c>
      <c r="T33" s="177"/>
      <c r="U33" s="175">
        <v>31027.409378781944</v>
      </c>
      <c r="V33" s="184"/>
      <c r="W33" s="184"/>
      <c r="X33" s="184"/>
      <c r="Y33" s="184"/>
      <c r="Z33" s="184"/>
      <c r="AA33" s="99">
        <v>45571.35854845439</v>
      </c>
      <c r="AB33" s="163">
        <v>15554.27664836447</v>
      </c>
    </row>
    <row r="34" spans="1:28" ht="13.5" customHeight="1">
      <c r="A34" s="142">
        <v>24</v>
      </c>
      <c r="B34" s="50">
        <v>35</v>
      </c>
      <c r="C34" s="40" t="s">
        <v>131</v>
      </c>
      <c r="D34" s="177" t="s">
        <v>207</v>
      </c>
      <c r="E34" s="175">
        <v>9863.320888497992</v>
      </c>
      <c r="F34" s="175">
        <v>6805.572186667246</v>
      </c>
      <c r="G34" s="175">
        <v>11349.421703495123</v>
      </c>
      <c r="H34" s="175">
        <v>10023.521257794046</v>
      </c>
      <c r="I34" s="175">
        <v>11058.82343719183</v>
      </c>
      <c r="J34" s="175">
        <v>3126.138468976621</v>
      </c>
      <c r="K34" s="175">
        <v>11909.77813520082</v>
      </c>
      <c r="L34" s="175">
        <v>13113.8683577622</v>
      </c>
      <c r="M34" s="175">
        <v>4238.8517097728245</v>
      </c>
      <c r="N34" s="175">
        <v>13042.837109431104</v>
      </c>
      <c r="O34" s="184"/>
      <c r="P34" s="184"/>
      <c r="Q34" s="184"/>
      <c r="R34" s="184"/>
      <c r="S34" s="175">
        <v>4337.495772835025</v>
      </c>
      <c r="T34" s="177"/>
      <c r="U34" s="175">
        <v>31027.40937878194</v>
      </c>
      <c r="V34" s="184"/>
      <c r="W34" s="184"/>
      <c r="X34" s="184"/>
      <c r="Y34" s="184"/>
      <c r="Z34" s="184"/>
      <c r="AA34" s="99">
        <v>45571.35854845439</v>
      </c>
      <c r="AB34" s="163">
        <v>15554.27664836447</v>
      </c>
    </row>
    <row r="35" spans="1:28" ht="13.5" customHeight="1">
      <c r="A35" s="48">
        <v>25</v>
      </c>
      <c r="B35" s="50">
        <v>36</v>
      </c>
      <c r="C35" s="40" t="s">
        <v>250</v>
      </c>
      <c r="D35" s="177" t="s">
        <v>207</v>
      </c>
      <c r="E35" s="175">
        <v>9863.320888497992</v>
      </c>
      <c r="F35" s="175">
        <v>6805.572186667246</v>
      </c>
      <c r="G35" s="175">
        <v>11349.421703495123</v>
      </c>
      <c r="H35" s="175">
        <v>10023.521257794046</v>
      </c>
      <c r="I35" s="175">
        <v>11058.82343719183</v>
      </c>
      <c r="J35" s="175">
        <v>3126.138468976621</v>
      </c>
      <c r="K35" s="175">
        <v>11909.77813520082</v>
      </c>
      <c r="L35" s="175">
        <v>13113.8683577622</v>
      </c>
      <c r="M35" s="175">
        <v>4238.8517097728245</v>
      </c>
      <c r="N35" s="175">
        <v>13042.837109431104</v>
      </c>
      <c r="O35" s="184"/>
      <c r="P35" s="184"/>
      <c r="Q35" s="184"/>
      <c r="R35" s="184"/>
      <c r="S35" s="175">
        <v>4337.495772835025</v>
      </c>
      <c r="T35" s="177"/>
      <c r="U35" s="175">
        <v>31027.409378781944</v>
      </c>
      <c r="V35" s="184"/>
      <c r="W35" s="184"/>
      <c r="X35" s="184"/>
      <c r="Y35" s="184"/>
      <c r="Z35" s="184"/>
      <c r="AA35" s="99">
        <v>43301.10759880911</v>
      </c>
      <c r="AB35" s="163">
        <v>15554.27664836447</v>
      </c>
    </row>
    <row r="36" spans="1:28" ht="13.5" customHeight="1">
      <c r="A36" s="142">
        <v>26</v>
      </c>
      <c r="B36" s="50">
        <v>37</v>
      </c>
      <c r="C36" s="40" t="s">
        <v>132</v>
      </c>
      <c r="D36" s="177" t="s">
        <v>207</v>
      </c>
      <c r="E36" s="175">
        <v>9863.320888497992</v>
      </c>
      <c r="F36" s="175">
        <v>6805.572186667246</v>
      </c>
      <c r="G36" s="175">
        <v>11349.421703495123</v>
      </c>
      <c r="H36" s="175">
        <v>10023.521257794046</v>
      </c>
      <c r="I36" s="175">
        <v>11058.82343719183</v>
      </c>
      <c r="J36" s="175">
        <v>3126.138468976621</v>
      </c>
      <c r="K36" s="175">
        <v>11909.77813520082</v>
      </c>
      <c r="L36" s="175">
        <v>13113.8683577622</v>
      </c>
      <c r="M36" s="175">
        <v>4238.8517097728245</v>
      </c>
      <c r="N36" s="175">
        <v>13042.837109431104</v>
      </c>
      <c r="O36" s="184"/>
      <c r="P36" s="184"/>
      <c r="Q36" s="184"/>
      <c r="R36" s="184"/>
      <c r="S36" s="175">
        <v>4337.495772835025</v>
      </c>
      <c r="T36" s="177"/>
      <c r="U36" s="175">
        <v>31027.409378781944</v>
      </c>
      <c r="V36" s="184"/>
      <c r="W36" s="184"/>
      <c r="X36" s="184"/>
      <c r="Y36" s="184"/>
      <c r="Z36" s="184"/>
      <c r="AA36" s="99">
        <v>51898.35632370044</v>
      </c>
      <c r="AB36" s="163">
        <v>15554.27664836447</v>
      </c>
    </row>
    <row r="37" spans="1:28" ht="13.5" customHeight="1">
      <c r="A37" s="48">
        <v>27</v>
      </c>
      <c r="B37" s="50" t="s">
        <v>30</v>
      </c>
      <c r="C37" s="40" t="s">
        <v>98</v>
      </c>
      <c r="D37" s="177" t="s">
        <v>207</v>
      </c>
      <c r="E37" s="175">
        <v>9863.320888497992</v>
      </c>
      <c r="F37" s="175">
        <v>6805.572186667246</v>
      </c>
      <c r="G37" s="175">
        <v>11349.421703495123</v>
      </c>
      <c r="H37" s="175">
        <v>10023.521257794046</v>
      </c>
      <c r="I37" s="175">
        <v>11058.82343719183</v>
      </c>
      <c r="J37" s="175">
        <v>3126.138468976621</v>
      </c>
      <c r="K37" s="175">
        <v>11909.77813520082</v>
      </c>
      <c r="L37" s="175">
        <v>13113.8683577622</v>
      </c>
      <c r="M37" s="175">
        <v>4238.8517097728245</v>
      </c>
      <c r="N37" s="177"/>
      <c r="O37" s="184"/>
      <c r="P37" s="184"/>
      <c r="Q37" s="184"/>
      <c r="R37" s="184"/>
      <c r="S37" s="175">
        <v>4337.495772835025</v>
      </c>
      <c r="T37" s="177"/>
      <c r="U37" s="175">
        <v>31027.40937878194</v>
      </c>
      <c r="V37" s="184"/>
      <c r="W37" s="184"/>
      <c r="X37" s="184"/>
      <c r="Y37" s="184"/>
      <c r="Z37" s="184"/>
      <c r="AA37" s="184"/>
      <c r="AB37" s="163">
        <v>15554.27664836447</v>
      </c>
    </row>
    <row r="38" spans="1:28" ht="13.5" customHeight="1">
      <c r="A38" s="142">
        <v>28</v>
      </c>
      <c r="B38" s="50" t="s">
        <v>32</v>
      </c>
      <c r="C38" s="40" t="s">
        <v>99</v>
      </c>
      <c r="D38" s="177" t="s">
        <v>207</v>
      </c>
      <c r="E38" s="175">
        <v>9863.320888497992</v>
      </c>
      <c r="F38" s="175">
        <v>6805.572186667246</v>
      </c>
      <c r="G38" s="175">
        <v>11349.421703495123</v>
      </c>
      <c r="H38" s="175">
        <v>10023.521257794046</v>
      </c>
      <c r="I38" s="175">
        <v>11058.82343719183</v>
      </c>
      <c r="J38" s="175">
        <v>3126.138468976621</v>
      </c>
      <c r="K38" s="175">
        <v>11909.77813520082</v>
      </c>
      <c r="L38" s="175">
        <v>13113.8683577622</v>
      </c>
      <c r="M38" s="175">
        <v>4238.8517097728245</v>
      </c>
      <c r="N38" s="177"/>
      <c r="O38" s="184"/>
      <c r="P38" s="184"/>
      <c r="Q38" s="184"/>
      <c r="R38" s="184"/>
      <c r="S38" s="175">
        <v>4337.495772835025</v>
      </c>
      <c r="T38" s="177"/>
      <c r="U38" s="175">
        <v>31027.409378781944</v>
      </c>
      <c r="V38" s="184"/>
      <c r="W38" s="184"/>
      <c r="X38" s="184"/>
      <c r="Y38" s="184"/>
      <c r="Z38" s="184"/>
      <c r="AA38" s="184"/>
      <c r="AB38" s="163">
        <v>15554.27664836447</v>
      </c>
    </row>
    <row r="39" spans="1:28" ht="13.5" customHeight="1">
      <c r="A39" s="48">
        <v>29</v>
      </c>
      <c r="B39" s="50" t="s">
        <v>34</v>
      </c>
      <c r="C39" s="40" t="s">
        <v>100</v>
      </c>
      <c r="D39" s="177" t="s">
        <v>207</v>
      </c>
      <c r="E39" s="175">
        <v>9863.320888497992</v>
      </c>
      <c r="F39" s="175">
        <v>6805.572186667246</v>
      </c>
      <c r="G39" s="175">
        <v>11349.421703495123</v>
      </c>
      <c r="H39" s="175">
        <v>10023.521257794046</v>
      </c>
      <c r="I39" s="175">
        <v>11058.82343719183</v>
      </c>
      <c r="J39" s="175">
        <v>3126.138468976621</v>
      </c>
      <c r="K39" s="175">
        <v>11909.77813520082</v>
      </c>
      <c r="L39" s="175">
        <v>13113.8683577622</v>
      </c>
      <c r="M39" s="175">
        <v>4238.8517097728245</v>
      </c>
      <c r="N39" s="177"/>
      <c r="O39" s="184"/>
      <c r="P39" s="184"/>
      <c r="Q39" s="184"/>
      <c r="R39" s="184"/>
      <c r="S39" s="175">
        <v>4337.495772835025</v>
      </c>
      <c r="T39" s="177"/>
      <c r="U39" s="175">
        <v>31027.409378781944</v>
      </c>
      <c r="V39" s="184"/>
      <c r="W39" s="184"/>
      <c r="X39" s="184"/>
      <c r="Y39" s="184"/>
      <c r="Z39" s="184"/>
      <c r="AA39" s="184"/>
      <c r="AB39" s="163">
        <v>15554.27664836447</v>
      </c>
    </row>
    <row r="40" spans="1:28" ht="13.5" customHeight="1">
      <c r="A40" s="142">
        <v>30</v>
      </c>
      <c r="B40" s="50" t="s">
        <v>36</v>
      </c>
      <c r="C40" s="40" t="s">
        <v>101</v>
      </c>
      <c r="D40" s="177" t="s">
        <v>207</v>
      </c>
      <c r="E40" s="175">
        <v>9863.320888497992</v>
      </c>
      <c r="F40" s="175">
        <v>6805.572186667246</v>
      </c>
      <c r="G40" s="175">
        <v>11349.421703495123</v>
      </c>
      <c r="H40" s="175">
        <v>10023.521257794046</v>
      </c>
      <c r="I40" s="175">
        <v>11058.82343719183</v>
      </c>
      <c r="J40" s="175">
        <v>3126.138468976621</v>
      </c>
      <c r="K40" s="175">
        <v>11909.77813520082</v>
      </c>
      <c r="L40" s="175">
        <v>13113.8683577622</v>
      </c>
      <c r="M40" s="175">
        <v>4238.8517097728245</v>
      </c>
      <c r="N40" s="175">
        <v>9916.183244105348</v>
      </c>
      <c r="O40" s="184"/>
      <c r="P40" s="184"/>
      <c r="Q40" s="184"/>
      <c r="R40" s="184"/>
      <c r="S40" s="175">
        <v>4337.495772835025</v>
      </c>
      <c r="T40" s="177"/>
      <c r="U40" s="175">
        <v>31027.409378781944</v>
      </c>
      <c r="V40" s="184"/>
      <c r="W40" s="184"/>
      <c r="X40" s="184"/>
      <c r="Y40" s="184"/>
      <c r="Z40" s="184"/>
      <c r="AA40" s="184"/>
      <c r="AB40" s="163">
        <v>15554.27664836447</v>
      </c>
    </row>
    <row r="41" spans="1:28" ht="13.5" customHeight="1">
      <c r="A41" s="48">
        <v>31</v>
      </c>
      <c r="B41" s="50" t="s">
        <v>38</v>
      </c>
      <c r="C41" s="40" t="s">
        <v>26</v>
      </c>
      <c r="D41" s="177" t="s">
        <v>207</v>
      </c>
      <c r="E41" s="175">
        <v>9863.320888497992</v>
      </c>
      <c r="F41" s="175">
        <v>6805.572186667246</v>
      </c>
      <c r="G41" s="175">
        <v>11349.421703495123</v>
      </c>
      <c r="H41" s="175">
        <v>10023.521257794046</v>
      </c>
      <c r="I41" s="175">
        <v>11058.82343719183</v>
      </c>
      <c r="J41" s="175">
        <v>3126.138468976621</v>
      </c>
      <c r="K41" s="175">
        <v>11909.77813520082</v>
      </c>
      <c r="L41" s="175">
        <v>13113.8683577622</v>
      </c>
      <c r="M41" s="175">
        <v>4238.8517097728245</v>
      </c>
      <c r="N41" s="177"/>
      <c r="O41" s="184"/>
      <c r="P41" s="184"/>
      <c r="Q41" s="184"/>
      <c r="R41" s="184"/>
      <c r="S41" s="175">
        <v>4337.495772835025</v>
      </c>
      <c r="T41" s="177"/>
      <c r="U41" s="175">
        <v>31027.409378781944</v>
      </c>
      <c r="V41" s="184"/>
      <c r="W41" s="184"/>
      <c r="X41" s="184"/>
      <c r="Y41" s="184"/>
      <c r="Z41" s="184"/>
      <c r="AA41" s="184"/>
      <c r="AB41" s="163">
        <v>15554.27664836447</v>
      </c>
    </row>
    <row r="42" spans="1:28" ht="13.5" customHeight="1">
      <c r="A42" s="142">
        <v>32</v>
      </c>
      <c r="B42" s="50" t="s">
        <v>40</v>
      </c>
      <c r="C42" s="40" t="s">
        <v>27</v>
      </c>
      <c r="D42" s="177" t="s">
        <v>207</v>
      </c>
      <c r="E42" s="175">
        <v>9863.320888497992</v>
      </c>
      <c r="F42" s="175">
        <v>6805.572186667246</v>
      </c>
      <c r="G42" s="175">
        <v>11349.421703495123</v>
      </c>
      <c r="H42" s="175">
        <v>10023.521257794046</v>
      </c>
      <c r="I42" s="175">
        <v>11058.82343719183</v>
      </c>
      <c r="J42" s="175">
        <v>3126.138468976621</v>
      </c>
      <c r="K42" s="175">
        <v>11909.77813520082</v>
      </c>
      <c r="L42" s="175">
        <v>13113.8683577622</v>
      </c>
      <c r="M42" s="175">
        <v>4238.8517097728245</v>
      </c>
      <c r="N42" s="175">
        <v>9916.183244105348</v>
      </c>
      <c r="O42" s="184"/>
      <c r="P42" s="184"/>
      <c r="Q42" s="184"/>
      <c r="R42" s="184"/>
      <c r="S42" s="175">
        <v>4337.495772835025</v>
      </c>
      <c r="T42" s="177"/>
      <c r="U42" s="175">
        <v>31027.409378781944</v>
      </c>
      <c r="V42" s="184"/>
      <c r="W42" s="184"/>
      <c r="X42" s="184"/>
      <c r="Y42" s="184"/>
      <c r="Z42" s="184"/>
      <c r="AA42" s="184"/>
      <c r="AB42" s="163">
        <v>15554.27664836447</v>
      </c>
    </row>
    <row r="43" spans="1:28" ht="13.5" customHeight="1">
      <c r="A43" s="48">
        <v>33</v>
      </c>
      <c r="B43" s="50" t="s">
        <v>42</v>
      </c>
      <c r="C43" s="40" t="s">
        <v>28</v>
      </c>
      <c r="D43" s="177" t="s">
        <v>207</v>
      </c>
      <c r="E43" s="175">
        <v>9863.320888497992</v>
      </c>
      <c r="F43" s="175">
        <v>6805.572186667246</v>
      </c>
      <c r="G43" s="175">
        <v>11349.421703495123</v>
      </c>
      <c r="H43" s="175">
        <v>10023.521257794046</v>
      </c>
      <c r="I43" s="175">
        <v>11058.82343719183</v>
      </c>
      <c r="J43" s="175">
        <v>3126.138468976621</v>
      </c>
      <c r="K43" s="175">
        <v>11909.77813520082</v>
      </c>
      <c r="L43" s="175">
        <v>13113.8683577622</v>
      </c>
      <c r="M43" s="175">
        <v>4238.8517097728245</v>
      </c>
      <c r="N43" s="177"/>
      <c r="O43" s="184"/>
      <c r="P43" s="184"/>
      <c r="Q43" s="184"/>
      <c r="R43" s="184"/>
      <c r="S43" s="175">
        <v>4337.495772835025</v>
      </c>
      <c r="T43" s="177"/>
      <c r="U43" s="175">
        <v>31027.409378781944</v>
      </c>
      <c r="V43" s="184"/>
      <c r="W43" s="184"/>
      <c r="X43" s="184"/>
      <c r="Y43" s="184"/>
      <c r="Z43" s="184"/>
      <c r="AA43" s="184"/>
      <c r="AB43" s="163">
        <v>15554.27664836447</v>
      </c>
    </row>
    <row r="44" spans="1:28" ht="13.5" customHeight="1">
      <c r="A44" s="142">
        <v>34</v>
      </c>
      <c r="B44" s="50">
        <v>41</v>
      </c>
      <c r="C44" s="40" t="s">
        <v>29</v>
      </c>
      <c r="D44" s="177" t="s">
        <v>207</v>
      </c>
      <c r="E44" s="175">
        <v>9863.320888497992</v>
      </c>
      <c r="F44" s="175">
        <v>6805.572186667246</v>
      </c>
      <c r="G44" s="175">
        <v>11349.421703495123</v>
      </c>
      <c r="H44" s="175">
        <v>10023.521257794046</v>
      </c>
      <c r="I44" s="175">
        <v>11058.82343719183</v>
      </c>
      <c r="J44" s="175">
        <v>3126.138468976621</v>
      </c>
      <c r="K44" s="175">
        <v>11909.77813520082</v>
      </c>
      <c r="L44" s="175">
        <v>13113.8683577622</v>
      </c>
      <c r="M44" s="175">
        <v>4238.8517097728245</v>
      </c>
      <c r="N44" s="175">
        <v>13042.837109431104</v>
      </c>
      <c r="O44" s="184"/>
      <c r="P44" s="184"/>
      <c r="Q44" s="184"/>
      <c r="R44" s="184"/>
      <c r="S44" s="175">
        <v>4337.495772835025</v>
      </c>
      <c r="T44" s="177"/>
      <c r="U44" s="175">
        <v>31027.409378781944</v>
      </c>
      <c r="V44" s="184"/>
      <c r="W44" s="184"/>
      <c r="X44" s="184"/>
      <c r="Y44" s="184"/>
      <c r="Z44" s="184"/>
      <c r="AA44" s="99">
        <v>40862.348995050794</v>
      </c>
      <c r="AB44" s="163">
        <v>15554.27664836447</v>
      </c>
    </row>
    <row r="45" spans="1:28" ht="13.5" customHeight="1">
      <c r="A45" s="48">
        <v>35</v>
      </c>
      <c r="B45" s="50">
        <v>45</v>
      </c>
      <c r="C45" s="40" t="s">
        <v>133</v>
      </c>
      <c r="D45" s="177" t="s">
        <v>207</v>
      </c>
      <c r="E45" s="175">
        <v>9863.320888497992</v>
      </c>
      <c r="F45" s="175">
        <v>6805.572186667246</v>
      </c>
      <c r="G45" s="175">
        <v>11349.421703495123</v>
      </c>
      <c r="H45" s="175">
        <v>10023.521257794046</v>
      </c>
      <c r="I45" s="175">
        <v>11058.82343719183</v>
      </c>
      <c r="J45" s="175">
        <v>3126.138468976621</v>
      </c>
      <c r="K45" s="175">
        <v>11909.77813520082</v>
      </c>
      <c r="L45" s="175">
        <v>13113.8683577622</v>
      </c>
      <c r="M45" s="175">
        <v>4238.8517097728245</v>
      </c>
      <c r="N45" s="175">
        <v>16112.981215870856</v>
      </c>
      <c r="O45" s="184"/>
      <c r="P45" s="184"/>
      <c r="Q45" s="184"/>
      <c r="R45" s="184"/>
      <c r="S45" s="175">
        <v>4337.495772835025</v>
      </c>
      <c r="T45" s="177"/>
      <c r="U45" s="175">
        <v>31027.409378781944</v>
      </c>
      <c r="V45" s="184"/>
      <c r="W45" s="184"/>
      <c r="X45" s="184"/>
      <c r="Y45" s="184"/>
      <c r="Z45" s="184"/>
      <c r="AA45" s="99">
        <v>59390.67954465063</v>
      </c>
      <c r="AB45" s="163">
        <v>15554.27664836447</v>
      </c>
    </row>
    <row r="46" spans="1:28" ht="13.5" customHeight="1">
      <c r="A46" s="142">
        <v>36</v>
      </c>
      <c r="B46" s="50">
        <v>50</v>
      </c>
      <c r="C46" s="40" t="s">
        <v>176</v>
      </c>
      <c r="D46" s="177" t="s">
        <v>207</v>
      </c>
      <c r="E46" s="175">
        <v>9863.320888497992</v>
      </c>
      <c r="F46" s="175">
        <v>6805.572186667246</v>
      </c>
      <c r="G46" s="175">
        <v>11349.421703495123</v>
      </c>
      <c r="H46" s="175">
        <v>10023.521257794046</v>
      </c>
      <c r="I46" s="175">
        <v>11058.82343719183</v>
      </c>
      <c r="J46" s="175">
        <v>3126.138468976621</v>
      </c>
      <c r="K46" s="175">
        <v>11909.77813520082</v>
      </c>
      <c r="L46" s="175">
        <v>13113.8683577622</v>
      </c>
      <c r="M46" s="175">
        <v>4238.8517097728245</v>
      </c>
      <c r="N46" s="175">
        <v>15144.5244257929</v>
      </c>
      <c r="O46" s="184"/>
      <c r="P46" s="184"/>
      <c r="Q46" s="184"/>
      <c r="R46" s="184"/>
      <c r="S46" s="175">
        <v>4337.495772835025</v>
      </c>
      <c r="T46" s="177"/>
      <c r="U46" s="175">
        <v>31027.409378781944</v>
      </c>
      <c r="V46" s="184"/>
      <c r="W46" s="184"/>
      <c r="X46" s="184"/>
      <c r="Y46" s="184"/>
      <c r="Z46" s="184"/>
      <c r="AA46" s="99">
        <v>58132.1930143505</v>
      </c>
      <c r="AB46" s="163">
        <v>15554.27664836447</v>
      </c>
    </row>
    <row r="47" spans="1:28" ht="13.5" customHeight="1">
      <c r="A47" s="48">
        <v>37</v>
      </c>
      <c r="B47" s="50" t="s">
        <v>283</v>
      </c>
      <c r="C47" s="40" t="s">
        <v>161</v>
      </c>
      <c r="D47" s="177" t="s">
        <v>207</v>
      </c>
      <c r="E47" s="175">
        <v>9863.320888497992</v>
      </c>
      <c r="F47" s="175">
        <v>6805.572186667246</v>
      </c>
      <c r="G47" s="175">
        <v>11349.421703495123</v>
      </c>
      <c r="H47" s="175">
        <v>10023.521257794046</v>
      </c>
      <c r="I47" s="175">
        <v>11058.82343719183</v>
      </c>
      <c r="J47" s="175">
        <v>3126.138468976621</v>
      </c>
      <c r="K47" s="175">
        <v>11909.77813520082</v>
      </c>
      <c r="L47" s="175">
        <v>13113.8683577622</v>
      </c>
      <c r="M47" s="175">
        <v>4238.8517097728245</v>
      </c>
      <c r="N47" s="175">
        <v>15144.5244257929</v>
      </c>
      <c r="O47" s="184"/>
      <c r="P47" s="184"/>
      <c r="Q47" s="184"/>
      <c r="R47" s="184"/>
      <c r="S47" s="175">
        <v>4337.495772835025</v>
      </c>
      <c r="T47" s="177"/>
      <c r="U47" s="175">
        <v>31027.409378781944</v>
      </c>
      <c r="V47" s="184"/>
      <c r="W47" s="184"/>
      <c r="X47" s="184"/>
      <c r="Y47" s="184"/>
      <c r="Z47" s="184"/>
      <c r="AA47" s="99">
        <v>52255.15932653669</v>
      </c>
      <c r="AB47" s="163">
        <v>15554.27664836447</v>
      </c>
    </row>
    <row r="48" spans="1:28" ht="13.5" customHeight="1">
      <c r="A48" s="142">
        <v>38</v>
      </c>
      <c r="B48" s="50">
        <v>55</v>
      </c>
      <c r="C48" s="40" t="s">
        <v>109</v>
      </c>
      <c r="D48" s="177" t="s">
        <v>207</v>
      </c>
      <c r="E48" s="175">
        <v>9863.320888497992</v>
      </c>
      <c r="F48" s="175">
        <v>6805.572186667246</v>
      </c>
      <c r="G48" s="175">
        <v>11349.421703495123</v>
      </c>
      <c r="H48" s="175">
        <v>10023.521257794046</v>
      </c>
      <c r="I48" s="175">
        <v>11058.82343719183</v>
      </c>
      <c r="J48" s="175">
        <v>3126.138468976621</v>
      </c>
      <c r="K48" s="175">
        <v>11909.77813520082</v>
      </c>
      <c r="L48" s="175">
        <v>13113.8683577622</v>
      </c>
      <c r="M48" s="175">
        <v>4238.8517097728245</v>
      </c>
      <c r="N48" s="175">
        <v>15115.098453763118</v>
      </c>
      <c r="O48" s="184"/>
      <c r="P48" s="184"/>
      <c r="Q48" s="184"/>
      <c r="R48" s="184"/>
      <c r="S48" s="175">
        <v>4337.495772835025</v>
      </c>
      <c r="T48" s="177"/>
      <c r="U48" s="175">
        <v>31027.409378781944</v>
      </c>
      <c r="V48" s="184"/>
      <c r="W48" s="184"/>
      <c r="X48" s="184"/>
      <c r="Y48" s="184"/>
      <c r="Z48" s="184"/>
      <c r="AA48" s="99">
        <v>52931.22055550696</v>
      </c>
      <c r="AB48" s="163">
        <v>15554.27664836447</v>
      </c>
    </row>
    <row r="49" spans="1:28" ht="13.5" customHeight="1">
      <c r="A49" s="48">
        <v>39</v>
      </c>
      <c r="B49" s="50" t="s">
        <v>48</v>
      </c>
      <c r="C49" s="40" t="s">
        <v>44</v>
      </c>
      <c r="D49" s="177" t="s">
        <v>207</v>
      </c>
      <c r="E49" s="175">
        <v>9863.320888497992</v>
      </c>
      <c r="F49" s="175">
        <v>6805.572186667246</v>
      </c>
      <c r="G49" s="175">
        <v>11349.421703495123</v>
      </c>
      <c r="H49" s="175">
        <v>10023.521257794046</v>
      </c>
      <c r="I49" s="175">
        <v>11058.82343719183</v>
      </c>
      <c r="J49" s="175">
        <v>3126.138468976621</v>
      </c>
      <c r="K49" s="175">
        <v>11909.77813520082</v>
      </c>
      <c r="L49" s="175">
        <v>13113.8683577622</v>
      </c>
      <c r="M49" s="175">
        <v>4238.8517097728245</v>
      </c>
      <c r="N49" s="184"/>
      <c r="O49" s="184"/>
      <c r="P49" s="184"/>
      <c r="Q49" s="184"/>
      <c r="R49" s="184"/>
      <c r="S49" s="175">
        <v>4337.495772835025</v>
      </c>
      <c r="T49" s="177"/>
      <c r="U49" s="175">
        <v>31027.409378781944</v>
      </c>
      <c r="V49" s="184"/>
      <c r="W49" s="184"/>
      <c r="X49" s="184"/>
      <c r="Y49" s="184"/>
      <c r="Z49" s="184"/>
      <c r="AA49" s="184"/>
      <c r="AB49" s="163">
        <v>15554.27664836447</v>
      </c>
    </row>
    <row r="50" spans="1:28" ht="13.5" customHeight="1">
      <c r="A50" s="142">
        <v>40</v>
      </c>
      <c r="B50" s="50" t="s">
        <v>50</v>
      </c>
      <c r="C50" s="40" t="s">
        <v>295</v>
      </c>
      <c r="D50" s="177" t="s">
        <v>207</v>
      </c>
      <c r="E50" s="175">
        <v>9863.320888497992</v>
      </c>
      <c r="F50" s="175">
        <v>6805.572186667246</v>
      </c>
      <c r="G50" s="175">
        <v>11349.421703495123</v>
      </c>
      <c r="H50" s="175">
        <v>10023.521257794046</v>
      </c>
      <c r="I50" s="175">
        <v>11058.82343719183</v>
      </c>
      <c r="J50" s="175">
        <v>3126.138468976621</v>
      </c>
      <c r="K50" s="175">
        <v>11909.77813520082</v>
      </c>
      <c r="L50" s="175">
        <v>13113.8683577622</v>
      </c>
      <c r="M50" s="175">
        <v>4238.8517097728245</v>
      </c>
      <c r="N50" s="184"/>
      <c r="O50" s="184"/>
      <c r="P50" s="184"/>
      <c r="Q50" s="184"/>
      <c r="R50" s="184"/>
      <c r="S50" s="175">
        <v>4337.495772835025</v>
      </c>
      <c r="T50" s="177"/>
      <c r="U50" s="175">
        <v>31027.409378781944</v>
      </c>
      <c r="V50" s="184"/>
      <c r="W50" s="184"/>
      <c r="X50" s="184"/>
      <c r="Y50" s="184"/>
      <c r="Z50" s="184"/>
      <c r="AA50" s="184"/>
      <c r="AB50" s="163">
        <v>15554.27664836447</v>
      </c>
    </row>
    <row r="51" spans="1:28" ht="13.5" customHeight="1">
      <c r="A51" s="48">
        <v>41</v>
      </c>
      <c r="B51" s="50" t="s">
        <v>52</v>
      </c>
      <c r="C51" s="40" t="s">
        <v>46</v>
      </c>
      <c r="D51" s="177" t="s">
        <v>207</v>
      </c>
      <c r="E51" s="175">
        <v>9863.320888497992</v>
      </c>
      <c r="F51" s="175">
        <v>6805.572186667246</v>
      </c>
      <c r="G51" s="175">
        <v>11349.421703495123</v>
      </c>
      <c r="H51" s="175">
        <v>10023.521257794046</v>
      </c>
      <c r="I51" s="175">
        <v>11058.82343719183</v>
      </c>
      <c r="J51" s="175">
        <v>3126.138468976621</v>
      </c>
      <c r="K51" s="175">
        <v>11909.77813520082</v>
      </c>
      <c r="L51" s="175">
        <v>13113.8683577622</v>
      </c>
      <c r="M51" s="175">
        <v>4238.8517097728245</v>
      </c>
      <c r="N51" s="175">
        <v>15632.133975226363</v>
      </c>
      <c r="O51" s="184"/>
      <c r="P51" s="184"/>
      <c r="Q51" s="184"/>
      <c r="R51" s="184"/>
      <c r="S51" s="175">
        <v>4337.495772835025</v>
      </c>
      <c r="T51" s="177"/>
      <c r="U51" s="175">
        <v>31027.409378781944</v>
      </c>
      <c r="V51" s="184"/>
      <c r="W51" s="184"/>
      <c r="X51" s="184"/>
      <c r="Y51" s="184"/>
      <c r="Z51" s="184"/>
      <c r="AA51" s="184"/>
      <c r="AB51" s="163">
        <v>15554.27664836447</v>
      </c>
    </row>
    <row r="52" spans="1:28" ht="13.5" customHeight="1">
      <c r="A52" s="142">
        <v>42</v>
      </c>
      <c r="B52" s="50" t="s">
        <v>135</v>
      </c>
      <c r="C52" s="40" t="s">
        <v>104</v>
      </c>
      <c r="D52" s="177" t="s">
        <v>207</v>
      </c>
      <c r="E52" s="175">
        <v>9863.320888497992</v>
      </c>
      <c r="F52" s="175">
        <v>6805.572186667246</v>
      </c>
      <c r="G52" s="175">
        <v>11349.421703495123</v>
      </c>
      <c r="H52" s="175">
        <v>10023.521257794046</v>
      </c>
      <c r="I52" s="175">
        <v>11058.82343719183</v>
      </c>
      <c r="J52" s="175">
        <v>3126.138468976621</v>
      </c>
      <c r="K52" s="175">
        <v>11909.77813520082</v>
      </c>
      <c r="L52" s="175">
        <v>13113.8683577622</v>
      </c>
      <c r="M52" s="175">
        <v>4238.8517097728245</v>
      </c>
      <c r="N52" s="175">
        <v>15632.133975226363</v>
      </c>
      <c r="O52" s="184"/>
      <c r="P52" s="184"/>
      <c r="Q52" s="184"/>
      <c r="R52" s="184"/>
      <c r="S52" s="175">
        <v>4337.495772835025</v>
      </c>
      <c r="T52" s="177"/>
      <c r="U52" s="175">
        <v>31027.409378781947</v>
      </c>
      <c r="V52" s="184"/>
      <c r="W52" s="184"/>
      <c r="X52" s="184"/>
      <c r="Y52" s="184"/>
      <c r="Z52" s="184"/>
      <c r="AA52" s="184"/>
      <c r="AB52" s="163">
        <v>15554.27664836447</v>
      </c>
    </row>
    <row r="53" spans="1:28" ht="13.5" customHeight="1">
      <c r="A53" s="48">
        <v>43</v>
      </c>
      <c r="B53" s="50" t="s">
        <v>137</v>
      </c>
      <c r="C53" s="40" t="s">
        <v>296</v>
      </c>
      <c r="D53" s="177" t="s">
        <v>207</v>
      </c>
      <c r="E53" s="175">
        <v>9863.320888497992</v>
      </c>
      <c r="F53" s="175">
        <v>6805.572186667246</v>
      </c>
      <c r="G53" s="175">
        <v>11349.421703495123</v>
      </c>
      <c r="H53" s="175">
        <v>10023.521257794046</v>
      </c>
      <c r="I53" s="175">
        <v>11058.82343719183</v>
      </c>
      <c r="J53" s="175">
        <v>3126.138468976621</v>
      </c>
      <c r="K53" s="175">
        <v>11909.77813520082</v>
      </c>
      <c r="L53" s="175">
        <v>13113.8683577622</v>
      </c>
      <c r="M53" s="175">
        <v>4238.8517097728245</v>
      </c>
      <c r="N53" s="175">
        <v>15632.133975226363</v>
      </c>
      <c r="O53" s="184"/>
      <c r="P53" s="184"/>
      <c r="Q53" s="184"/>
      <c r="R53" s="184"/>
      <c r="S53" s="175">
        <v>4337.495772835025</v>
      </c>
      <c r="T53" s="177"/>
      <c r="U53" s="175">
        <v>31027.40937878194</v>
      </c>
      <c r="V53" s="184"/>
      <c r="W53" s="184"/>
      <c r="X53" s="184"/>
      <c r="Y53" s="184"/>
      <c r="Z53" s="184"/>
      <c r="AA53" s="99">
        <v>52112.8601804526</v>
      </c>
      <c r="AB53" s="163">
        <v>15554.27664836447</v>
      </c>
    </row>
    <row r="54" spans="1:28" ht="13.5" customHeight="1">
      <c r="A54" s="142">
        <v>44</v>
      </c>
      <c r="B54" s="50" t="s">
        <v>20</v>
      </c>
      <c r="C54" s="40" t="s">
        <v>9</v>
      </c>
      <c r="D54" s="177" t="s">
        <v>207</v>
      </c>
      <c r="E54" s="175">
        <v>9863.320888497992</v>
      </c>
      <c r="F54" s="175">
        <v>6805.572186667246</v>
      </c>
      <c r="G54" s="175">
        <v>11349.421703495123</v>
      </c>
      <c r="H54" s="175">
        <v>10023.521257794046</v>
      </c>
      <c r="I54" s="175">
        <v>11058.82343719183</v>
      </c>
      <c r="J54" s="175">
        <v>3126.138468976621</v>
      </c>
      <c r="K54" s="175">
        <v>11909.77813520082</v>
      </c>
      <c r="L54" s="175">
        <v>13113.8683577622</v>
      </c>
      <c r="M54" s="175">
        <v>4238.8517097728245</v>
      </c>
      <c r="N54" s="175">
        <v>15632.133975226365</v>
      </c>
      <c r="O54" s="184"/>
      <c r="P54" s="184"/>
      <c r="Q54" s="184"/>
      <c r="R54" s="184"/>
      <c r="S54" s="175">
        <v>4337.495772835025</v>
      </c>
      <c r="T54" s="177"/>
      <c r="U54" s="175">
        <v>31027.409378781944</v>
      </c>
      <c r="V54" s="184"/>
      <c r="W54" s="184"/>
      <c r="X54" s="184"/>
      <c r="Y54" s="184"/>
      <c r="Z54" s="184"/>
      <c r="AA54" s="99">
        <v>52112.86018045259</v>
      </c>
      <c r="AB54" s="163">
        <v>15554.27664836447</v>
      </c>
    </row>
    <row r="55" spans="1:28" ht="13.5" customHeight="1">
      <c r="A55" s="48">
        <v>45</v>
      </c>
      <c r="B55" s="50" t="s">
        <v>210</v>
      </c>
      <c r="C55" s="40" t="s">
        <v>10</v>
      </c>
      <c r="D55" s="177" t="s">
        <v>207</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row>
    <row r="56" spans="1:28" ht="13.5" customHeight="1">
      <c r="A56" s="142">
        <v>46</v>
      </c>
      <c r="B56" s="50">
        <v>61</v>
      </c>
      <c r="C56" s="40" t="s">
        <v>11</v>
      </c>
      <c r="D56" s="177" t="s">
        <v>207</v>
      </c>
      <c r="E56" s="175">
        <v>9863.320888497992</v>
      </c>
      <c r="F56" s="175">
        <v>6805.572186667246</v>
      </c>
      <c r="G56" s="175">
        <v>11349.421703495123</v>
      </c>
      <c r="H56" s="175">
        <v>10023.521257794046</v>
      </c>
      <c r="I56" s="175">
        <v>11058.82343719183</v>
      </c>
      <c r="J56" s="175">
        <v>3126.138468976621</v>
      </c>
      <c r="K56" s="175">
        <v>11909.77813520082</v>
      </c>
      <c r="L56" s="175">
        <v>13113.8683577622</v>
      </c>
      <c r="M56" s="175">
        <v>4238.8517097728245</v>
      </c>
      <c r="N56" s="175">
        <v>15632.133975226363</v>
      </c>
      <c r="O56" s="184"/>
      <c r="P56" s="184"/>
      <c r="Q56" s="184"/>
      <c r="R56" s="184"/>
      <c r="S56" s="175">
        <v>4337.495772835025</v>
      </c>
      <c r="T56" s="177"/>
      <c r="U56" s="175">
        <v>31027.409378781944</v>
      </c>
      <c r="V56" s="184"/>
      <c r="W56" s="184"/>
      <c r="X56" s="184"/>
      <c r="Y56" s="184"/>
      <c r="Z56" s="184"/>
      <c r="AA56" s="99">
        <v>52112.86018045259</v>
      </c>
      <c r="AB56" s="163">
        <v>15554.27664836447</v>
      </c>
    </row>
    <row r="57" spans="1:28" ht="13.5" customHeight="1">
      <c r="A57" s="48">
        <v>47</v>
      </c>
      <c r="B57" s="50">
        <v>62</v>
      </c>
      <c r="C57" s="40" t="s">
        <v>12</v>
      </c>
      <c r="D57" s="177" t="s">
        <v>207</v>
      </c>
      <c r="E57" s="175">
        <v>9863.320888497992</v>
      </c>
      <c r="F57" s="175">
        <v>6805.572186667246</v>
      </c>
      <c r="G57" s="175">
        <v>11349.421703495123</v>
      </c>
      <c r="H57" s="175">
        <v>10023.521257794046</v>
      </c>
      <c r="I57" s="175">
        <v>11058.82343719183</v>
      </c>
      <c r="J57" s="175">
        <v>3126.138468976621</v>
      </c>
      <c r="K57" s="175">
        <v>11909.77813520082</v>
      </c>
      <c r="L57" s="175">
        <v>13113.8683577622</v>
      </c>
      <c r="M57" s="175">
        <v>4238.8517097728245</v>
      </c>
      <c r="N57" s="184"/>
      <c r="O57" s="184"/>
      <c r="P57" s="184"/>
      <c r="Q57" s="184"/>
      <c r="R57" s="184"/>
      <c r="S57" s="175">
        <v>4337.495772835025</v>
      </c>
      <c r="T57" s="177"/>
      <c r="U57" s="175">
        <v>31027.409378781944</v>
      </c>
      <c r="V57" s="184"/>
      <c r="W57" s="184"/>
      <c r="X57" s="184"/>
      <c r="Y57" s="184"/>
      <c r="Z57" s="184"/>
      <c r="AA57" s="99">
        <v>52112.8601804526</v>
      </c>
      <c r="AB57" s="163">
        <v>15554.27664836447</v>
      </c>
    </row>
    <row r="58" spans="1:28" ht="13.5" customHeight="1">
      <c r="A58" s="142">
        <v>48</v>
      </c>
      <c r="B58" s="50" t="s">
        <v>212</v>
      </c>
      <c r="C58" s="40" t="s">
        <v>13</v>
      </c>
      <c r="D58" s="177" t="s">
        <v>207</v>
      </c>
      <c r="E58" s="175">
        <v>9863.320888497992</v>
      </c>
      <c r="F58" s="175">
        <v>6805.572186667246</v>
      </c>
      <c r="G58" s="175">
        <v>11349.421703495123</v>
      </c>
      <c r="H58" s="175">
        <v>10023.521257794046</v>
      </c>
      <c r="I58" s="175">
        <v>11058.82343719183</v>
      </c>
      <c r="J58" s="175">
        <v>3126.138468976621</v>
      </c>
      <c r="K58" s="175">
        <v>11909.77813520082</v>
      </c>
      <c r="L58" s="175">
        <v>13113.8683577622</v>
      </c>
      <c r="M58" s="175">
        <v>4238.8517097728245</v>
      </c>
      <c r="N58" s="175">
        <v>15632.133975226363</v>
      </c>
      <c r="O58" s="184"/>
      <c r="P58" s="184"/>
      <c r="Q58" s="184"/>
      <c r="R58" s="184"/>
      <c r="S58" s="175">
        <v>4337.495772835025</v>
      </c>
      <c r="T58" s="177"/>
      <c r="U58" s="175">
        <v>31027.409378781944</v>
      </c>
      <c r="V58" s="184"/>
      <c r="W58" s="184"/>
      <c r="X58" s="184"/>
      <c r="Y58" s="184"/>
      <c r="Z58" s="184"/>
      <c r="AA58" s="99">
        <v>49286.87185752683</v>
      </c>
      <c r="AB58" s="163">
        <v>15554.27664836447</v>
      </c>
    </row>
    <row r="59" spans="1:28" ht="13.5" customHeight="1">
      <c r="A59" s="48">
        <v>49</v>
      </c>
      <c r="B59" s="50" t="s">
        <v>214</v>
      </c>
      <c r="C59" s="40" t="s">
        <v>297</v>
      </c>
      <c r="D59" s="177" t="s">
        <v>207</v>
      </c>
      <c r="E59" s="175">
        <v>9863.320888497992</v>
      </c>
      <c r="F59" s="175">
        <v>6805.572186667246</v>
      </c>
      <c r="G59" s="175">
        <v>11349.421703495123</v>
      </c>
      <c r="H59" s="175">
        <v>10023.521257794046</v>
      </c>
      <c r="I59" s="175">
        <v>11058.82343719183</v>
      </c>
      <c r="J59" s="175">
        <v>3126.138468976621</v>
      </c>
      <c r="K59" s="175">
        <v>11909.77813520082</v>
      </c>
      <c r="L59" s="175">
        <v>13113.8683577622</v>
      </c>
      <c r="M59" s="175">
        <v>4238.8517097728245</v>
      </c>
      <c r="N59" s="175">
        <v>15632.133975226363</v>
      </c>
      <c r="O59" s="184"/>
      <c r="P59" s="184"/>
      <c r="Q59" s="184"/>
      <c r="R59" s="184"/>
      <c r="S59" s="175">
        <v>4337.495772835025</v>
      </c>
      <c r="T59" s="177"/>
      <c r="U59" s="175">
        <v>31027.409378781944</v>
      </c>
      <c r="V59" s="184"/>
      <c r="W59" s="184"/>
      <c r="X59" s="184"/>
      <c r="Y59" s="184"/>
      <c r="Z59" s="184"/>
      <c r="AA59" s="99">
        <v>49286.87185752682</v>
      </c>
      <c r="AB59" s="163">
        <v>15554.27664836447</v>
      </c>
    </row>
    <row r="60" spans="1:28" ht="13.5" customHeight="1">
      <c r="A60" s="142">
        <v>50</v>
      </c>
      <c r="B60" s="50" t="s">
        <v>216</v>
      </c>
      <c r="C60" s="40" t="s">
        <v>47</v>
      </c>
      <c r="D60" s="177" t="s">
        <v>207</v>
      </c>
      <c r="E60" s="175">
        <v>9863.320888497992</v>
      </c>
      <c r="F60" s="175">
        <v>6805.572186667246</v>
      </c>
      <c r="G60" s="175">
        <v>11349.421703495123</v>
      </c>
      <c r="H60" s="175">
        <v>10023.521257794046</v>
      </c>
      <c r="I60" s="175">
        <v>11058.82343719183</v>
      </c>
      <c r="J60" s="175">
        <v>3126.138468976621</v>
      </c>
      <c r="K60" s="175">
        <v>11909.77813520082</v>
      </c>
      <c r="L60" s="175">
        <v>13113.8683577622</v>
      </c>
      <c r="M60" s="175">
        <v>4238.8517097728245</v>
      </c>
      <c r="N60" s="175">
        <v>15632.133975226363</v>
      </c>
      <c r="O60" s="184"/>
      <c r="P60" s="184"/>
      <c r="Q60" s="184"/>
      <c r="R60" s="184"/>
      <c r="S60" s="175">
        <v>4337.495772835025</v>
      </c>
      <c r="T60" s="177"/>
      <c r="U60" s="175">
        <v>31027.40937878194</v>
      </c>
      <c r="V60" s="184"/>
      <c r="W60" s="184"/>
      <c r="X60" s="184"/>
      <c r="Y60" s="184"/>
      <c r="Z60" s="184"/>
      <c r="AA60" s="99">
        <v>49286.87185752682</v>
      </c>
      <c r="AB60" s="163">
        <v>15554.27664836447</v>
      </c>
    </row>
    <row r="61" spans="1:28" ht="13.5" customHeight="1">
      <c r="A61" s="48">
        <v>51</v>
      </c>
      <c r="B61" s="50">
        <v>64</v>
      </c>
      <c r="C61" s="40" t="s">
        <v>110</v>
      </c>
      <c r="D61" s="177" t="s">
        <v>207</v>
      </c>
      <c r="E61" s="175">
        <v>9863.320888497992</v>
      </c>
      <c r="F61" s="175">
        <v>6805.572186667246</v>
      </c>
      <c r="G61" s="175">
        <v>11349.421703495123</v>
      </c>
      <c r="H61" s="175">
        <v>10023.521257794046</v>
      </c>
      <c r="I61" s="175">
        <v>11058.82343719183</v>
      </c>
      <c r="J61" s="175">
        <v>3126.138468976621</v>
      </c>
      <c r="K61" s="175">
        <v>11909.77813520082</v>
      </c>
      <c r="L61" s="175">
        <v>13113.8683577622</v>
      </c>
      <c r="M61" s="175">
        <v>4238.8517097728245</v>
      </c>
      <c r="N61" s="175">
        <v>15632.133975226363</v>
      </c>
      <c r="O61" s="184"/>
      <c r="P61" s="184"/>
      <c r="Q61" s="184"/>
      <c r="R61" s="184"/>
      <c r="S61" s="175">
        <v>4337.495772835025</v>
      </c>
      <c r="T61" s="177"/>
      <c r="U61" s="175">
        <v>31027.409378781944</v>
      </c>
      <c r="V61" s="184"/>
      <c r="W61" s="184"/>
      <c r="X61" s="184"/>
      <c r="Y61" s="184"/>
      <c r="Z61" s="184"/>
      <c r="AA61" s="99">
        <v>39820.90642839426</v>
      </c>
      <c r="AB61" s="163">
        <v>15554.27664836447</v>
      </c>
    </row>
    <row r="62" spans="1:28" ht="13.5" customHeight="1">
      <c r="A62" s="142">
        <v>52</v>
      </c>
      <c r="B62" s="50">
        <v>65</v>
      </c>
      <c r="C62" s="40" t="s">
        <v>162</v>
      </c>
      <c r="D62" s="177" t="s">
        <v>207</v>
      </c>
      <c r="E62" s="175">
        <v>9863.320888497992</v>
      </c>
      <c r="F62" s="175">
        <v>6805.572186667246</v>
      </c>
      <c r="G62" s="175">
        <v>11349.421703495123</v>
      </c>
      <c r="H62" s="175">
        <v>10023.521257794046</v>
      </c>
      <c r="I62" s="175">
        <v>11058.82343719183</v>
      </c>
      <c r="J62" s="175">
        <v>3126.138468976621</v>
      </c>
      <c r="K62" s="175">
        <v>11909.77813520082</v>
      </c>
      <c r="L62" s="175">
        <v>13113.8683577622</v>
      </c>
      <c r="M62" s="175">
        <v>4238.8517097728245</v>
      </c>
      <c r="N62" s="175">
        <v>16259.47422559179</v>
      </c>
      <c r="O62" s="184"/>
      <c r="P62" s="184"/>
      <c r="Q62" s="184"/>
      <c r="R62" s="184"/>
      <c r="S62" s="175">
        <v>4337.495772835025</v>
      </c>
      <c r="T62" s="177"/>
      <c r="U62" s="175">
        <v>31027.40937878194</v>
      </c>
      <c r="V62" s="184"/>
      <c r="W62" s="184"/>
      <c r="X62" s="184"/>
      <c r="Y62" s="184"/>
      <c r="Z62" s="184"/>
      <c r="AA62" s="99">
        <v>50182.36717964512</v>
      </c>
      <c r="AB62" s="163">
        <v>15554.27664836447</v>
      </c>
    </row>
    <row r="63" spans="1:28" ht="13.5" customHeight="1">
      <c r="A63" s="48">
        <v>53</v>
      </c>
      <c r="B63" s="50">
        <v>66</v>
      </c>
      <c r="C63" s="40" t="s">
        <v>252</v>
      </c>
      <c r="D63" s="177" t="s">
        <v>207</v>
      </c>
      <c r="E63" s="175">
        <v>9863.320888497992</v>
      </c>
      <c r="F63" s="175">
        <v>6805.572186667246</v>
      </c>
      <c r="G63" s="175">
        <v>11349.421703495123</v>
      </c>
      <c r="H63" s="175">
        <v>10023.521257794046</v>
      </c>
      <c r="I63" s="175">
        <v>11058.82343719183</v>
      </c>
      <c r="J63" s="175">
        <v>3126.138468976621</v>
      </c>
      <c r="K63" s="175">
        <v>11909.77813520082</v>
      </c>
      <c r="L63" s="175">
        <v>13113.8683577622</v>
      </c>
      <c r="M63" s="175">
        <v>4238.8517097728245</v>
      </c>
      <c r="N63" s="175">
        <v>16259.47422559179</v>
      </c>
      <c r="O63" s="184"/>
      <c r="P63" s="184"/>
      <c r="Q63" s="184"/>
      <c r="R63" s="184"/>
      <c r="S63" s="175">
        <v>4337.495772835025</v>
      </c>
      <c r="T63" s="177"/>
      <c r="U63" s="175">
        <v>31027.409378781944</v>
      </c>
      <c r="V63" s="184"/>
      <c r="W63" s="184"/>
      <c r="X63" s="184"/>
      <c r="Y63" s="184"/>
      <c r="Z63" s="184"/>
      <c r="AA63" s="99">
        <v>45356.23273186294</v>
      </c>
      <c r="AB63" s="163">
        <v>15554.27664836447</v>
      </c>
    </row>
    <row r="64" spans="1:28" ht="13.5" customHeight="1">
      <c r="A64" s="142">
        <v>54</v>
      </c>
      <c r="B64" s="50" t="s">
        <v>194</v>
      </c>
      <c r="C64" s="40" t="s">
        <v>179</v>
      </c>
      <c r="D64" s="177" t="s">
        <v>207</v>
      </c>
      <c r="E64" s="175">
        <v>9863.320888497992</v>
      </c>
      <c r="F64" s="175">
        <v>6805.572186667246</v>
      </c>
      <c r="G64" s="175">
        <v>11349.421703495123</v>
      </c>
      <c r="H64" s="175">
        <v>10023.521257794046</v>
      </c>
      <c r="I64" s="175">
        <v>11058.82343719183</v>
      </c>
      <c r="J64" s="175">
        <v>3126.138468976621</v>
      </c>
      <c r="K64" s="175">
        <v>11909.77813520082</v>
      </c>
      <c r="L64" s="175">
        <v>13113.8683577622</v>
      </c>
      <c r="M64" s="175">
        <v>4238.8517097728245</v>
      </c>
      <c r="N64" s="175">
        <v>15632.133975226363</v>
      </c>
      <c r="O64" s="184"/>
      <c r="P64" s="184"/>
      <c r="Q64" s="184"/>
      <c r="R64" s="184"/>
      <c r="S64" s="175">
        <v>4337.495772835025</v>
      </c>
      <c r="T64" s="177"/>
      <c r="U64" s="175">
        <v>31027.409378781944</v>
      </c>
      <c r="V64" s="184"/>
      <c r="W64" s="184"/>
      <c r="X64" s="184"/>
      <c r="Y64" s="184"/>
      <c r="Z64" s="184"/>
      <c r="AA64" s="99">
        <v>52112.8601804526</v>
      </c>
      <c r="AB64" s="163">
        <v>15554.27664836447</v>
      </c>
    </row>
    <row r="65" spans="1:28" ht="13.5" customHeight="1">
      <c r="A65" s="48">
        <v>55</v>
      </c>
      <c r="B65" s="50" t="s">
        <v>180</v>
      </c>
      <c r="C65" s="40" t="s">
        <v>181</v>
      </c>
      <c r="D65" s="177" t="s">
        <v>207</v>
      </c>
      <c r="E65" s="175">
        <v>9863.320888497992</v>
      </c>
      <c r="F65" s="175">
        <v>6805.572186667246</v>
      </c>
      <c r="G65" s="175">
        <v>11349.421703495123</v>
      </c>
      <c r="H65" s="175">
        <v>10023.521257794046</v>
      </c>
      <c r="I65" s="175">
        <v>11058.82343719183</v>
      </c>
      <c r="J65" s="175">
        <v>3126.138468976621</v>
      </c>
      <c r="K65" s="175">
        <v>11909.77813520082</v>
      </c>
      <c r="L65" s="175">
        <v>13113.8683577622</v>
      </c>
      <c r="M65" s="175">
        <v>4238.8517097728245</v>
      </c>
      <c r="N65" s="175">
        <v>15632.133975226363</v>
      </c>
      <c r="O65" s="184"/>
      <c r="P65" s="184"/>
      <c r="Q65" s="184"/>
      <c r="R65" s="184"/>
      <c r="S65" s="175">
        <v>4337.495772835025</v>
      </c>
      <c r="T65" s="177"/>
      <c r="U65" s="175">
        <v>31027.409378781947</v>
      </c>
      <c r="V65" s="184"/>
      <c r="W65" s="184"/>
      <c r="X65" s="184"/>
      <c r="Y65" s="184"/>
      <c r="Z65" s="184"/>
      <c r="AA65" s="99">
        <v>52761.225346172534</v>
      </c>
      <c r="AB65" s="163">
        <v>15554.27664836447</v>
      </c>
    </row>
    <row r="66" spans="1:28" ht="13.5" customHeight="1">
      <c r="A66" s="142">
        <v>56</v>
      </c>
      <c r="B66" s="50">
        <v>72</v>
      </c>
      <c r="C66" s="40" t="s">
        <v>111</v>
      </c>
      <c r="D66" s="177" t="s">
        <v>207</v>
      </c>
      <c r="E66" s="175">
        <v>9863.320888497992</v>
      </c>
      <c r="F66" s="175">
        <v>6805.572186667246</v>
      </c>
      <c r="G66" s="175">
        <v>11349.421703495123</v>
      </c>
      <c r="H66" s="175">
        <v>10023.521257794046</v>
      </c>
      <c r="I66" s="175">
        <v>11058.82343719183</v>
      </c>
      <c r="J66" s="175">
        <v>3126.138468976621</v>
      </c>
      <c r="K66" s="175">
        <v>11909.77813520082</v>
      </c>
      <c r="L66" s="175">
        <v>13113.8683577622</v>
      </c>
      <c r="M66" s="175">
        <v>4238.8517097728245</v>
      </c>
      <c r="N66" s="175">
        <v>15632.133975226363</v>
      </c>
      <c r="O66" s="184"/>
      <c r="P66" s="184"/>
      <c r="Q66" s="184"/>
      <c r="R66" s="184"/>
      <c r="S66" s="175">
        <v>4337.495772835025</v>
      </c>
      <c r="T66" s="177"/>
      <c r="U66" s="175">
        <v>31027.409378781944</v>
      </c>
      <c r="V66" s="184"/>
      <c r="W66" s="184"/>
      <c r="X66" s="184"/>
      <c r="Y66" s="184"/>
      <c r="Z66" s="184"/>
      <c r="AA66" s="99">
        <v>52287.27669240378</v>
      </c>
      <c r="AB66" s="163">
        <v>15554.27664836447</v>
      </c>
    </row>
    <row r="67" spans="1:28" ht="13.5" customHeight="1">
      <c r="A67" s="48">
        <v>57</v>
      </c>
      <c r="B67" s="50">
        <v>73</v>
      </c>
      <c r="C67" s="40" t="s">
        <v>14</v>
      </c>
      <c r="D67" s="177" t="s">
        <v>207</v>
      </c>
      <c r="E67" s="175">
        <v>9863.320888497992</v>
      </c>
      <c r="F67" s="175">
        <v>6805.572186667246</v>
      </c>
      <c r="G67" s="175">
        <v>11349.421703495123</v>
      </c>
      <c r="H67" s="175">
        <v>10023.521257794046</v>
      </c>
      <c r="I67" s="175">
        <v>11058.82343719183</v>
      </c>
      <c r="J67" s="175">
        <v>3126.138468976621</v>
      </c>
      <c r="K67" s="175">
        <v>11909.77813520082</v>
      </c>
      <c r="L67" s="175">
        <v>13113.8683577622</v>
      </c>
      <c r="M67" s="175">
        <v>4238.8517097728245</v>
      </c>
      <c r="N67" s="175">
        <v>15632.133975226363</v>
      </c>
      <c r="O67" s="184"/>
      <c r="P67" s="184"/>
      <c r="Q67" s="184"/>
      <c r="R67" s="184"/>
      <c r="S67" s="175">
        <v>4337.495772835025</v>
      </c>
      <c r="T67" s="177"/>
      <c r="U67" s="175">
        <v>31027.409378781944</v>
      </c>
      <c r="V67" s="184"/>
      <c r="W67" s="184"/>
      <c r="X67" s="184"/>
      <c r="Y67" s="184"/>
      <c r="Z67" s="184"/>
      <c r="AA67" s="99">
        <v>52112.8601804526</v>
      </c>
      <c r="AB67" s="163">
        <v>15554.27664836447</v>
      </c>
    </row>
    <row r="68" spans="1:28" ht="13.5" customHeight="1">
      <c r="A68" s="142">
        <v>58</v>
      </c>
      <c r="B68" s="50" t="s">
        <v>220</v>
      </c>
      <c r="C68" s="40" t="s">
        <v>218</v>
      </c>
      <c r="D68" s="177" t="s">
        <v>207</v>
      </c>
      <c r="E68" s="175">
        <v>9863.320888497992</v>
      </c>
      <c r="F68" s="175">
        <v>6805.572186667246</v>
      </c>
      <c r="G68" s="175">
        <v>11349.421703495123</v>
      </c>
      <c r="H68" s="175">
        <v>10023.521257794046</v>
      </c>
      <c r="I68" s="175">
        <v>11058.82343719183</v>
      </c>
      <c r="J68" s="175">
        <v>3126.138468976621</v>
      </c>
      <c r="K68" s="175">
        <v>11909.77813520082</v>
      </c>
      <c r="L68" s="175">
        <v>13113.8683577622</v>
      </c>
      <c r="M68" s="175">
        <v>4238.8517097728245</v>
      </c>
      <c r="N68" s="175">
        <v>15456.618707261554</v>
      </c>
      <c r="O68" s="184"/>
      <c r="P68" s="184"/>
      <c r="Q68" s="184"/>
      <c r="R68" s="184"/>
      <c r="S68" s="175">
        <v>4337.495772835025</v>
      </c>
      <c r="T68" s="177"/>
      <c r="U68" s="175">
        <v>31027.409378781944</v>
      </c>
      <c r="V68" s="184"/>
      <c r="W68" s="184"/>
      <c r="X68" s="184"/>
      <c r="Y68" s="184"/>
      <c r="Z68" s="184"/>
      <c r="AA68" s="99">
        <v>54842.88260078118</v>
      </c>
      <c r="AB68" s="163">
        <v>15554.27664836447</v>
      </c>
    </row>
    <row r="69" spans="1:28" ht="13.5" customHeight="1">
      <c r="A69" s="48">
        <v>59</v>
      </c>
      <c r="B69" s="50" t="s">
        <v>76</v>
      </c>
      <c r="C69" s="40" t="s">
        <v>219</v>
      </c>
      <c r="D69" s="177" t="s">
        <v>207</v>
      </c>
      <c r="E69" s="175">
        <v>9863.320888497992</v>
      </c>
      <c r="F69" s="175">
        <v>6805.572186667246</v>
      </c>
      <c r="G69" s="175">
        <v>11349.421703495123</v>
      </c>
      <c r="H69" s="175">
        <v>10023.521257794046</v>
      </c>
      <c r="I69" s="175">
        <v>11058.82343719183</v>
      </c>
      <c r="J69" s="175">
        <v>3126.138468976621</v>
      </c>
      <c r="K69" s="175">
        <v>11909.77813520082</v>
      </c>
      <c r="L69" s="175">
        <v>13113.8683577622</v>
      </c>
      <c r="M69" s="175">
        <v>4238.8517097728245</v>
      </c>
      <c r="N69" s="175">
        <v>15456.618707261554</v>
      </c>
      <c r="O69" s="184"/>
      <c r="P69" s="184"/>
      <c r="Q69" s="184"/>
      <c r="R69" s="184"/>
      <c r="S69" s="175">
        <v>4337.495772835025</v>
      </c>
      <c r="T69" s="177"/>
      <c r="U69" s="175">
        <v>31027.40937878194</v>
      </c>
      <c r="V69" s="184"/>
      <c r="W69" s="184"/>
      <c r="X69" s="184"/>
      <c r="Y69" s="184"/>
      <c r="Z69" s="184"/>
      <c r="AA69" s="99">
        <v>54842.88260078118</v>
      </c>
      <c r="AB69" s="163">
        <v>15554.27664836447</v>
      </c>
    </row>
    <row r="70" spans="1:28" ht="13.5" customHeight="1">
      <c r="A70" s="142">
        <v>60</v>
      </c>
      <c r="B70" s="50">
        <v>80</v>
      </c>
      <c r="C70" s="40" t="s">
        <v>15</v>
      </c>
      <c r="D70" s="177" t="s">
        <v>207</v>
      </c>
      <c r="E70" s="175">
        <v>9863.320888497992</v>
      </c>
      <c r="F70" s="175">
        <v>6805.572186667246</v>
      </c>
      <c r="G70" s="175">
        <v>11349.421703495123</v>
      </c>
      <c r="H70" s="175">
        <v>10023.521257794046</v>
      </c>
      <c r="I70" s="175">
        <v>11058.82343719183</v>
      </c>
      <c r="J70" s="175">
        <v>3126.138468976621</v>
      </c>
      <c r="K70" s="175">
        <v>11909.77813520082</v>
      </c>
      <c r="L70" s="175">
        <v>13113.8683577622</v>
      </c>
      <c r="M70" s="175">
        <v>4238.8517097728245</v>
      </c>
      <c r="N70" s="175">
        <v>15326.694330990074</v>
      </c>
      <c r="O70" s="184"/>
      <c r="P70" s="184"/>
      <c r="Q70" s="184"/>
      <c r="R70" s="184"/>
      <c r="S70" s="175">
        <v>4337.495772835025</v>
      </c>
      <c r="T70" s="177"/>
      <c r="U70" s="175">
        <v>31027.409378781944</v>
      </c>
      <c r="V70" s="184"/>
      <c r="W70" s="184"/>
      <c r="X70" s="184"/>
      <c r="Y70" s="184"/>
      <c r="Z70" s="184"/>
      <c r="AA70" s="99">
        <v>55691.32478416761</v>
      </c>
      <c r="AB70" s="163">
        <v>15554.27664836447</v>
      </c>
    </row>
    <row r="71" spans="1:28" ht="13.5" customHeight="1">
      <c r="A71" s="48">
        <v>61</v>
      </c>
      <c r="B71" s="50">
        <v>85</v>
      </c>
      <c r="C71" s="40" t="s">
        <v>16</v>
      </c>
      <c r="D71" s="177" t="s">
        <v>207</v>
      </c>
      <c r="E71" s="175">
        <v>9863.320888497992</v>
      </c>
      <c r="F71" s="175">
        <v>6805.572186667246</v>
      </c>
      <c r="G71" s="175">
        <v>11349.421703495123</v>
      </c>
      <c r="H71" s="175">
        <v>10023.521257794046</v>
      </c>
      <c r="I71" s="175">
        <v>11058.82343719183</v>
      </c>
      <c r="J71" s="175">
        <v>3126.138468976621</v>
      </c>
      <c r="K71" s="175">
        <v>11909.77813520082</v>
      </c>
      <c r="L71" s="175">
        <v>13113.8683577622</v>
      </c>
      <c r="M71" s="175">
        <v>4238.8517097728245</v>
      </c>
      <c r="N71" s="175">
        <v>13465.581035287683</v>
      </c>
      <c r="O71" s="184"/>
      <c r="P71" s="184"/>
      <c r="Q71" s="184"/>
      <c r="R71" s="184"/>
      <c r="S71" s="175">
        <v>4337.495772835025</v>
      </c>
      <c r="T71" s="177"/>
      <c r="U71" s="175">
        <v>31027.409378781944</v>
      </c>
      <c r="V71" s="184"/>
      <c r="W71" s="184"/>
      <c r="X71" s="184"/>
      <c r="Y71" s="184"/>
      <c r="Z71" s="184"/>
      <c r="AA71" s="99">
        <v>47690.32242393784</v>
      </c>
      <c r="AB71" s="163">
        <v>15554.27664836447</v>
      </c>
    </row>
    <row r="72" spans="1:28" ht="13.5" customHeight="1">
      <c r="A72" s="142">
        <v>62</v>
      </c>
      <c r="B72" s="50" t="s">
        <v>55</v>
      </c>
      <c r="C72" s="201" t="s">
        <v>383</v>
      </c>
      <c r="D72" s="177" t="s">
        <v>207</v>
      </c>
      <c r="E72" s="175">
        <v>9863.320888497992</v>
      </c>
      <c r="F72" s="175">
        <v>6805.572186667246</v>
      </c>
      <c r="G72" s="175">
        <v>11349.421703495123</v>
      </c>
      <c r="H72" s="175">
        <v>10023.521257794046</v>
      </c>
      <c r="I72" s="175">
        <v>11058.82343719183</v>
      </c>
      <c r="J72" s="175">
        <v>3126.138468976621</v>
      </c>
      <c r="K72" s="175">
        <v>11909.77813520082</v>
      </c>
      <c r="L72" s="175">
        <v>13113.8683577622</v>
      </c>
      <c r="M72" s="175">
        <v>4238.8517097728245</v>
      </c>
      <c r="N72" s="175">
        <v>15632.133975226365</v>
      </c>
      <c r="O72" s="184"/>
      <c r="P72" s="184"/>
      <c r="Q72" s="184"/>
      <c r="R72" s="184"/>
      <c r="S72" s="175">
        <v>4337.495772835025</v>
      </c>
      <c r="T72" s="177"/>
      <c r="U72" s="175">
        <v>31027.40937878194</v>
      </c>
      <c r="V72" s="184"/>
      <c r="W72" s="184"/>
      <c r="X72" s="184"/>
      <c r="Y72" s="184"/>
      <c r="Z72" s="184"/>
      <c r="AA72" s="99">
        <v>40862.348995050794</v>
      </c>
      <c r="AB72" s="163">
        <v>15554.27664836447</v>
      </c>
    </row>
    <row r="73" spans="1:28" ht="13.5" customHeight="1">
      <c r="A73" s="48">
        <v>63</v>
      </c>
      <c r="B73" s="50" t="s">
        <v>56</v>
      </c>
      <c r="C73" s="201" t="s">
        <v>384</v>
      </c>
      <c r="D73" s="177" t="s">
        <v>207</v>
      </c>
      <c r="E73" s="175">
        <v>9863.320888497992</v>
      </c>
      <c r="F73" s="175">
        <v>6805.572186667246</v>
      </c>
      <c r="G73" s="175">
        <v>11349.421703495123</v>
      </c>
      <c r="H73" s="175">
        <v>10023.521257794046</v>
      </c>
      <c r="I73" s="175">
        <v>11058.82343719183</v>
      </c>
      <c r="J73" s="175">
        <v>3126.138468976621</v>
      </c>
      <c r="K73" s="175">
        <v>11909.77813520082</v>
      </c>
      <c r="L73" s="175">
        <v>13113.8683577622</v>
      </c>
      <c r="M73" s="175">
        <v>4238.8517097728245</v>
      </c>
      <c r="N73" s="175">
        <v>15632.133975226361</v>
      </c>
      <c r="O73" s="184"/>
      <c r="P73" s="184"/>
      <c r="Q73" s="184"/>
      <c r="R73" s="184"/>
      <c r="S73" s="175">
        <v>4337.495772835025</v>
      </c>
      <c r="T73" s="177"/>
      <c r="U73" s="175">
        <v>31027.409378781944</v>
      </c>
      <c r="V73" s="184"/>
      <c r="W73" s="184"/>
      <c r="X73" s="184"/>
      <c r="Y73" s="184"/>
      <c r="Z73" s="184"/>
      <c r="AA73" s="99">
        <v>40862.348995050794</v>
      </c>
      <c r="AB73" s="163">
        <v>15554.27664836447</v>
      </c>
    </row>
    <row r="74" spans="1:28" ht="13.5" customHeight="1">
      <c r="A74" s="142">
        <v>64</v>
      </c>
      <c r="B74" s="50" t="s">
        <v>57</v>
      </c>
      <c r="C74" s="40" t="s">
        <v>54</v>
      </c>
      <c r="D74" s="177" t="s">
        <v>207</v>
      </c>
      <c r="E74" s="175">
        <v>9863.320888497992</v>
      </c>
      <c r="F74" s="175">
        <v>6805.572186667246</v>
      </c>
      <c r="G74" s="175">
        <v>11349.421703495123</v>
      </c>
      <c r="H74" s="175">
        <v>10023.521257794046</v>
      </c>
      <c r="I74" s="175">
        <v>11058.82343719183</v>
      </c>
      <c r="J74" s="175">
        <v>3126.138468976621</v>
      </c>
      <c r="K74" s="175">
        <v>11909.77813520082</v>
      </c>
      <c r="L74" s="175">
        <v>13113.8683577622</v>
      </c>
      <c r="M74" s="175">
        <v>4238.8517097728245</v>
      </c>
      <c r="N74" s="175">
        <v>15632.133975226363</v>
      </c>
      <c r="O74" s="184"/>
      <c r="P74" s="184"/>
      <c r="Q74" s="184"/>
      <c r="R74" s="184"/>
      <c r="S74" s="175">
        <v>4337.495772835025</v>
      </c>
      <c r="T74" s="177"/>
      <c r="U74" s="175">
        <v>31027.409378781944</v>
      </c>
      <c r="V74" s="184"/>
      <c r="W74" s="184"/>
      <c r="X74" s="184"/>
      <c r="Y74" s="184"/>
      <c r="Z74" s="184"/>
      <c r="AA74" s="99">
        <v>40862.348995050794</v>
      </c>
      <c r="AB74" s="163">
        <v>15554.27664836447</v>
      </c>
    </row>
    <row r="75" spans="1:28" ht="13.5" customHeight="1">
      <c r="A75" s="48">
        <v>65</v>
      </c>
      <c r="B75" s="50" t="s">
        <v>182</v>
      </c>
      <c r="C75" s="40" t="s">
        <v>164</v>
      </c>
      <c r="D75" s="177" t="s">
        <v>207</v>
      </c>
      <c r="E75" s="175">
        <v>9863.320888497992</v>
      </c>
      <c r="F75" s="175">
        <v>6805.572186667246</v>
      </c>
      <c r="G75" s="175">
        <v>11349.421703495123</v>
      </c>
      <c r="H75" s="175">
        <v>10023.521257794046</v>
      </c>
      <c r="I75" s="175">
        <v>11058.82343719183</v>
      </c>
      <c r="J75" s="175">
        <v>3126.138468976621</v>
      </c>
      <c r="K75" s="175">
        <v>11909.77813520082</v>
      </c>
      <c r="L75" s="175">
        <v>13113.8683577622</v>
      </c>
      <c r="M75" s="175">
        <v>4238.8517097728245</v>
      </c>
      <c r="N75" s="175">
        <v>15632.133975226363</v>
      </c>
      <c r="O75" s="184"/>
      <c r="P75" s="184"/>
      <c r="Q75" s="184"/>
      <c r="R75" s="184"/>
      <c r="S75" s="175">
        <v>4337.495772835025</v>
      </c>
      <c r="T75" s="177"/>
      <c r="U75" s="175">
        <v>31027.409378781947</v>
      </c>
      <c r="V75" s="184"/>
      <c r="W75" s="184"/>
      <c r="X75" s="184"/>
      <c r="Y75" s="184"/>
      <c r="Z75" s="184"/>
      <c r="AA75" s="99">
        <v>51648.07594772698</v>
      </c>
      <c r="AB75" s="163">
        <v>15554.27664836447</v>
      </c>
    </row>
    <row r="76" spans="1:28" ht="13.5" customHeight="1">
      <c r="A76" s="142">
        <v>66</v>
      </c>
      <c r="B76" s="50" t="s">
        <v>165</v>
      </c>
      <c r="C76" s="40" t="s">
        <v>163</v>
      </c>
      <c r="D76" s="177" t="s">
        <v>207</v>
      </c>
      <c r="E76" s="175">
        <v>9863.320888497992</v>
      </c>
      <c r="F76" s="175">
        <v>6805.572186667246</v>
      </c>
      <c r="G76" s="175">
        <v>11349.421703495123</v>
      </c>
      <c r="H76" s="175">
        <v>10023.521257794046</v>
      </c>
      <c r="I76" s="175">
        <v>11058.82343719183</v>
      </c>
      <c r="J76" s="175">
        <v>3126.138468976621</v>
      </c>
      <c r="K76" s="175">
        <v>11909.77813520082</v>
      </c>
      <c r="L76" s="175">
        <v>13113.8683577622</v>
      </c>
      <c r="M76" s="175">
        <v>4238.8517097728245</v>
      </c>
      <c r="N76" s="175">
        <v>15632.133975226363</v>
      </c>
      <c r="O76" s="184"/>
      <c r="P76" s="184"/>
      <c r="Q76" s="184"/>
      <c r="R76" s="184"/>
      <c r="S76" s="175">
        <v>4337.495772835025</v>
      </c>
      <c r="T76" s="177"/>
      <c r="U76" s="175">
        <v>31027.409378781944</v>
      </c>
      <c r="V76" s="184"/>
      <c r="W76" s="184"/>
      <c r="X76" s="184"/>
      <c r="Y76" s="184"/>
      <c r="Z76" s="184"/>
      <c r="AA76" s="99">
        <v>55465.3634708392</v>
      </c>
      <c r="AB76" s="163">
        <v>15554.27664836447</v>
      </c>
    </row>
    <row r="77" spans="1:28" ht="13.5" customHeight="1">
      <c r="A77" s="7"/>
      <c r="B77" s="8"/>
      <c r="C77" s="164" t="s">
        <v>322</v>
      </c>
      <c r="D77" s="178" t="s">
        <v>207</v>
      </c>
      <c r="E77" s="138"/>
      <c r="F77" s="138"/>
      <c r="G77" s="109"/>
      <c r="H77" s="109"/>
      <c r="I77" s="109"/>
      <c r="J77" s="109"/>
      <c r="K77" s="109"/>
      <c r="L77" s="109"/>
      <c r="M77" s="109"/>
      <c r="N77" s="109"/>
      <c r="O77" s="109"/>
      <c r="P77" s="109"/>
      <c r="Q77" s="109"/>
      <c r="R77" s="109"/>
      <c r="S77" s="109"/>
      <c r="T77" s="109"/>
      <c r="U77" s="109"/>
      <c r="V77" s="109"/>
      <c r="W77" s="109"/>
      <c r="X77" s="109"/>
      <c r="Y77" s="109"/>
      <c r="Z77" s="109"/>
      <c r="AA77" s="109"/>
      <c r="AB77" s="110"/>
    </row>
    <row r="78" spans="1:51" s="2" customFormat="1" ht="13.5" customHeight="1">
      <c r="A78" s="44"/>
      <c r="B78" s="45"/>
      <c r="C78" s="166" t="s">
        <v>323</v>
      </c>
      <c r="D78" s="179" t="s">
        <v>207</v>
      </c>
      <c r="E78" s="175">
        <v>9863.320888497992</v>
      </c>
      <c r="F78" s="177"/>
      <c r="G78" s="175">
        <v>11349.421703495123</v>
      </c>
      <c r="H78" s="175">
        <v>10023.521257794046</v>
      </c>
      <c r="I78" s="175">
        <v>11058.82343719183</v>
      </c>
      <c r="J78" s="177"/>
      <c r="K78" s="177"/>
      <c r="L78" s="175">
        <v>13113.8683577622</v>
      </c>
      <c r="M78" s="175">
        <v>4238.8517097728245</v>
      </c>
      <c r="N78" s="175">
        <v>20893.832906092048</v>
      </c>
      <c r="O78" s="185"/>
      <c r="P78" s="185"/>
      <c r="Q78" s="185"/>
      <c r="R78" s="185"/>
      <c r="S78" s="175">
        <v>4337.495772835025</v>
      </c>
      <c r="T78" s="177"/>
      <c r="U78" s="175">
        <v>31027.409378781947</v>
      </c>
      <c r="V78" s="185"/>
      <c r="W78" s="185"/>
      <c r="X78" s="185"/>
      <c r="Y78" s="185"/>
      <c r="Z78" s="185"/>
      <c r="AA78" s="99">
        <v>50686.00847477668</v>
      </c>
      <c r="AB78" s="163">
        <v>15554.27664836447</v>
      </c>
      <c r="AC78" s="195"/>
      <c r="AD78" s="98"/>
      <c r="AE78" s="98"/>
      <c r="AF78" s="98"/>
      <c r="AG78" s="98"/>
      <c r="AH78" s="98"/>
      <c r="AI78" s="98"/>
      <c r="AJ78" s="98"/>
      <c r="AK78" s="98"/>
      <c r="AL78" s="98"/>
      <c r="AM78" s="98"/>
      <c r="AN78" s="98"/>
      <c r="AO78" s="98"/>
      <c r="AP78" s="98"/>
      <c r="AQ78" s="98"/>
      <c r="AR78" s="98"/>
      <c r="AS78" s="98"/>
      <c r="AT78" s="98"/>
      <c r="AU78" s="98"/>
      <c r="AV78" s="98"/>
      <c r="AW78" s="98"/>
      <c r="AX78" s="98"/>
      <c r="AY78" s="98"/>
    </row>
    <row r="79" spans="1:51" s="2" customFormat="1" ht="13.5" customHeight="1">
      <c r="A79" s="48"/>
      <c r="B79" s="165"/>
      <c r="C79" s="167" t="s">
        <v>197</v>
      </c>
      <c r="D79" s="175">
        <v>7527.430494387389</v>
      </c>
      <c r="E79" s="175">
        <v>9863.320888497992</v>
      </c>
      <c r="F79" s="175">
        <v>6805.572186667246</v>
      </c>
      <c r="G79" s="175">
        <v>11349.421703495123</v>
      </c>
      <c r="H79" s="175">
        <v>10023.521257794046</v>
      </c>
      <c r="I79" s="175">
        <v>11058.82343719183</v>
      </c>
      <c r="J79" s="175">
        <v>3126.138468976621</v>
      </c>
      <c r="K79" s="175">
        <v>11909.77813520082</v>
      </c>
      <c r="L79" s="175">
        <v>13113.8683577622</v>
      </c>
      <c r="M79" s="175">
        <v>4246.2541614468655</v>
      </c>
      <c r="N79" s="177"/>
      <c r="O79" s="183"/>
      <c r="P79" s="183"/>
      <c r="Q79" s="183"/>
      <c r="R79" s="183"/>
      <c r="S79" s="175">
        <v>4337.495772835025</v>
      </c>
      <c r="T79" s="177"/>
      <c r="U79" s="175">
        <v>31027.409378781944</v>
      </c>
      <c r="V79" s="183"/>
      <c r="W79" s="183"/>
      <c r="X79" s="183"/>
      <c r="Y79" s="183"/>
      <c r="Z79" s="183"/>
      <c r="AA79" s="183"/>
      <c r="AB79" s="188"/>
      <c r="AC79" s="98"/>
      <c r="AD79" s="98"/>
      <c r="AE79" s="98"/>
      <c r="AF79" s="98"/>
      <c r="AG79" s="98"/>
      <c r="AH79" s="98"/>
      <c r="AI79" s="98"/>
      <c r="AJ79" s="98"/>
      <c r="AK79" s="98"/>
      <c r="AL79" s="98"/>
      <c r="AM79" s="98"/>
      <c r="AN79" s="98"/>
      <c r="AO79" s="98"/>
      <c r="AP79" s="98"/>
      <c r="AQ79" s="98"/>
      <c r="AR79" s="98"/>
      <c r="AS79" s="98"/>
      <c r="AT79" s="98"/>
      <c r="AU79" s="98"/>
      <c r="AV79" s="98"/>
      <c r="AW79" s="98"/>
      <c r="AX79" s="98"/>
      <c r="AY79" s="98"/>
    </row>
    <row r="80" spans="1:51" s="2" customFormat="1" ht="13.5" customHeight="1">
      <c r="A80" s="48"/>
      <c r="B80" s="165"/>
      <c r="C80" s="167" t="s">
        <v>328</v>
      </c>
      <c r="D80" s="180"/>
      <c r="E80" s="175">
        <v>9399.799036850723</v>
      </c>
      <c r="F80" s="175">
        <v>6616.092348243322</v>
      </c>
      <c r="G80" s="175">
        <v>13764.59898461073</v>
      </c>
      <c r="H80" s="175">
        <v>9399.799036850723</v>
      </c>
      <c r="I80" s="175">
        <v>11008.969571771158</v>
      </c>
      <c r="J80" s="177"/>
      <c r="K80" s="175">
        <v>16161.87525653538</v>
      </c>
      <c r="L80" s="175">
        <v>32942.35997424765</v>
      </c>
      <c r="M80" s="175">
        <v>6256.019790949149</v>
      </c>
      <c r="N80" s="183"/>
      <c r="O80" s="183"/>
      <c r="P80" s="183"/>
      <c r="Q80" s="183"/>
      <c r="R80" s="183"/>
      <c r="S80" s="175">
        <v>1397.0129680447724</v>
      </c>
      <c r="T80" s="177"/>
      <c r="U80" s="175">
        <v>31027.409378781944</v>
      </c>
      <c r="V80" s="183"/>
      <c r="W80" s="183"/>
      <c r="X80" s="183"/>
      <c r="Y80" s="183"/>
      <c r="Z80" s="183"/>
      <c r="AA80" s="99">
        <v>12765.49911679807</v>
      </c>
      <c r="AB80" s="188"/>
      <c r="AC80" s="98"/>
      <c r="AD80" s="98"/>
      <c r="AE80" s="98"/>
      <c r="AF80" s="98"/>
      <c r="AG80" s="98"/>
      <c r="AH80" s="98"/>
      <c r="AI80" s="98"/>
      <c r="AJ80" s="98"/>
      <c r="AK80" s="98"/>
      <c r="AL80" s="98"/>
      <c r="AM80" s="98"/>
      <c r="AN80" s="98"/>
      <c r="AO80" s="98"/>
      <c r="AP80" s="98"/>
      <c r="AQ80" s="98"/>
      <c r="AR80" s="98"/>
      <c r="AS80" s="98"/>
      <c r="AT80" s="98"/>
      <c r="AU80" s="98"/>
      <c r="AV80" s="98"/>
      <c r="AW80" s="98"/>
      <c r="AX80" s="98"/>
      <c r="AY80" s="98"/>
    </row>
    <row r="81" spans="1:51" s="2" customFormat="1" ht="13.5" customHeight="1">
      <c r="A81" s="172"/>
      <c r="B81" s="173"/>
      <c r="C81" s="174" t="s">
        <v>329</v>
      </c>
      <c r="D81" s="181"/>
      <c r="E81" s="189"/>
      <c r="F81" s="189"/>
      <c r="G81" s="190">
        <v>11349.421703495123</v>
      </c>
      <c r="H81" s="190">
        <v>10023.521257794046</v>
      </c>
      <c r="I81" s="190">
        <v>11058.82343719183</v>
      </c>
      <c r="J81" s="189"/>
      <c r="K81" s="189"/>
      <c r="L81" s="189"/>
      <c r="M81" s="189"/>
      <c r="N81" s="189"/>
      <c r="O81" s="186"/>
      <c r="P81" s="186"/>
      <c r="Q81" s="186"/>
      <c r="R81" s="186"/>
      <c r="S81" s="177"/>
      <c r="T81" s="177"/>
      <c r="U81" s="175">
        <v>31027.409378781944</v>
      </c>
      <c r="V81" s="186"/>
      <c r="W81" s="186"/>
      <c r="X81" s="186"/>
      <c r="Y81" s="186"/>
      <c r="Z81" s="186"/>
      <c r="AA81" s="183"/>
      <c r="AB81" s="188"/>
      <c r="AC81" s="98"/>
      <c r="AD81" s="98"/>
      <c r="AE81" s="98"/>
      <c r="AF81" s="98"/>
      <c r="AG81" s="98"/>
      <c r="AH81" s="98"/>
      <c r="AI81" s="98"/>
      <c r="AJ81" s="98"/>
      <c r="AK81" s="98"/>
      <c r="AL81" s="98"/>
      <c r="AM81" s="98"/>
      <c r="AN81" s="98"/>
      <c r="AO81" s="98"/>
      <c r="AP81" s="98"/>
      <c r="AQ81" s="98"/>
      <c r="AR81" s="98"/>
      <c r="AS81" s="98"/>
      <c r="AT81" s="98"/>
      <c r="AU81" s="98"/>
      <c r="AV81" s="98"/>
      <c r="AW81" s="98"/>
      <c r="AX81" s="98"/>
      <c r="AY81" s="98"/>
    </row>
    <row r="82" spans="1:51" s="2" customFormat="1" ht="13.5" customHeight="1">
      <c r="A82" s="191"/>
      <c r="B82" s="191"/>
      <c r="C82" s="192"/>
      <c r="D82" s="193"/>
      <c r="E82" s="193"/>
      <c r="F82" s="193"/>
      <c r="G82" s="193"/>
      <c r="H82" s="193"/>
      <c r="I82" s="193"/>
      <c r="J82" s="193"/>
      <c r="K82" s="193"/>
      <c r="L82" s="193"/>
      <c r="M82" s="193"/>
      <c r="N82" s="193"/>
      <c r="O82" s="194"/>
      <c r="P82" s="194"/>
      <c r="Q82" s="194"/>
      <c r="R82" s="194"/>
      <c r="S82" s="194"/>
      <c r="T82" s="194"/>
      <c r="U82" s="194"/>
      <c r="V82" s="194"/>
      <c r="W82" s="194"/>
      <c r="X82" s="194"/>
      <c r="Y82" s="194"/>
      <c r="Z82" s="194"/>
      <c r="AA82" s="194"/>
      <c r="AB82" s="194"/>
      <c r="AC82" s="98"/>
      <c r="AD82" s="98"/>
      <c r="AE82" s="98"/>
      <c r="AF82" s="98"/>
      <c r="AG82" s="98"/>
      <c r="AH82" s="98"/>
      <c r="AI82" s="98"/>
      <c r="AJ82" s="98"/>
      <c r="AK82" s="98"/>
      <c r="AL82" s="98"/>
      <c r="AM82" s="98"/>
      <c r="AN82" s="98"/>
      <c r="AO82" s="98"/>
      <c r="AP82" s="98"/>
      <c r="AQ82" s="98"/>
      <c r="AR82" s="98"/>
      <c r="AS82" s="98"/>
      <c r="AT82" s="98"/>
      <c r="AU82" s="98"/>
      <c r="AV82" s="98"/>
      <c r="AW82" s="98"/>
      <c r="AX82" s="98"/>
      <c r="AY82" s="98"/>
    </row>
  </sheetData>
  <sheetProtection/>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3"/>
  <legacyDrawing r:id="rId2"/>
</worksheet>
</file>

<file path=xl/worksheets/sheet8.xml><?xml version="1.0" encoding="utf-8"?>
<worksheet xmlns="http://schemas.openxmlformats.org/spreadsheetml/2006/main" xmlns:r="http://schemas.openxmlformats.org/officeDocument/2006/relationships">
  <dimension ref="A2:CQ109"/>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161" t="s">
        <v>339</v>
      </c>
    </row>
    <row r="3" spans="1:75" s="37" customFormat="1" ht="15" customHeight="1">
      <c r="A3" s="3"/>
      <c r="B3" s="3"/>
      <c r="C3" s="223" t="s">
        <v>333</v>
      </c>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0" s="37" customFormat="1" ht="24" customHeight="1">
      <c r="A4" s="5"/>
      <c r="B4" s="5"/>
      <c r="C4" s="223" t="s">
        <v>398</v>
      </c>
      <c r="D4" s="3"/>
      <c r="E4" s="3"/>
      <c r="F4" s="3"/>
      <c r="G4" s="61"/>
      <c r="H4" s="61"/>
      <c r="I4" s="62"/>
      <c r="J4" s="62"/>
      <c r="K4" s="62"/>
      <c r="L4" s="62"/>
      <c r="M4" s="62"/>
      <c r="N4" s="62"/>
      <c r="O4" s="5"/>
      <c r="P4" s="3"/>
      <c r="Q4" s="3"/>
      <c r="R4" s="3"/>
      <c r="S4" s="68"/>
      <c r="T4" s="68"/>
      <c r="U4" s="68"/>
      <c r="V4" s="68"/>
      <c r="W4" s="68"/>
      <c r="X4" s="68"/>
      <c r="Y4" s="3"/>
      <c r="Z4" s="3"/>
      <c r="AA4" s="3"/>
      <c r="AB4" s="3"/>
      <c r="AC4" s="3"/>
      <c r="AD4" s="3"/>
      <c r="AE4" s="3"/>
      <c r="AF4" s="3"/>
      <c r="AG4" s="3"/>
      <c r="AH4" s="3"/>
      <c r="AI4" s="3"/>
      <c r="AJ4" s="3"/>
      <c r="AK4" s="3"/>
      <c r="AL4" s="68"/>
      <c r="AM4" s="68"/>
      <c r="AN4" s="68"/>
      <c r="AO4" s="68"/>
      <c r="AP4" s="68"/>
      <c r="AQ4" s="68"/>
      <c r="AR4" s="68"/>
      <c r="AS4" s="68"/>
      <c r="AT4" s="68"/>
      <c r="AU4" s="68"/>
      <c r="AV4" s="68"/>
      <c r="AW4" s="68"/>
      <c r="AX4" s="68"/>
      <c r="AY4" s="68"/>
      <c r="AZ4" s="68"/>
      <c r="BA4" s="68"/>
      <c r="BB4" s="3"/>
      <c r="BC4" s="3"/>
      <c r="BD4" s="3"/>
      <c r="BE4" s="3"/>
      <c r="BF4" s="3"/>
      <c r="BG4" s="3"/>
      <c r="BH4" s="3"/>
      <c r="BI4" s="68"/>
      <c r="BJ4" s="68"/>
      <c r="BK4" s="68"/>
      <c r="BL4" s="68"/>
      <c r="BM4" s="68"/>
      <c r="BN4" s="68"/>
      <c r="BO4" s="68"/>
      <c r="BP4" s="68"/>
      <c r="BQ4" s="3"/>
      <c r="BR4" s="3"/>
      <c r="BS4" s="3"/>
      <c r="BT4" s="3"/>
      <c r="BX4" s="257"/>
      <c r="BY4" s="257"/>
      <c r="BZ4" s="257"/>
      <c r="CA4" s="256"/>
      <c r="CB4" s="256"/>
    </row>
    <row r="5" spans="1:67" s="37" customFormat="1" ht="19.5" customHeight="1">
      <c r="A5" s="35"/>
      <c r="B5" s="35"/>
      <c r="C5" s="224" t="s">
        <v>405</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95" s="37" customFormat="1" ht="15" customHeight="1">
      <c r="A6" s="132" t="s">
        <v>207</v>
      </c>
      <c r="B6" s="133"/>
      <c r="C6" s="134"/>
      <c r="D6" s="159" t="s">
        <v>266</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9"/>
      <c r="AM6" s="128"/>
      <c r="AN6" s="128"/>
      <c r="AO6" s="128"/>
      <c r="AP6" s="128"/>
      <c r="AQ6" s="128"/>
      <c r="AR6" s="128"/>
      <c r="AS6" s="128"/>
      <c r="AT6" s="128"/>
      <c r="AU6" s="128"/>
      <c r="AV6" s="128"/>
      <c r="AW6" s="128"/>
      <c r="AX6" s="128"/>
      <c r="AY6" s="128"/>
      <c r="AZ6" s="128"/>
      <c r="BA6" s="128"/>
      <c r="BB6" s="128"/>
      <c r="BC6" s="128"/>
      <c r="BD6" s="128"/>
      <c r="BE6" s="128"/>
      <c r="BF6" s="128"/>
      <c r="BG6" s="128"/>
      <c r="BH6" s="129"/>
      <c r="BI6" s="128"/>
      <c r="BJ6" s="128"/>
      <c r="BK6" s="128"/>
      <c r="BL6" s="128"/>
      <c r="BM6" s="128"/>
      <c r="BN6" s="128"/>
      <c r="BO6" s="128"/>
      <c r="BP6" s="128"/>
      <c r="BQ6" s="128"/>
      <c r="BR6" s="135"/>
      <c r="BS6" s="258" t="s">
        <v>183</v>
      </c>
      <c r="BT6" s="259"/>
      <c r="BU6" s="259"/>
      <c r="BV6" s="259"/>
      <c r="BW6" s="259"/>
      <c r="BX6" s="259"/>
      <c r="BY6" s="260"/>
      <c r="BZ6" s="259" t="s">
        <v>183</v>
      </c>
      <c r="CA6" s="259"/>
      <c r="CB6" s="259"/>
      <c r="CC6" s="259"/>
      <c r="CD6" s="259"/>
      <c r="CE6" s="259"/>
      <c r="CF6" s="259"/>
      <c r="CG6" s="259"/>
      <c r="CH6" s="259"/>
      <c r="CI6" s="260"/>
      <c r="CJ6" s="259" t="s">
        <v>183</v>
      </c>
      <c r="CK6" s="259"/>
      <c r="CL6" s="259"/>
      <c r="CM6" s="259"/>
      <c r="CN6" s="259"/>
      <c r="CO6" s="259"/>
      <c r="CP6" s="261"/>
      <c r="CQ6" s="39" t="s">
        <v>207</v>
      </c>
    </row>
    <row r="7" spans="1:95" s="10" customFormat="1" ht="169.5" customHeight="1">
      <c r="A7" s="20" t="s">
        <v>207</v>
      </c>
      <c r="B7" s="21" t="s">
        <v>207</v>
      </c>
      <c r="C7" s="158" t="s">
        <v>265</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268</v>
      </c>
      <c r="AR7" s="52" t="s">
        <v>46</v>
      </c>
      <c r="AS7" s="52" t="s">
        <v>104</v>
      </c>
      <c r="AT7" s="52" t="s">
        <v>267</v>
      </c>
      <c r="AU7" s="52" t="s">
        <v>9</v>
      </c>
      <c r="AV7" s="52" t="s">
        <v>10</v>
      </c>
      <c r="AW7" s="52" t="s">
        <v>11</v>
      </c>
      <c r="AX7" s="52" t="s">
        <v>12</v>
      </c>
      <c r="AY7" s="52" t="s">
        <v>13</v>
      </c>
      <c r="AZ7" s="52" t="s">
        <v>269</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383</v>
      </c>
      <c r="BN7" s="182" t="s">
        <v>384</v>
      </c>
      <c r="BO7" s="52" t="s">
        <v>54</v>
      </c>
      <c r="BP7" s="52" t="s">
        <v>164</v>
      </c>
      <c r="BQ7" s="56" t="s">
        <v>163</v>
      </c>
      <c r="BR7" s="76" t="s">
        <v>159</v>
      </c>
      <c r="BS7" s="57" t="s">
        <v>113</v>
      </c>
      <c r="BT7" s="52" t="s">
        <v>233</v>
      </c>
      <c r="BU7" s="52" t="s">
        <v>234</v>
      </c>
      <c r="BV7" s="52" t="s">
        <v>63</v>
      </c>
      <c r="BW7" s="52" t="s">
        <v>263</v>
      </c>
      <c r="BX7" s="52" t="s">
        <v>64</v>
      </c>
      <c r="BY7" s="52" t="s">
        <v>65</v>
      </c>
      <c r="BZ7" s="52" t="s">
        <v>154</v>
      </c>
      <c r="CA7" s="52" t="s">
        <v>66</v>
      </c>
      <c r="CB7" s="52" t="s">
        <v>15</v>
      </c>
      <c r="CC7" s="52" t="s">
        <v>67</v>
      </c>
      <c r="CD7" s="52" t="s">
        <v>264</v>
      </c>
      <c r="CE7" s="75" t="s">
        <v>72</v>
      </c>
      <c r="CF7" s="52" t="s">
        <v>156</v>
      </c>
      <c r="CG7" s="52" t="s">
        <v>125</v>
      </c>
      <c r="CH7" s="52" t="s">
        <v>126</v>
      </c>
      <c r="CI7" s="75" t="s">
        <v>73</v>
      </c>
      <c r="CJ7" s="52" t="s">
        <v>255</v>
      </c>
      <c r="CK7" s="52" t="s">
        <v>256</v>
      </c>
      <c r="CL7" s="52" t="s">
        <v>197</v>
      </c>
      <c r="CM7" s="52" t="s">
        <v>257</v>
      </c>
      <c r="CN7" s="75" t="s">
        <v>74</v>
      </c>
      <c r="CO7" s="198" t="s">
        <v>247</v>
      </c>
      <c r="CP7" s="75" t="s">
        <v>274</v>
      </c>
      <c r="CQ7" s="76" t="s">
        <v>275</v>
      </c>
    </row>
    <row r="8" spans="1:95"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53" t="s">
        <v>114</v>
      </c>
      <c r="BT8" s="79" t="s">
        <v>115</v>
      </c>
      <c r="BU8" s="79" t="s">
        <v>184</v>
      </c>
      <c r="BV8" s="79" t="s">
        <v>185</v>
      </c>
      <c r="BW8" s="79" t="s">
        <v>186</v>
      </c>
      <c r="BX8" s="79" t="s">
        <v>187</v>
      </c>
      <c r="BY8" s="79" t="s">
        <v>188</v>
      </c>
      <c r="BZ8" s="79" t="s">
        <v>189</v>
      </c>
      <c r="CA8" s="79" t="s">
        <v>190</v>
      </c>
      <c r="CB8" s="79" t="s">
        <v>191</v>
      </c>
      <c r="CC8" s="79" t="s">
        <v>192</v>
      </c>
      <c r="CD8" s="80" t="s">
        <v>193</v>
      </c>
      <c r="CE8" s="81"/>
      <c r="CF8" s="82"/>
      <c r="CG8" s="83"/>
      <c r="CH8" s="84"/>
      <c r="CI8" s="81"/>
      <c r="CJ8" s="73"/>
      <c r="CK8" s="74"/>
      <c r="CL8" s="74"/>
      <c r="CM8" s="73"/>
      <c r="CN8" s="81"/>
      <c r="CO8" s="199"/>
      <c r="CP8" s="81"/>
      <c r="CQ8" s="76"/>
    </row>
    <row r="9" spans="1:95" s="10" customFormat="1" ht="12.75" customHeight="1">
      <c r="A9" s="94"/>
      <c r="B9" s="89" t="s">
        <v>22</v>
      </c>
      <c r="C9" s="63" t="s">
        <v>203</v>
      </c>
      <c r="D9" s="139" t="s">
        <v>83</v>
      </c>
      <c r="E9" s="140" t="s">
        <v>84</v>
      </c>
      <c r="F9" s="140" t="s">
        <v>85</v>
      </c>
      <c r="G9" s="51" t="s">
        <v>148</v>
      </c>
      <c r="H9" s="51" t="s">
        <v>150</v>
      </c>
      <c r="I9" s="51">
        <v>17</v>
      </c>
      <c r="J9" s="51">
        <v>18</v>
      </c>
      <c r="K9" s="51">
        <v>19</v>
      </c>
      <c r="L9" s="51">
        <v>20</v>
      </c>
      <c r="M9" s="51">
        <v>21</v>
      </c>
      <c r="N9" s="51">
        <v>22</v>
      </c>
      <c r="O9" s="51" t="s">
        <v>86</v>
      </c>
      <c r="P9" s="51" t="s">
        <v>87</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76</v>
      </c>
      <c r="BK9" s="51">
        <v>80</v>
      </c>
      <c r="BL9" s="51">
        <v>85</v>
      </c>
      <c r="BM9" s="51" t="s">
        <v>55</v>
      </c>
      <c r="BN9" s="51" t="s">
        <v>56</v>
      </c>
      <c r="BO9" s="51" t="s">
        <v>57</v>
      </c>
      <c r="BP9" s="51" t="s">
        <v>182</v>
      </c>
      <c r="BQ9" s="87" t="s">
        <v>165</v>
      </c>
      <c r="BR9" s="95"/>
      <c r="BS9" s="69"/>
      <c r="BT9" s="70"/>
      <c r="BU9" s="70"/>
      <c r="BV9" s="70"/>
      <c r="BW9" s="70"/>
      <c r="BX9" s="70"/>
      <c r="BY9" s="70"/>
      <c r="BZ9" s="70"/>
      <c r="CA9" s="70"/>
      <c r="CB9" s="70"/>
      <c r="CC9" s="70"/>
      <c r="CD9" s="85"/>
      <c r="CE9" s="47"/>
      <c r="CF9" s="86"/>
      <c r="CG9" s="51"/>
      <c r="CH9" s="87"/>
      <c r="CI9" s="47"/>
      <c r="CJ9" s="86"/>
      <c r="CK9" s="51"/>
      <c r="CL9" s="51"/>
      <c r="CM9" s="88"/>
      <c r="CN9" s="47"/>
      <c r="CO9" s="200"/>
      <c r="CP9" s="47"/>
      <c r="CQ9" s="47"/>
    </row>
    <row r="10" spans="1:95" ht="13.5" customHeight="1">
      <c r="A10" s="48">
        <v>1</v>
      </c>
      <c r="B10" s="141" t="s">
        <v>83</v>
      </c>
      <c r="C10" s="49" t="s">
        <v>356</v>
      </c>
      <c r="D10" s="98">
        <v>89.1006809458</v>
      </c>
      <c r="E10" s="98">
        <v>0.0536794097971</v>
      </c>
      <c r="F10" s="98">
        <v>9.69822474553E-05</v>
      </c>
      <c r="G10" s="99">
        <v>0</v>
      </c>
      <c r="H10" s="99">
        <v>0</v>
      </c>
      <c r="I10" s="99">
        <v>0</v>
      </c>
      <c r="J10" s="99">
        <v>0</v>
      </c>
      <c r="K10" s="99">
        <v>0</v>
      </c>
      <c r="L10" s="99">
        <v>0</v>
      </c>
      <c r="M10" s="99">
        <v>0</v>
      </c>
      <c r="N10" s="99">
        <v>0</v>
      </c>
      <c r="O10" s="99">
        <v>0</v>
      </c>
      <c r="P10" s="99">
        <v>0</v>
      </c>
      <c r="Q10" s="99">
        <v>0</v>
      </c>
      <c r="R10" s="99">
        <v>0</v>
      </c>
      <c r="S10" s="99">
        <v>0</v>
      </c>
      <c r="T10" s="99">
        <v>0</v>
      </c>
      <c r="U10" s="99">
        <v>0</v>
      </c>
      <c r="V10" s="99">
        <v>0</v>
      </c>
      <c r="W10" s="99">
        <v>0.000261890119772</v>
      </c>
      <c r="X10" s="99">
        <v>0</v>
      </c>
      <c r="Y10" s="99">
        <v>0</v>
      </c>
      <c r="Z10" s="99">
        <v>0</v>
      </c>
      <c r="AA10" s="99">
        <v>0</v>
      </c>
      <c r="AB10" s="99">
        <v>0</v>
      </c>
      <c r="AC10" s="99">
        <v>0</v>
      </c>
      <c r="AD10" s="99">
        <v>0</v>
      </c>
      <c r="AE10" s="99">
        <v>0</v>
      </c>
      <c r="AF10" s="99">
        <v>0</v>
      </c>
      <c r="AG10" s="99">
        <v>0</v>
      </c>
      <c r="AH10" s="99">
        <v>0</v>
      </c>
      <c r="AI10" s="99">
        <v>0</v>
      </c>
      <c r="AJ10" s="99">
        <v>0</v>
      </c>
      <c r="AK10" s="99">
        <v>0</v>
      </c>
      <c r="AL10" s="99">
        <v>0</v>
      </c>
      <c r="AM10" s="99">
        <v>0</v>
      </c>
      <c r="AN10" s="99">
        <v>0</v>
      </c>
      <c r="AO10" s="99">
        <v>0</v>
      </c>
      <c r="AP10" s="99">
        <v>0</v>
      </c>
      <c r="AQ10" s="99">
        <v>0</v>
      </c>
      <c r="AR10" s="99">
        <v>0</v>
      </c>
      <c r="AS10" s="99">
        <v>9.65054459811E-05</v>
      </c>
      <c r="AT10" s="99">
        <v>0</v>
      </c>
      <c r="AU10" s="99">
        <v>0</v>
      </c>
      <c r="AV10" s="99">
        <v>0</v>
      </c>
      <c r="AW10" s="99">
        <v>0</v>
      </c>
      <c r="AX10" s="99">
        <v>0</v>
      </c>
      <c r="AY10" s="99">
        <v>0</v>
      </c>
      <c r="AZ10" s="99">
        <v>0</v>
      </c>
      <c r="BA10" s="99">
        <v>0</v>
      </c>
      <c r="BB10" s="99">
        <v>0.00940332197648</v>
      </c>
      <c r="BC10" s="99">
        <v>0.103460307866</v>
      </c>
      <c r="BD10" s="99">
        <v>0.0681324319624</v>
      </c>
      <c r="BE10" s="99">
        <v>0.937862604429</v>
      </c>
      <c r="BF10" s="99">
        <v>0</v>
      </c>
      <c r="BG10" s="99">
        <v>0</v>
      </c>
      <c r="BH10" s="99">
        <v>0.00487212885264</v>
      </c>
      <c r="BI10" s="99">
        <v>0.00636507453374</v>
      </c>
      <c r="BJ10" s="99">
        <v>0</v>
      </c>
      <c r="BK10" s="99">
        <v>0.23087400381</v>
      </c>
      <c r="BL10" s="99">
        <v>0.842574861213</v>
      </c>
      <c r="BM10" s="99">
        <v>0.00012891268311</v>
      </c>
      <c r="BN10" s="99">
        <v>5.16778133099E-05</v>
      </c>
      <c r="BO10" s="99">
        <v>9.83020197417E-19</v>
      </c>
      <c r="BP10" s="99">
        <v>0.0545791740454</v>
      </c>
      <c r="BQ10" s="100">
        <v>0</v>
      </c>
      <c r="BR10" s="101">
        <f>SUM(D10:BQ10)</f>
        <v>91.41312023259538</v>
      </c>
      <c r="BS10" s="98">
        <v>79.18794865793461</v>
      </c>
      <c r="BT10" s="145">
        <v>0</v>
      </c>
      <c r="BU10" s="64">
        <v>0</v>
      </c>
      <c r="BV10" s="99">
        <v>2.252534774335234</v>
      </c>
      <c r="BW10" s="99">
        <v>0.8261363538494515</v>
      </c>
      <c r="BX10" s="99">
        <v>0</v>
      </c>
      <c r="BY10" s="99">
        <v>0</v>
      </c>
      <c r="BZ10" s="99">
        <v>0</v>
      </c>
      <c r="CA10" s="99">
        <v>6.10331530131635</v>
      </c>
      <c r="CB10" s="99">
        <v>0</v>
      </c>
      <c r="CC10" s="99">
        <v>0</v>
      </c>
      <c r="CD10" s="99">
        <v>0</v>
      </c>
      <c r="CE10" s="101">
        <f>SUM(BS10:CD10)</f>
        <v>88.36993508743564</v>
      </c>
      <c r="CF10" s="98">
        <v>0</v>
      </c>
      <c r="CG10" s="99">
        <v>0</v>
      </c>
      <c r="CH10" s="99">
        <v>0</v>
      </c>
      <c r="CI10" s="101">
        <f>SUM(CF10:CH10)</f>
        <v>0</v>
      </c>
      <c r="CJ10" s="98">
        <v>1.9787734508349542</v>
      </c>
      <c r="CK10" s="99">
        <v>0</v>
      </c>
      <c r="CL10" s="99">
        <v>0</v>
      </c>
      <c r="CM10" s="99">
        <v>0</v>
      </c>
      <c r="CN10" s="101">
        <f>SUM(CJ10:CM10)</f>
        <v>1.9787734508349542</v>
      </c>
      <c r="CO10" s="196">
        <v>0.7983024608309933</v>
      </c>
      <c r="CP10" s="101">
        <f>SUM(CE10,CI10,CN10,CO10)</f>
        <v>91.14701099910158</v>
      </c>
      <c r="CQ10" s="101">
        <f>BR10+CP10</f>
        <v>182.56013123169697</v>
      </c>
    </row>
    <row r="11" spans="1:95" ht="13.5" customHeight="1">
      <c r="A11" s="142">
        <v>2</v>
      </c>
      <c r="B11" s="142" t="s">
        <v>84</v>
      </c>
      <c r="C11" s="40" t="s">
        <v>357</v>
      </c>
      <c r="D11" s="72">
        <v>0.280459541812</v>
      </c>
      <c r="E11" s="72">
        <v>11.1621498015</v>
      </c>
      <c r="F11" s="72">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0</v>
      </c>
      <c r="BF11" s="64">
        <v>0</v>
      </c>
      <c r="BG11" s="64">
        <v>0</v>
      </c>
      <c r="BH11" s="64">
        <v>0</v>
      </c>
      <c r="BI11" s="64">
        <v>8.55062120259E-05</v>
      </c>
      <c r="BJ11" s="64">
        <v>0</v>
      </c>
      <c r="BK11" s="64">
        <v>0.00390842589895</v>
      </c>
      <c r="BL11" s="64">
        <v>0.00245207858052</v>
      </c>
      <c r="BM11" s="64">
        <v>1.01790263412E-06</v>
      </c>
      <c r="BN11" s="64">
        <v>4.08365736354E-07</v>
      </c>
      <c r="BO11" s="64">
        <v>0</v>
      </c>
      <c r="BP11" s="64">
        <v>0</v>
      </c>
      <c r="BQ11" s="103">
        <v>0</v>
      </c>
      <c r="BR11" s="104">
        <f aca="true" t="shared" si="0" ref="BR11:BR74">SUM(D11:BQ11)</f>
        <v>11.449056780271865</v>
      </c>
      <c r="BS11" s="72">
        <v>0</v>
      </c>
      <c r="BT11" s="64">
        <v>0</v>
      </c>
      <c r="BU11" s="64">
        <v>0</v>
      </c>
      <c r="BV11" s="64">
        <v>5.555253004078789</v>
      </c>
      <c r="BW11" s="64">
        <v>0</v>
      </c>
      <c r="BX11" s="64">
        <v>0</v>
      </c>
      <c r="BY11" s="64">
        <v>0</v>
      </c>
      <c r="BZ11" s="64">
        <v>0</v>
      </c>
      <c r="CA11" s="64">
        <v>0</v>
      </c>
      <c r="CB11" s="64">
        <v>0</v>
      </c>
      <c r="CC11" s="64">
        <v>0</v>
      </c>
      <c r="CD11" s="64">
        <v>0</v>
      </c>
      <c r="CE11" s="104">
        <f aca="true" t="shared" si="1" ref="CE11:CE74">SUM(BS11:CD11)</f>
        <v>5.555253004078789</v>
      </c>
      <c r="CF11" s="72">
        <v>0</v>
      </c>
      <c r="CG11" s="64">
        <v>0</v>
      </c>
      <c r="CH11" s="64">
        <v>0</v>
      </c>
      <c r="CI11" s="104">
        <f aca="true" t="shared" si="2" ref="CI11:CI74">SUM(CF11:CH11)</f>
        <v>0</v>
      </c>
      <c r="CJ11" s="72">
        <v>0</v>
      </c>
      <c r="CK11" s="64">
        <v>0</v>
      </c>
      <c r="CL11" s="64">
        <v>0</v>
      </c>
      <c r="CM11" s="64">
        <v>0</v>
      </c>
      <c r="CN11" s="104">
        <f aca="true" t="shared" si="3" ref="CN11:CN74">SUM(CJ11:CM11)</f>
        <v>0</v>
      </c>
      <c r="CO11" s="197">
        <v>0.008936015598944545</v>
      </c>
      <c r="CP11" s="104">
        <f aca="true" t="shared" si="4" ref="CP11:CP74">SUM(CE11,CI11,CN11,CO11)</f>
        <v>5.564189019677734</v>
      </c>
      <c r="CQ11" s="104">
        <f aca="true" t="shared" si="5" ref="CQ11:CQ74">BR11+CP11</f>
        <v>17.0132457999496</v>
      </c>
    </row>
    <row r="12" spans="1:95" ht="13.5" customHeight="1">
      <c r="A12" s="48">
        <v>3</v>
      </c>
      <c r="B12" s="143" t="s">
        <v>85</v>
      </c>
      <c r="C12" s="40" t="s">
        <v>358</v>
      </c>
      <c r="D12" s="72">
        <v>0</v>
      </c>
      <c r="E12" s="72">
        <v>0</v>
      </c>
      <c r="F12" s="72">
        <v>0.0238282764018</v>
      </c>
      <c r="G12" s="64">
        <v>0</v>
      </c>
      <c r="H12" s="64">
        <v>0</v>
      </c>
      <c r="I12" s="64">
        <v>0</v>
      </c>
      <c r="J12" s="64">
        <v>0</v>
      </c>
      <c r="K12" s="64">
        <v>0</v>
      </c>
      <c r="L12" s="64">
        <v>0</v>
      </c>
      <c r="M12" s="64">
        <v>0</v>
      </c>
      <c r="N12" s="64">
        <v>0</v>
      </c>
      <c r="O12" s="64">
        <v>0</v>
      </c>
      <c r="P12" s="64">
        <v>0</v>
      </c>
      <c r="Q12" s="64">
        <v>0</v>
      </c>
      <c r="R12" s="64">
        <v>0</v>
      </c>
      <c r="S12" s="64">
        <v>0</v>
      </c>
      <c r="T12" s="64">
        <v>0</v>
      </c>
      <c r="U12" s="64">
        <v>8.65298979451E-06</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1.79723178664E-05</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1.754501563E-05</v>
      </c>
      <c r="BJ12" s="64">
        <v>0.00430441950034</v>
      </c>
      <c r="BK12" s="64">
        <v>0</v>
      </c>
      <c r="BL12" s="64">
        <v>0.0490654440626</v>
      </c>
      <c r="BM12" s="64">
        <v>6.87644980132E-07</v>
      </c>
      <c r="BN12" s="64">
        <v>2.75651006415E-07</v>
      </c>
      <c r="BO12" s="64">
        <v>4.8134347866E-21</v>
      </c>
      <c r="BP12" s="64">
        <v>0.0105031844185</v>
      </c>
      <c r="BQ12" s="103">
        <v>0</v>
      </c>
      <c r="BR12" s="104">
        <f t="shared" si="0"/>
        <v>0.08774645800251746</v>
      </c>
      <c r="BS12" s="72">
        <v>2.3882641425520545</v>
      </c>
      <c r="BT12" s="64">
        <v>0</v>
      </c>
      <c r="BU12" s="64">
        <v>0</v>
      </c>
      <c r="BV12" s="64">
        <v>0</v>
      </c>
      <c r="BW12" s="64">
        <v>0</v>
      </c>
      <c r="BX12" s="64">
        <v>0</v>
      </c>
      <c r="BY12" s="64">
        <v>0</v>
      </c>
      <c r="BZ12" s="64">
        <v>0</v>
      </c>
      <c r="CA12" s="64">
        <v>0</v>
      </c>
      <c r="CB12" s="64">
        <v>0</v>
      </c>
      <c r="CC12" s="64">
        <v>0</v>
      </c>
      <c r="CD12" s="64">
        <v>0</v>
      </c>
      <c r="CE12" s="104">
        <f t="shared" si="1"/>
        <v>2.3882641425520545</v>
      </c>
      <c r="CF12" s="72">
        <v>0</v>
      </c>
      <c r="CG12" s="64">
        <v>0</v>
      </c>
      <c r="CH12" s="64">
        <v>0</v>
      </c>
      <c r="CI12" s="104">
        <f t="shared" si="2"/>
        <v>0</v>
      </c>
      <c r="CJ12" s="72">
        <v>0</v>
      </c>
      <c r="CK12" s="64">
        <v>0</v>
      </c>
      <c r="CL12" s="64">
        <v>0</v>
      </c>
      <c r="CM12" s="64">
        <v>0</v>
      </c>
      <c r="CN12" s="104">
        <f t="shared" si="3"/>
        <v>0</v>
      </c>
      <c r="CO12" s="197">
        <v>0.007775433910478056</v>
      </c>
      <c r="CP12" s="104">
        <f t="shared" si="4"/>
        <v>2.3960395764625324</v>
      </c>
      <c r="CQ12" s="104">
        <f t="shared" si="5"/>
        <v>2.4837860344650498</v>
      </c>
    </row>
    <row r="13" spans="1:95" ht="13.5" customHeight="1">
      <c r="A13" s="142">
        <v>4</v>
      </c>
      <c r="B13" s="50" t="s">
        <v>148</v>
      </c>
      <c r="C13" s="40" t="s">
        <v>121</v>
      </c>
      <c r="D13" s="72">
        <v>0.44610631706</v>
      </c>
      <c r="E13" s="72">
        <v>0.0103268882546</v>
      </c>
      <c r="F13" s="72">
        <v>0.00087543416665</v>
      </c>
      <c r="G13" s="64">
        <v>0</v>
      </c>
      <c r="H13" s="64">
        <v>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0.020651072179</v>
      </c>
      <c r="AM13" s="64">
        <v>0</v>
      </c>
      <c r="AN13" s="64">
        <v>0</v>
      </c>
      <c r="AO13" s="64">
        <v>0</v>
      </c>
      <c r="AP13" s="64">
        <v>0</v>
      </c>
      <c r="AQ13" s="64">
        <v>0</v>
      </c>
      <c r="AR13" s="64">
        <v>0.000329984884088</v>
      </c>
      <c r="AS13" s="64">
        <v>0</v>
      </c>
      <c r="AT13" s="64">
        <v>0</v>
      </c>
      <c r="AU13" s="64">
        <v>0</v>
      </c>
      <c r="AV13" s="64">
        <v>0.00084100390015</v>
      </c>
      <c r="AW13" s="64">
        <v>0</v>
      </c>
      <c r="AX13" s="64">
        <v>0</v>
      </c>
      <c r="AY13" s="64">
        <v>0</v>
      </c>
      <c r="AZ13" s="64">
        <v>0</v>
      </c>
      <c r="BA13" s="64">
        <v>0</v>
      </c>
      <c r="BB13" s="64">
        <v>0.0168012942953</v>
      </c>
      <c r="BC13" s="64">
        <v>0.663038918038</v>
      </c>
      <c r="BD13" s="64">
        <v>0.456031594827</v>
      </c>
      <c r="BE13" s="64">
        <v>0.0278096967612</v>
      </c>
      <c r="BF13" s="64">
        <v>0</v>
      </c>
      <c r="BG13" s="64">
        <v>0</v>
      </c>
      <c r="BH13" s="64">
        <v>0.00713784411524</v>
      </c>
      <c r="BI13" s="64">
        <v>5.04694830322</v>
      </c>
      <c r="BJ13" s="64">
        <v>0</v>
      </c>
      <c r="BK13" s="64">
        <v>0.402838334079</v>
      </c>
      <c r="BL13" s="64">
        <v>1.69756556267</v>
      </c>
      <c r="BM13" s="64">
        <v>0</v>
      </c>
      <c r="BN13" s="64">
        <v>0</v>
      </c>
      <c r="BO13" s="64">
        <v>0</v>
      </c>
      <c r="BP13" s="64">
        <v>0.421082882808</v>
      </c>
      <c r="BQ13" s="103">
        <v>0</v>
      </c>
      <c r="BR13" s="104">
        <f t="shared" si="0"/>
        <v>9.218385131258227</v>
      </c>
      <c r="BS13" s="72">
        <v>1.9715441038359878</v>
      </c>
      <c r="BT13" s="64">
        <v>0</v>
      </c>
      <c r="BU13" s="64">
        <v>0</v>
      </c>
      <c r="BV13" s="64">
        <v>0.023809953149017567</v>
      </c>
      <c r="BW13" s="64">
        <v>0</v>
      </c>
      <c r="BX13" s="64">
        <v>0</v>
      </c>
      <c r="BY13" s="64">
        <v>0</v>
      </c>
      <c r="BZ13" s="64">
        <v>0</v>
      </c>
      <c r="CA13" s="64">
        <v>12.83619690144072</v>
      </c>
      <c r="CB13" s="64">
        <v>0</v>
      </c>
      <c r="CC13" s="64">
        <v>0</v>
      </c>
      <c r="CD13" s="64">
        <v>0</v>
      </c>
      <c r="CE13" s="104">
        <f t="shared" si="1"/>
        <v>14.831550958425726</v>
      </c>
      <c r="CF13" s="72">
        <v>0</v>
      </c>
      <c r="CG13" s="64">
        <v>0</v>
      </c>
      <c r="CH13" s="64">
        <v>0</v>
      </c>
      <c r="CI13" s="104">
        <f t="shared" si="2"/>
        <v>0</v>
      </c>
      <c r="CJ13" s="72">
        <v>0</v>
      </c>
      <c r="CK13" s="64">
        <v>0</v>
      </c>
      <c r="CL13" s="64">
        <v>0</v>
      </c>
      <c r="CM13" s="64">
        <v>83.68418614881594</v>
      </c>
      <c r="CN13" s="104">
        <f t="shared" si="3"/>
        <v>83.68418614881594</v>
      </c>
      <c r="CO13" s="197">
        <v>0.04547579768451199</v>
      </c>
      <c r="CP13" s="104">
        <f t="shared" si="4"/>
        <v>98.56121290492618</v>
      </c>
      <c r="CQ13" s="104">
        <f t="shared" si="5"/>
        <v>107.77959803618441</v>
      </c>
    </row>
    <row r="14" spans="1:95" ht="13.5" customHeight="1">
      <c r="A14" s="48">
        <v>5</v>
      </c>
      <c r="B14" s="50" t="s">
        <v>150</v>
      </c>
      <c r="C14" s="40" t="s">
        <v>258</v>
      </c>
      <c r="D14" s="72">
        <v>15.3489337734</v>
      </c>
      <c r="E14" s="72">
        <v>0.0100823089144</v>
      </c>
      <c r="F14" s="72">
        <v>0.0131322786887</v>
      </c>
      <c r="G14" s="64">
        <v>0</v>
      </c>
      <c r="H14" s="64">
        <v>0</v>
      </c>
      <c r="I14" s="64">
        <v>0</v>
      </c>
      <c r="J14" s="64">
        <v>0</v>
      </c>
      <c r="K14" s="64">
        <v>0</v>
      </c>
      <c r="L14" s="64">
        <v>0</v>
      </c>
      <c r="M14" s="64">
        <v>0</v>
      </c>
      <c r="N14" s="64">
        <v>0</v>
      </c>
      <c r="O14" s="64">
        <v>0</v>
      </c>
      <c r="P14" s="64">
        <v>0</v>
      </c>
      <c r="Q14" s="64">
        <v>0</v>
      </c>
      <c r="R14" s="64">
        <v>0</v>
      </c>
      <c r="S14" s="64">
        <v>0</v>
      </c>
      <c r="T14" s="64">
        <v>0</v>
      </c>
      <c r="U14" s="64">
        <v>0</v>
      </c>
      <c r="V14" s="64">
        <v>0</v>
      </c>
      <c r="W14" s="64">
        <v>0.00354989485708</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0</v>
      </c>
      <c r="AO14" s="64">
        <v>0</v>
      </c>
      <c r="AP14" s="64">
        <v>0</v>
      </c>
      <c r="AQ14" s="64">
        <v>0</v>
      </c>
      <c r="AR14" s="64">
        <v>0</v>
      </c>
      <c r="AS14" s="64">
        <v>1.06575117836E-05</v>
      </c>
      <c r="AT14" s="64">
        <v>0</v>
      </c>
      <c r="AU14" s="64">
        <v>0</v>
      </c>
      <c r="AV14" s="64">
        <v>0</v>
      </c>
      <c r="AW14" s="64">
        <v>0</v>
      </c>
      <c r="AX14" s="64">
        <v>0</v>
      </c>
      <c r="AY14" s="64">
        <v>0</v>
      </c>
      <c r="AZ14" s="64">
        <v>0</v>
      </c>
      <c r="BA14" s="64">
        <v>0</v>
      </c>
      <c r="BB14" s="64">
        <v>0.00617256783759</v>
      </c>
      <c r="BC14" s="64">
        <v>0.022732113403</v>
      </c>
      <c r="BD14" s="64">
        <v>0.00695580823132</v>
      </c>
      <c r="BE14" s="64">
        <v>0</v>
      </c>
      <c r="BF14" s="64">
        <v>0</v>
      </c>
      <c r="BG14" s="64">
        <v>0</v>
      </c>
      <c r="BH14" s="64">
        <v>0.00894018018969</v>
      </c>
      <c r="BI14" s="64">
        <v>0.00495127667062</v>
      </c>
      <c r="BJ14" s="64">
        <v>2.2989121096607503</v>
      </c>
      <c r="BK14" s="64">
        <v>3.1844779357</v>
      </c>
      <c r="BL14" s="64">
        <v>19.4190383329</v>
      </c>
      <c r="BM14" s="64">
        <v>0.0006400639838646214</v>
      </c>
      <c r="BN14" s="64">
        <v>0.00025658512771899856</v>
      </c>
      <c r="BO14" s="64">
        <v>7.886543152267688E-18</v>
      </c>
      <c r="BP14" s="64">
        <v>0.7821711261100001</v>
      </c>
      <c r="BQ14" s="103">
        <v>0</v>
      </c>
      <c r="BR14" s="104">
        <f t="shared" si="0"/>
        <v>41.11095701318653</v>
      </c>
      <c r="BS14" s="72">
        <v>331.8324392536218</v>
      </c>
      <c r="BT14" s="64">
        <v>418.6130624561722</v>
      </c>
      <c r="BU14" s="64">
        <v>0</v>
      </c>
      <c r="BV14" s="64">
        <v>0</v>
      </c>
      <c r="BW14" s="64">
        <v>0</v>
      </c>
      <c r="BX14" s="64">
        <v>0</v>
      </c>
      <c r="BY14" s="64">
        <v>0</v>
      </c>
      <c r="BZ14" s="64">
        <v>0</v>
      </c>
      <c r="CA14" s="64">
        <v>8.14556840262393</v>
      </c>
      <c r="CB14" s="64">
        <v>0</v>
      </c>
      <c r="CC14" s="64">
        <v>0</v>
      </c>
      <c r="CD14" s="64">
        <v>0</v>
      </c>
      <c r="CE14" s="104">
        <f t="shared" si="1"/>
        <v>758.5910701124179</v>
      </c>
      <c r="CF14" s="72">
        <v>0</v>
      </c>
      <c r="CG14" s="64">
        <v>0</v>
      </c>
      <c r="CH14" s="64">
        <v>0</v>
      </c>
      <c r="CI14" s="104">
        <f t="shared" si="2"/>
        <v>0</v>
      </c>
      <c r="CJ14" s="72">
        <v>0</v>
      </c>
      <c r="CK14" s="64">
        <v>0</v>
      </c>
      <c r="CL14" s="64">
        <v>0</v>
      </c>
      <c r="CM14" s="64">
        <v>0</v>
      </c>
      <c r="CN14" s="104">
        <f t="shared" si="3"/>
        <v>0</v>
      </c>
      <c r="CO14" s="197">
        <v>48.66585974859488</v>
      </c>
      <c r="CP14" s="104">
        <f t="shared" si="4"/>
        <v>807.2569298610128</v>
      </c>
      <c r="CQ14" s="104">
        <f t="shared" si="5"/>
        <v>848.3678868741994</v>
      </c>
    </row>
    <row r="15" spans="1:95" ht="13.5" customHeight="1">
      <c r="A15" s="142">
        <v>6</v>
      </c>
      <c r="B15" s="50">
        <v>17</v>
      </c>
      <c r="C15" s="40" t="s">
        <v>208</v>
      </c>
      <c r="D15" s="72">
        <v>0.680205362746</v>
      </c>
      <c r="E15" s="72">
        <v>0.00813104487133</v>
      </c>
      <c r="F15" s="72">
        <v>0.00123852252618</v>
      </c>
      <c r="G15" s="64">
        <v>0</v>
      </c>
      <c r="H15" s="64">
        <v>0</v>
      </c>
      <c r="I15" s="64">
        <v>0</v>
      </c>
      <c r="J15" s="64">
        <v>0</v>
      </c>
      <c r="K15" s="64">
        <v>0</v>
      </c>
      <c r="L15" s="64">
        <v>0</v>
      </c>
      <c r="M15" s="64">
        <v>0</v>
      </c>
      <c r="N15" s="64">
        <v>0</v>
      </c>
      <c r="O15" s="64">
        <v>0</v>
      </c>
      <c r="P15" s="64">
        <v>0</v>
      </c>
      <c r="Q15" s="64">
        <v>0</v>
      </c>
      <c r="R15" s="64">
        <v>0</v>
      </c>
      <c r="S15" s="64">
        <v>0</v>
      </c>
      <c r="T15" s="64">
        <v>0</v>
      </c>
      <c r="U15" s="64">
        <v>0.000303304174299</v>
      </c>
      <c r="V15" s="64">
        <v>0</v>
      </c>
      <c r="W15" s="64">
        <v>0.00212317983412</v>
      </c>
      <c r="X15" s="64">
        <v>0</v>
      </c>
      <c r="Y15" s="64">
        <v>0</v>
      </c>
      <c r="Z15" s="64">
        <v>0</v>
      </c>
      <c r="AA15" s="64">
        <v>0</v>
      </c>
      <c r="AB15" s="64">
        <v>0</v>
      </c>
      <c r="AC15" s="64">
        <v>0</v>
      </c>
      <c r="AD15" s="64">
        <v>0</v>
      </c>
      <c r="AE15" s="64">
        <v>0</v>
      </c>
      <c r="AF15" s="64">
        <v>0</v>
      </c>
      <c r="AG15" s="64">
        <v>0</v>
      </c>
      <c r="AH15" s="64">
        <v>0</v>
      </c>
      <c r="AI15" s="64">
        <v>0</v>
      </c>
      <c r="AJ15" s="64">
        <v>0</v>
      </c>
      <c r="AK15" s="64">
        <v>0</v>
      </c>
      <c r="AL15" s="64">
        <v>0</v>
      </c>
      <c r="AM15" s="64">
        <v>0</v>
      </c>
      <c r="AN15" s="64">
        <v>0.0170086758026</v>
      </c>
      <c r="AO15" s="64">
        <v>0</v>
      </c>
      <c r="AP15" s="64">
        <v>0</v>
      </c>
      <c r="AQ15" s="64">
        <v>0</v>
      </c>
      <c r="AR15" s="64">
        <v>0</v>
      </c>
      <c r="AS15" s="64">
        <v>0</v>
      </c>
      <c r="AT15" s="64">
        <v>0</v>
      </c>
      <c r="AU15" s="64">
        <v>0</v>
      </c>
      <c r="AV15" s="64">
        <v>0</v>
      </c>
      <c r="AW15" s="64">
        <v>0</v>
      </c>
      <c r="AX15" s="64">
        <v>0</v>
      </c>
      <c r="AY15" s="64">
        <v>0</v>
      </c>
      <c r="AZ15" s="64">
        <v>0</v>
      </c>
      <c r="BA15" s="64">
        <v>0</v>
      </c>
      <c r="BB15" s="64">
        <v>0.128917407495</v>
      </c>
      <c r="BC15" s="64">
        <v>0.637156607956</v>
      </c>
      <c r="BD15" s="64">
        <v>0.456943182075</v>
      </c>
      <c r="BE15" s="64">
        <v>0.0198073246254</v>
      </c>
      <c r="BF15" s="64">
        <v>0</v>
      </c>
      <c r="BG15" s="64">
        <v>0</v>
      </c>
      <c r="BH15" s="64">
        <v>0.0771998505329</v>
      </c>
      <c r="BI15" s="64">
        <v>0.249495988231</v>
      </c>
      <c r="BJ15" s="64">
        <v>0.133202000203</v>
      </c>
      <c r="BK15" s="64">
        <v>3.23286296312</v>
      </c>
      <c r="BL15" s="64">
        <v>7.15073391622</v>
      </c>
      <c r="BM15" s="64">
        <v>0.000361058487579</v>
      </c>
      <c r="BN15" s="64">
        <v>0.000144717347716</v>
      </c>
      <c r="BO15" s="64">
        <v>4.01330339047E-18</v>
      </c>
      <c r="BP15" s="64">
        <v>0.362962884124</v>
      </c>
      <c r="BQ15" s="103">
        <v>0</v>
      </c>
      <c r="BR15" s="104">
        <f t="shared" si="0"/>
        <v>13.158797990372125</v>
      </c>
      <c r="BS15" s="72">
        <v>0</v>
      </c>
      <c r="BT15" s="64">
        <v>0</v>
      </c>
      <c r="BU15" s="64">
        <v>7.420673453968047</v>
      </c>
      <c r="BV15" s="64">
        <v>0</v>
      </c>
      <c r="BW15" s="64">
        <v>63.715097193699364</v>
      </c>
      <c r="BX15" s="64">
        <v>0</v>
      </c>
      <c r="BY15" s="64">
        <v>0</v>
      </c>
      <c r="BZ15" s="64">
        <v>0</v>
      </c>
      <c r="CA15" s="64">
        <v>8.9444537573433</v>
      </c>
      <c r="CB15" s="64">
        <v>0</v>
      </c>
      <c r="CC15" s="64">
        <v>0</v>
      </c>
      <c r="CD15" s="64">
        <v>0</v>
      </c>
      <c r="CE15" s="104">
        <f t="shared" si="1"/>
        <v>80.08022440501071</v>
      </c>
      <c r="CF15" s="72">
        <v>0</v>
      </c>
      <c r="CG15" s="64">
        <v>0</v>
      </c>
      <c r="CH15" s="64">
        <v>0</v>
      </c>
      <c r="CI15" s="104">
        <f t="shared" si="2"/>
        <v>0</v>
      </c>
      <c r="CJ15" s="72">
        <v>0</v>
      </c>
      <c r="CK15" s="64">
        <v>0</v>
      </c>
      <c r="CL15" s="64">
        <v>0</v>
      </c>
      <c r="CM15" s="64">
        <v>0</v>
      </c>
      <c r="CN15" s="104">
        <f t="shared" si="3"/>
        <v>0</v>
      </c>
      <c r="CO15" s="197">
        <v>0.2741439934048055</v>
      </c>
      <c r="CP15" s="104">
        <f t="shared" si="4"/>
        <v>80.35436839841552</v>
      </c>
      <c r="CQ15" s="104">
        <f t="shared" si="5"/>
        <v>93.51316638878764</v>
      </c>
    </row>
    <row r="16" spans="1:95" ht="13.5" customHeight="1">
      <c r="A16" s="48">
        <v>7</v>
      </c>
      <c r="B16" s="50">
        <v>18</v>
      </c>
      <c r="C16" s="40" t="s">
        <v>122</v>
      </c>
      <c r="D16" s="72">
        <v>1.15572440662</v>
      </c>
      <c r="E16" s="72">
        <v>0.0154075527464</v>
      </c>
      <c r="F16" s="72">
        <v>0.00136911059494</v>
      </c>
      <c r="G16" s="64">
        <v>0</v>
      </c>
      <c r="H16" s="64">
        <v>0</v>
      </c>
      <c r="I16" s="64">
        <v>0</v>
      </c>
      <c r="J16" s="64">
        <v>0</v>
      </c>
      <c r="K16" s="64">
        <v>0</v>
      </c>
      <c r="L16" s="64">
        <v>0</v>
      </c>
      <c r="M16" s="64">
        <v>0</v>
      </c>
      <c r="N16" s="64">
        <v>0</v>
      </c>
      <c r="O16" s="64">
        <v>0</v>
      </c>
      <c r="P16" s="64">
        <v>0</v>
      </c>
      <c r="Q16" s="64">
        <v>0</v>
      </c>
      <c r="R16" s="64">
        <v>0</v>
      </c>
      <c r="S16" s="64">
        <v>0</v>
      </c>
      <c r="T16" s="64">
        <v>0</v>
      </c>
      <c r="U16" s="64">
        <v>0</v>
      </c>
      <c r="V16" s="64">
        <v>0</v>
      </c>
      <c r="W16" s="64">
        <v>0.000240113096661</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c r="AO16" s="64">
        <v>0</v>
      </c>
      <c r="AP16" s="64">
        <v>0</v>
      </c>
      <c r="AQ16" s="64">
        <v>0</v>
      </c>
      <c r="AR16" s="64">
        <v>0</v>
      </c>
      <c r="AS16" s="64">
        <v>0</v>
      </c>
      <c r="AT16" s="64">
        <v>0</v>
      </c>
      <c r="AU16" s="64">
        <v>0</v>
      </c>
      <c r="AV16" s="64">
        <v>0</v>
      </c>
      <c r="AW16" s="64">
        <v>0</v>
      </c>
      <c r="AX16" s="64">
        <v>0</v>
      </c>
      <c r="AY16" s="64">
        <v>0</v>
      </c>
      <c r="AZ16" s="64">
        <v>0</v>
      </c>
      <c r="BA16" s="64">
        <v>0</v>
      </c>
      <c r="BB16" s="64">
        <v>0.606356729719</v>
      </c>
      <c r="BC16" s="64">
        <v>0</v>
      </c>
      <c r="BD16" s="64">
        <v>0</v>
      </c>
      <c r="BE16" s="64">
        <v>0</v>
      </c>
      <c r="BF16" s="64">
        <v>0.0320489897767</v>
      </c>
      <c r="BG16" s="64">
        <v>0</v>
      </c>
      <c r="BH16" s="64">
        <v>0.135557293298</v>
      </c>
      <c r="BI16" s="64">
        <v>0.845291361184</v>
      </c>
      <c r="BJ16" s="64">
        <v>0</v>
      </c>
      <c r="BK16" s="64">
        <v>0.565389411028</v>
      </c>
      <c r="BL16" s="64">
        <v>1.64287915151</v>
      </c>
      <c r="BM16" s="64">
        <v>8.39273870136E-06</v>
      </c>
      <c r="BN16" s="64">
        <v>3.36328163296E-06</v>
      </c>
      <c r="BO16" s="64">
        <v>0</v>
      </c>
      <c r="BP16" s="64">
        <v>1.692606403599</v>
      </c>
      <c r="BQ16" s="103">
        <v>0</v>
      </c>
      <c r="BR16" s="104">
        <f t="shared" si="0"/>
        <v>6.692882279193035</v>
      </c>
      <c r="BS16" s="72">
        <v>0</v>
      </c>
      <c r="BT16" s="64">
        <v>0</v>
      </c>
      <c r="BU16" s="64">
        <v>333.9338531987474</v>
      </c>
      <c r="BV16" s="64">
        <v>0</v>
      </c>
      <c r="BW16" s="64">
        <v>2.400554635166185</v>
      </c>
      <c r="BX16" s="64">
        <v>0</v>
      </c>
      <c r="BY16" s="64">
        <v>0</v>
      </c>
      <c r="BZ16" s="64">
        <v>0</v>
      </c>
      <c r="CA16" s="64">
        <v>0</v>
      </c>
      <c r="CB16" s="64">
        <v>0</v>
      </c>
      <c r="CC16" s="64">
        <v>0</v>
      </c>
      <c r="CD16" s="64">
        <v>0</v>
      </c>
      <c r="CE16" s="104">
        <f t="shared" si="1"/>
        <v>336.3344078339136</v>
      </c>
      <c r="CF16" s="72">
        <v>0</v>
      </c>
      <c r="CG16" s="64">
        <v>0</v>
      </c>
      <c r="CH16" s="64">
        <v>0</v>
      </c>
      <c r="CI16" s="104">
        <f t="shared" si="2"/>
        <v>0</v>
      </c>
      <c r="CJ16" s="72">
        <v>0</v>
      </c>
      <c r="CK16" s="64">
        <v>0</v>
      </c>
      <c r="CL16" s="64">
        <v>0</v>
      </c>
      <c r="CM16" s="64">
        <v>0</v>
      </c>
      <c r="CN16" s="104">
        <f t="shared" si="3"/>
        <v>0</v>
      </c>
      <c r="CO16" s="197">
        <v>23.371784780644667</v>
      </c>
      <c r="CP16" s="104">
        <f t="shared" si="4"/>
        <v>359.70619261455823</v>
      </c>
      <c r="CQ16" s="104">
        <f t="shared" si="5"/>
        <v>366.3990748937513</v>
      </c>
    </row>
    <row r="17" spans="1:95" ht="13.5" customHeight="1">
      <c r="A17" s="142">
        <v>8</v>
      </c>
      <c r="B17" s="50">
        <v>19</v>
      </c>
      <c r="C17" s="40" t="s">
        <v>68</v>
      </c>
      <c r="D17" s="72">
        <v>0.163569098105</v>
      </c>
      <c r="E17" s="72">
        <v>0.00203625845364</v>
      </c>
      <c r="F17" s="72">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0.00813749545464</v>
      </c>
      <c r="AM17" s="64">
        <v>0</v>
      </c>
      <c r="AN17" s="64">
        <v>0</v>
      </c>
      <c r="AO17" s="64">
        <v>0</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0.000297305360704</v>
      </c>
      <c r="BJ17" s="64">
        <v>0.704559041873</v>
      </c>
      <c r="BK17" s="64">
        <v>0.0527630139635</v>
      </c>
      <c r="BL17" s="64">
        <v>0.00575765223355</v>
      </c>
      <c r="BM17" s="64">
        <v>4.9581082862E-06</v>
      </c>
      <c r="BN17" s="64">
        <v>1.98719242782E-06</v>
      </c>
      <c r="BO17" s="64">
        <v>6.50353773597E-20</v>
      </c>
      <c r="BP17" s="64">
        <v>0.28782106228868</v>
      </c>
      <c r="BQ17" s="103">
        <v>0</v>
      </c>
      <c r="BR17" s="104">
        <f t="shared" si="0"/>
        <v>1.224947873033428</v>
      </c>
      <c r="BS17" s="72">
        <v>0</v>
      </c>
      <c r="BT17" s="64">
        <v>0</v>
      </c>
      <c r="BU17" s="64">
        <v>81.62511510041922</v>
      </c>
      <c r="BV17" s="64">
        <v>0</v>
      </c>
      <c r="BW17" s="64">
        <v>0</v>
      </c>
      <c r="BX17" s="64">
        <v>0</v>
      </c>
      <c r="BY17" s="64">
        <v>0</v>
      </c>
      <c r="BZ17" s="64">
        <v>0</v>
      </c>
      <c r="CA17" s="64">
        <v>10.470087345569203</v>
      </c>
      <c r="CB17" s="64">
        <v>0</v>
      </c>
      <c r="CC17" s="64">
        <v>0</v>
      </c>
      <c r="CD17" s="64">
        <v>15.71475352110697</v>
      </c>
      <c r="CE17" s="104">
        <f t="shared" si="1"/>
        <v>107.80995596709539</v>
      </c>
      <c r="CF17" s="72">
        <v>0</v>
      </c>
      <c r="CG17" s="64">
        <v>0</v>
      </c>
      <c r="CH17" s="64">
        <v>0</v>
      </c>
      <c r="CI17" s="104">
        <f t="shared" si="2"/>
        <v>0</v>
      </c>
      <c r="CJ17" s="72">
        <v>0</v>
      </c>
      <c r="CK17" s="64">
        <v>0</v>
      </c>
      <c r="CL17" s="64">
        <v>0</v>
      </c>
      <c r="CM17" s="64">
        <v>0</v>
      </c>
      <c r="CN17" s="104">
        <f t="shared" si="3"/>
        <v>0</v>
      </c>
      <c r="CO17" s="197">
        <v>4.431163807211057</v>
      </c>
      <c r="CP17" s="104">
        <f t="shared" si="4"/>
        <v>112.24111977430644</v>
      </c>
      <c r="CQ17" s="104">
        <f t="shared" si="5"/>
        <v>113.46606764733987</v>
      </c>
    </row>
    <row r="18" spans="1:95" ht="13.5" customHeight="1">
      <c r="A18" s="48">
        <v>9</v>
      </c>
      <c r="B18" s="50">
        <v>20</v>
      </c>
      <c r="C18" s="40" t="s">
        <v>246</v>
      </c>
      <c r="D18" s="72">
        <v>1.39678218643</v>
      </c>
      <c r="E18" s="72">
        <v>0.412561748032</v>
      </c>
      <c r="F18" s="72">
        <v>0.00241670578347</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64">
        <v>0</v>
      </c>
      <c r="AE18" s="64">
        <v>0</v>
      </c>
      <c r="AF18" s="64">
        <v>0</v>
      </c>
      <c r="AG18" s="64">
        <v>0</v>
      </c>
      <c r="AH18" s="64">
        <v>0</v>
      </c>
      <c r="AI18" s="64">
        <v>0</v>
      </c>
      <c r="AJ18" s="64">
        <v>0</v>
      </c>
      <c r="AK18" s="64">
        <v>0</v>
      </c>
      <c r="AL18" s="64">
        <v>0</v>
      </c>
      <c r="AM18" s="64">
        <v>0</v>
      </c>
      <c r="AN18" s="64">
        <v>0.0139442851734</v>
      </c>
      <c r="AO18" s="64">
        <v>0</v>
      </c>
      <c r="AP18" s="64">
        <v>0</v>
      </c>
      <c r="AQ18" s="64">
        <v>0</v>
      </c>
      <c r="AR18" s="64">
        <v>0</v>
      </c>
      <c r="AS18" s="64">
        <v>0</v>
      </c>
      <c r="AT18" s="64">
        <v>0</v>
      </c>
      <c r="AU18" s="64">
        <v>0</v>
      </c>
      <c r="AV18" s="64">
        <v>0</v>
      </c>
      <c r="AW18" s="64">
        <v>0</v>
      </c>
      <c r="AX18" s="64">
        <v>0</v>
      </c>
      <c r="AY18" s="64">
        <v>0</v>
      </c>
      <c r="AZ18" s="64">
        <v>0</v>
      </c>
      <c r="BA18" s="64">
        <v>0</v>
      </c>
      <c r="BB18" s="64">
        <v>0.0345968332382</v>
      </c>
      <c r="BC18" s="64">
        <v>1.19304709811</v>
      </c>
      <c r="BD18" s="64">
        <v>0.925266070953</v>
      </c>
      <c r="BE18" s="64">
        <v>3.99177934278</v>
      </c>
      <c r="BF18" s="64">
        <v>0</v>
      </c>
      <c r="BG18" s="64">
        <v>0</v>
      </c>
      <c r="BH18" s="64">
        <v>0.0641624476336</v>
      </c>
      <c r="BI18" s="64">
        <v>1.77645737781</v>
      </c>
      <c r="BJ18" s="64">
        <v>0</v>
      </c>
      <c r="BK18" s="64">
        <v>1.12517662428</v>
      </c>
      <c r="BL18" s="64">
        <v>1.610899804</v>
      </c>
      <c r="BM18" s="64">
        <v>0</v>
      </c>
      <c r="BN18" s="64">
        <v>0</v>
      </c>
      <c r="BO18" s="64">
        <v>0</v>
      </c>
      <c r="BP18" s="64">
        <v>0.585812806142</v>
      </c>
      <c r="BQ18" s="103">
        <v>0</v>
      </c>
      <c r="BR18" s="104">
        <f t="shared" si="0"/>
        <v>13.13290333036567</v>
      </c>
      <c r="BS18" s="72">
        <v>0</v>
      </c>
      <c r="BT18" s="64">
        <v>0</v>
      </c>
      <c r="BU18" s="64">
        <v>0</v>
      </c>
      <c r="BV18" s="64">
        <v>2.142206132399545</v>
      </c>
      <c r="BW18" s="64">
        <v>14.691719519857863</v>
      </c>
      <c r="BX18" s="64">
        <v>0</v>
      </c>
      <c r="BY18" s="64">
        <v>0</v>
      </c>
      <c r="BZ18" s="64">
        <v>0</v>
      </c>
      <c r="CA18" s="64">
        <v>2.126682930919441</v>
      </c>
      <c r="CB18" s="64">
        <v>0</v>
      </c>
      <c r="CC18" s="64">
        <v>0</v>
      </c>
      <c r="CD18" s="64">
        <v>0</v>
      </c>
      <c r="CE18" s="104">
        <f t="shared" si="1"/>
        <v>18.960608583176846</v>
      </c>
      <c r="CF18" s="72">
        <v>0</v>
      </c>
      <c r="CG18" s="64">
        <v>0</v>
      </c>
      <c r="CH18" s="64">
        <v>0</v>
      </c>
      <c r="CI18" s="104">
        <f t="shared" si="2"/>
        <v>0</v>
      </c>
      <c r="CJ18" s="72">
        <v>0</v>
      </c>
      <c r="CK18" s="64">
        <v>0</v>
      </c>
      <c r="CL18" s="64">
        <v>0</v>
      </c>
      <c r="CM18" s="64">
        <v>0</v>
      </c>
      <c r="CN18" s="104">
        <f t="shared" si="3"/>
        <v>0</v>
      </c>
      <c r="CO18" s="197">
        <v>2.8398825252752946</v>
      </c>
      <c r="CP18" s="104">
        <f t="shared" si="4"/>
        <v>21.800491108452142</v>
      </c>
      <c r="CQ18" s="104">
        <f t="shared" si="5"/>
        <v>34.933394438817814</v>
      </c>
    </row>
    <row r="19" spans="1:95" ht="13.5" customHeight="1">
      <c r="A19" s="142">
        <v>10</v>
      </c>
      <c r="B19" s="50">
        <v>21</v>
      </c>
      <c r="C19" s="40" t="s">
        <v>155</v>
      </c>
      <c r="D19" s="72">
        <v>0.53781971452</v>
      </c>
      <c r="E19" s="72">
        <v>0.0123005369014</v>
      </c>
      <c r="F19" s="72">
        <v>0.000756680240668</v>
      </c>
      <c r="G19" s="64">
        <v>0</v>
      </c>
      <c r="H19" s="64">
        <v>0</v>
      </c>
      <c r="I19" s="64">
        <v>0</v>
      </c>
      <c r="J19" s="64">
        <v>0</v>
      </c>
      <c r="K19" s="64">
        <v>0</v>
      </c>
      <c r="L19" s="64">
        <v>0</v>
      </c>
      <c r="M19" s="64">
        <v>0</v>
      </c>
      <c r="N19" s="64">
        <v>0</v>
      </c>
      <c r="O19" s="64">
        <v>0</v>
      </c>
      <c r="P19" s="64">
        <v>0</v>
      </c>
      <c r="Q19" s="64">
        <v>0</v>
      </c>
      <c r="R19" s="64">
        <v>0</v>
      </c>
      <c r="S19" s="64">
        <v>0</v>
      </c>
      <c r="T19" s="64">
        <v>0</v>
      </c>
      <c r="U19" s="64">
        <v>0</v>
      </c>
      <c r="V19" s="64">
        <v>0</v>
      </c>
      <c r="W19" s="64">
        <v>0.00120218152143</v>
      </c>
      <c r="X19" s="64">
        <v>0</v>
      </c>
      <c r="Y19" s="64">
        <v>0</v>
      </c>
      <c r="Z19" s="64">
        <v>0</v>
      </c>
      <c r="AA19" s="64">
        <v>0</v>
      </c>
      <c r="AB19" s="64">
        <v>0</v>
      </c>
      <c r="AC19" s="64">
        <v>0</v>
      </c>
      <c r="AD19" s="64">
        <v>0</v>
      </c>
      <c r="AE19" s="64">
        <v>0</v>
      </c>
      <c r="AF19" s="64">
        <v>0</v>
      </c>
      <c r="AG19" s="64">
        <v>0</v>
      </c>
      <c r="AH19" s="64">
        <v>0</v>
      </c>
      <c r="AI19" s="64">
        <v>0</v>
      </c>
      <c r="AJ19" s="64">
        <v>0</v>
      </c>
      <c r="AK19" s="64">
        <v>0</v>
      </c>
      <c r="AL19" s="64">
        <v>0.0261646847924</v>
      </c>
      <c r="AM19" s="64">
        <v>0</v>
      </c>
      <c r="AN19" s="64">
        <v>0</v>
      </c>
      <c r="AO19" s="64">
        <v>0</v>
      </c>
      <c r="AP19" s="64">
        <v>0</v>
      </c>
      <c r="AQ19" s="64">
        <v>0</v>
      </c>
      <c r="AR19" s="64">
        <v>0</v>
      </c>
      <c r="AS19" s="64">
        <v>0</v>
      </c>
      <c r="AT19" s="64">
        <v>0</v>
      </c>
      <c r="AU19" s="64">
        <v>0</v>
      </c>
      <c r="AV19" s="64">
        <v>0.000184874490304</v>
      </c>
      <c r="AW19" s="64">
        <v>0</v>
      </c>
      <c r="AX19" s="64">
        <v>0</v>
      </c>
      <c r="AY19" s="64">
        <v>0</v>
      </c>
      <c r="AZ19" s="64">
        <v>0</v>
      </c>
      <c r="BA19" s="64">
        <v>0</v>
      </c>
      <c r="BB19" s="64">
        <v>0.169822022531</v>
      </c>
      <c r="BC19" s="64">
        <v>2.30824521415</v>
      </c>
      <c r="BD19" s="64">
        <v>2.32980112713</v>
      </c>
      <c r="BE19" s="64">
        <v>0.0165420743137</v>
      </c>
      <c r="BF19" s="64">
        <v>0.0396706443838</v>
      </c>
      <c r="BG19" s="64">
        <v>0</v>
      </c>
      <c r="BH19" s="64">
        <v>2.45659285527</v>
      </c>
      <c r="BI19" s="64">
        <v>0.0443712733426</v>
      </c>
      <c r="BJ19" s="64">
        <v>2.45076843571</v>
      </c>
      <c r="BK19" s="64">
        <v>1.17684498072</v>
      </c>
      <c r="BL19" s="64">
        <v>2.51178523119</v>
      </c>
      <c r="BM19" s="64">
        <v>0.0055392481381</v>
      </c>
      <c r="BN19" s="64">
        <v>0.00222061627881</v>
      </c>
      <c r="BO19" s="64">
        <v>0.768169075977</v>
      </c>
      <c r="BP19" s="64">
        <v>1.165973248836</v>
      </c>
      <c r="BQ19" s="103">
        <v>0</v>
      </c>
      <c r="BR19" s="104">
        <f t="shared" si="0"/>
        <v>16.02477472043721</v>
      </c>
      <c r="BS19" s="72">
        <v>0</v>
      </c>
      <c r="BT19" s="64">
        <v>2.194396665110051</v>
      </c>
      <c r="BU19" s="64">
        <v>0</v>
      </c>
      <c r="BV19" s="64">
        <v>1.714361822204459</v>
      </c>
      <c r="BW19" s="64">
        <v>3.7906554754698707</v>
      </c>
      <c r="BX19" s="64">
        <v>0</v>
      </c>
      <c r="BY19" s="64">
        <v>0</v>
      </c>
      <c r="BZ19" s="64">
        <v>0</v>
      </c>
      <c r="CA19" s="64">
        <v>13.137370172519123</v>
      </c>
      <c r="CB19" s="64">
        <v>0</v>
      </c>
      <c r="CC19" s="64">
        <v>0</v>
      </c>
      <c r="CD19" s="64">
        <v>29.440472927460853</v>
      </c>
      <c r="CE19" s="104">
        <f t="shared" si="1"/>
        <v>50.277257062764356</v>
      </c>
      <c r="CF19" s="72">
        <v>0</v>
      </c>
      <c r="CG19" s="64">
        <v>0</v>
      </c>
      <c r="CH19" s="64">
        <v>0</v>
      </c>
      <c r="CI19" s="104">
        <f t="shared" si="2"/>
        <v>0</v>
      </c>
      <c r="CJ19" s="72">
        <v>0</v>
      </c>
      <c r="CK19" s="64">
        <v>0</v>
      </c>
      <c r="CL19" s="64">
        <v>0</v>
      </c>
      <c r="CM19" s="64">
        <v>0</v>
      </c>
      <c r="CN19" s="104">
        <f t="shared" si="3"/>
        <v>0</v>
      </c>
      <c r="CO19" s="197">
        <v>0.38724626760009434</v>
      </c>
      <c r="CP19" s="104">
        <f t="shared" si="4"/>
        <v>50.664503330364454</v>
      </c>
      <c r="CQ19" s="104">
        <f t="shared" si="5"/>
        <v>66.68927805080166</v>
      </c>
    </row>
    <row r="20" spans="1:95" ht="13.5" customHeight="1">
      <c r="A20" s="48">
        <v>11</v>
      </c>
      <c r="B20" s="50">
        <v>22</v>
      </c>
      <c r="C20" s="40" t="s">
        <v>241</v>
      </c>
      <c r="D20" s="72">
        <v>0.924821237422</v>
      </c>
      <c r="E20" s="72">
        <v>0.0257126925566</v>
      </c>
      <c r="F20" s="72">
        <v>0.00110660294467</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0.0428081077417</v>
      </c>
      <c r="AM20" s="64">
        <v>0</v>
      </c>
      <c r="AN20" s="64">
        <v>0</v>
      </c>
      <c r="AO20" s="64">
        <v>0</v>
      </c>
      <c r="AP20" s="64">
        <v>0</v>
      </c>
      <c r="AQ20" s="64">
        <v>0</v>
      </c>
      <c r="AR20" s="64">
        <v>0</v>
      </c>
      <c r="AS20" s="64">
        <v>0</v>
      </c>
      <c r="AT20" s="64">
        <v>0.00137802847667</v>
      </c>
      <c r="AU20" s="64">
        <v>0</v>
      </c>
      <c r="AV20" s="64">
        <v>4.99722723719E-05</v>
      </c>
      <c r="AW20" s="64">
        <v>0</v>
      </c>
      <c r="AX20" s="64">
        <v>0</v>
      </c>
      <c r="AY20" s="64">
        <v>0</v>
      </c>
      <c r="AZ20" s="64">
        <v>0</v>
      </c>
      <c r="BA20" s="64">
        <v>0</v>
      </c>
      <c r="BB20" s="64">
        <v>4.12996812012</v>
      </c>
      <c r="BC20" s="64">
        <v>21.0749507528</v>
      </c>
      <c r="BD20" s="64">
        <v>8.88350728829</v>
      </c>
      <c r="BE20" s="64">
        <v>8.667095267</v>
      </c>
      <c r="BF20" s="64">
        <v>0.00280326221339</v>
      </c>
      <c r="BG20" s="64">
        <v>0</v>
      </c>
      <c r="BH20" s="64">
        <v>6.03894564528</v>
      </c>
      <c r="BI20" s="64">
        <v>0.111809149283</v>
      </c>
      <c r="BJ20" s="64">
        <v>10.3348217604</v>
      </c>
      <c r="BK20" s="64">
        <v>4.75156996301</v>
      </c>
      <c r="BL20" s="64">
        <v>9.9698839397</v>
      </c>
      <c r="BM20" s="64">
        <v>0.00234571081604</v>
      </c>
      <c r="BN20" s="64">
        <v>0.000940376516474</v>
      </c>
      <c r="BO20" s="64">
        <v>3.15711967422E-17</v>
      </c>
      <c r="BP20" s="64">
        <v>15.938429545760002</v>
      </c>
      <c r="BQ20" s="103">
        <v>0</v>
      </c>
      <c r="BR20" s="104">
        <f t="shared" si="0"/>
        <v>90.9029474226029</v>
      </c>
      <c r="BS20" s="72">
        <v>0</v>
      </c>
      <c r="BT20" s="64">
        <v>0</v>
      </c>
      <c r="BU20" s="64">
        <v>0</v>
      </c>
      <c r="BV20" s="64">
        <v>0</v>
      </c>
      <c r="BW20" s="64">
        <v>0</v>
      </c>
      <c r="BX20" s="64">
        <v>0</v>
      </c>
      <c r="BY20" s="64">
        <v>0</v>
      </c>
      <c r="BZ20" s="64">
        <v>0</v>
      </c>
      <c r="CA20" s="64">
        <v>55.604036015798656</v>
      </c>
      <c r="CB20" s="64">
        <v>0</v>
      </c>
      <c r="CC20" s="64">
        <v>0</v>
      </c>
      <c r="CD20" s="64">
        <v>0</v>
      </c>
      <c r="CE20" s="104">
        <f t="shared" si="1"/>
        <v>55.604036015798656</v>
      </c>
      <c r="CF20" s="72">
        <v>0</v>
      </c>
      <c r="CG20" s="64">
        <v>0</v>
      </c>
      <c r="CH20" s="64">
        <v>0</v>
      </c>
      <c r="CI20" s="104">
        <f t="shared" si="2"/>
        <v>0</v>
      </c>
      <c r="CJ20" s="72">
        <v>0</v>
      </c>
      <c r="CK20" s="64">
        <v>0</v>
      </c>
      <c r="CL20" s="64">
        <v>0</v>
      </c>
      <c r="CM20" s="64">
        <v>0</v>
      </c>
      <c r="CN20" s="104">
        <f t="shared" si="3"/>
        <v>0</v>
      </c>
      <c r="CO20" s="197">
        <v>9.365367652006068</v>
      </c>
      <c r="CP20" s="104">
        <f t="shared" si="4"/>
        <v>64.96940366780473</v>
      </c>
      <c r="CQ20" s="104">
        <f t="shared" si="5"/>
        <v>155.87235109040762</v>
      </c>
    </row>
    <row r="21" spans="1:95" ht="13.5" customHeight="1">
      <c r="A21" s="142">
        <v>12</v>
      </c>
      <c r="B21" s="50" t="s">
        <v>86</v>
      </c>
      <c r="C21" s="40" t="s">
        <v>359</v>
      </c>
      <c r="D21" s="72">
        <v>11.5113139645</v>
      </c>
      <c r="E21" s="72">
        <v>0.399804818138</v>
      </c>
      <c r="F21" s="72">
        <v>0.166430585405</v>
      </c>
      <c r="G21" s="64">
        <v>0</v>
      </c>
      <c r="H21" s="64">
        <v>0</v>
      </c>
      <c r="I21" s="64">
        <v>0</v>
      </c>
      <c r="J21" s="64">
        <v>0</v>
      </c>
      <c r="K21" s="64">
        <v>0</v>
      </c>
      <c r="L21" s="64">
        <v>0</v>
      </c>
      <c r="M21" s="64">
        <v>0</v>
      </c>
      <c r="N21" s="64">
        <v>0</v>
      </c>
      <c r="O21" s="64">
        <v>0</v>
      </c>
      <c r="P21" s="64">
        <v>0</v>
      </c>
      <c r="Q21" s="64">
        <v>0</v>
      </c>
      <c r="R21" s="64">
        <v>0</v>
      </c>
      <c r="S21" s="64">
        <v>0</v>
      </c>
      <c r="T21" s="64">
        <v>0</v>
      </c>
      <c r="U21" s="64">
        <v>0.00581910385779</v>
      </c>
      <c r="V21" s="64">
        <v>0</v>
      </c>
      <c r="W21" s="64">
        <v>0.0204228353746</v>
      </c>
      <c r="X21" s="64">
        <v>0</v>
      </c>
      <c r="Y21" s="64">
        <v>0</v>
      </c>
      <c r="Z21" s="64">
        <v>0</v>
      </c>
      <c r="AA21" s="64">
        <v>0</v>
      </c>
      <c r="AB21" s="64">
        <v>0</v>
      </c>
      <c r="AC21" s="64">
        <v>0</v>
      </c>
      <c r="AD21" s="64">
        <v>0</v>
      </c>
      <c r="AE21" s="64">
        <v>0</v>
      </c>
      <c r="AF21" s="64">
        <v>0</v>
      </c>
      <c r="AG21" s="64">
        <v>0</v>
      </c>
      <c r="AH21" s="64">
        <v>0</v>
      </c>
      <c r="AI21" s="64">
        <v>0</v>
      </c>
      <c r="AJ21" s="64">
        <v>0</v>
      </c>
      <c r="AK21" s="64">
        <v>0</v>
      </c>
      <c r="AL21" s="64">
        <v>0.0592479020212</v>
      </c>
      <c r="AM21" s="64">
        <v>0</v>
      </c>
      <c r="AN21" s="64">
        <v>0.127763573158</v>
      </c>
      <c r="AO21" s="64">
        <v>0.00883913709655</v>
      </c>
      <c r="AP21" s="64">
        <v>2.23248337132E-05</v>
      </c>
      <c r="AQ21" s="64">
        <v>6.40364943038E-05</v>
      </c>
      <c r="AR21" s="64">
        <v>0.000183148152149</v>
      </c>
      <c r="AS21" s="64">
        <v>0.000819969114759</v>
      </c>
      <c r="AT21" s="64">
        <v>0.0006383444383</v>
      </c>
      <c r="AU21" s="64">
        <v>0.00428703312802</v>
      </c>
      <c r="AV21" s="64">
        <v>1.06065112777E-07</v>
      </c>
      <c r="AW21" s="64">
        <v>0</v>
      </c>
      <c r="AX21" s="64">
        <v>0</v>
      </c>
      <c r="AY21" s="64">
        <v>0</v>
      </c>
      <c r="AZ21" s="64">
        <v>0</v>
      </c>
      <c r="BA21" s="64">
        <v>0</v>
      </c>
      <c r="BB21" s="64">
        <v>1.61998962832</v>
      </c>
      <c r="BC21" s="64">
        <v>2.75251898241</v>
      </c>
      <c r="BD21" s="64">
        <v>1.12543909872</v>
      </c>
      <c r="BE21" s="64">
        <v>1.0857795969</v>
      </c>
      <c r="BF21" s="64">
        <v>0.138731667112</v>
      </c>
      <c r="BG21" s="64">
        <v>0</v>
      </c>
      <c r="BH21" s="64">
        <v>0.250512552056</v>
      </c>
      <c r="BI21" s="64">
        <v>0.139753934042</v>
      </c>
      <c r="BJ21" s="64">
        <v>2.57058230445</v>
      </c>
      <c r="BK21" s="64">
        <v>3.92136493034</v>
      </c>
      <c r="BL21" s="64">
        <v>8.308960442</v>
      </c>
      <c r="BM21" s="64">
        <v>0.0136467447842</v>
      </c>
      <c r="BN21" s="64">
        <v>0.0206292610162</v>
      </c>
      <c r="BO21" s="64">
        <v>0.13485324361</v>
      </c>
      <c r="BP21" s="64">
        <v>1.134668243468</v>
      </c>
      <c r="BQ21" s="103">
        <v>0</v>
      </c>
      <c r="BR21" s="104">
        <f t="shared" si="0"/>
        <v>35.52308751100589</v>
      </c>
      <c r="BS21" s="72">
        <v>0</v>
      </c>
      <c r="BT21" s="64">
        <v>0</v>
      </c>
      <c r="BU21" s="64">
        <v>0</v>
      </c>
      <c r="BV21" s="64">
        <v>96.34143952749041</v>
      </c>
      <c r="BW21" s="64">
        <v>0</v>
      </c>
      <c r="BX21" s="64">
        <v>0</v>
      </c>
      <c r="BY21" s="64">
        <v>342.3740928328359</v>
      </c>
      <c r="BZ21" s="64">
        <v>0</v>
      </c>
      <c r="CA21" s="64">
        <v>0</v>
      </c>
      <c r="CB21" s="64">
        <v>0</v>
      </c>
      <c r="CC21" s="64">
        <v>0</v>
      </c>
      <c r="CD21" s="64">
        <v>0</v>
      </c>
      <c r="CE21" s="104">
        <f t="shared" si="1"/>
        <v>438.71553236032634</v>
      </c>
      <c r="CF21" s="72">
        <v>0</v>
      </c>
      <c r="CG21" s="64">
        <v>0</v>
      </c>
      <c r="CH21" s="64">
        <v>0</v>
      </c>
      <c r="CI21" s="104">
        <f t="shared" si="2"/>
        <v>0</v>
      </c>
      <c r="CJ21" s="72">
        <v>0</v>
      </c>
      <c r="CK21" s="64">
        <v>0</v>
      </c>
      <c r="CL21" s="64">
        <v>0</v>
      </c>
      <c r="CM21" s="64">
        <v>0</v>
      </c>
      <c r="CN21" s="104">
        <f t="shared" si="3"/>
        <v>0</v>
      </c>
      <c r="CO21" s="197">
        <v>79.08358305807295</v>
      </c>
      <c r="CP21" s="104">
        <f t="shared" si="4"/>
        <v>517.7991154183993</v>
      </c>
      <c r="CQ21" s="104">
        <f t="shared" si="5"/>
        <v>553.3222029294052</v>
      </c>
    </row>
    <row r="22" spans="1:95"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0</v>
      </c>
      <c r="BS22" s="72">
        <v>0</v>
      </c>
      <c r="BT22" s="64">
        <v>0</v>
      </c>
      <c r="BU22" s="64">
        <v>0</v>
      </c>
      <c r="BV22" s="64">
        <v>0</v>
      </c>
      <c r="BW22" s="64">
        <v>0</v>
      </c>
      <c r="BX22" s="64">
        <v>0</v>
      </c>
      <c r="BY22" s="64">
        <v>0</v>
      </c>
      <c r="BZ22" s="64">
        <v>0</v>
      </c>
      <c r="CA22" s="64">
        <v>0</v>
      </c>
      <c r="CB22" s="64">
        <v>0</v>
      </c>
      <c r="CC22" s="64">
        <v>0</v>
      </c>
      <c r="CD22" s="64">
        <v>0</v>
      </c>
      <c r="CE22" s="104">
        <f t="shared" si="1"/>
        <v>0</v>
      </c>
      <c r="CF22" s="72">
        <v>0</v>
      </c>
      <c r="CG22" s="64">
        <v>0</v>
      </c>
      <c r="CH22" s="64">
        <v>0</v>
      </c>
      <c r="CI22" s="104">
        <f t="shared" si="2"/>
        <v>0</v>
      </c>
      <c r="CJ22" s="72">
        <v>0</v>
      </c>
      <c r="CK22" s="64">
        <v>0</v>
      </c>
      <c r="CL22" s="64">
        <v>0</v>
      </c>
      <c r="CM22" s="64">
        <v>0</v>
      </c>
      <c r="CN22" s="104">
        <f t="shared" si="3"/>
        <v>0</v>
      </c>
      <c r="CO22" s="197">
        <v>0</v>
      </c>
      <c r="CP22" s="104">
        <f t="shared" si="4"/>
        <v>0</v>
      </c>
      <c r="CQ22" s="104">
        <f t="shared" si="5"/>
        <v>0</v>
      </c>
    </row>
    <row r="23" spans="1:95" ht="13.5" customHeight="1">
      <c r="A23" s="142">
        <v>14</v>
      </c>
      <c r="B23" s="50">
        <v>24</v>
      </c>
      <c r="C23" s="40" t="s">
        <v>360</v>
      </c>
      <c r="D23" s="72">
        <v>26.8194473833</v>
      </c>
      <c r="E23" s="72">
        <v>0.339519993438</v>
      </c>
      <c r="F23" s="72">
        <v>0.00310600342237</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0.0028308940287</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0</v>
      </c>
      <c r="AN23" s="64">
        <v>0.00377909506993</v>
      </c>
      <c r="AO23" s="64">
        <v>0</v>
      </c>
      <c r="AP23" s="64">
        <v>0</v>
      </c>
      <c r="AQ23" s="64">
        <v>0</v>
      </c>
      <c r="AR23" s="64">
        <v>0</v>
      </c>
      <c r="AS23" s="64">
        <v>0.000208310226849</v>
      </c>
      <c r="AT23" s="64">
        <v>0</v>
      </c>
      <c r="AU23" s="64">
        <v>0</v>
      </c>
      <c r="AV23" s="64">
        <v>9.3941974474E-05</v>
      </c>
      <c r="AW23" s="64">
        <v>0</v>
      </c>
      <c r="AX23" s="64">
        <v>0</v>
      </c>
      <c r="AY23" s="64">
        <v>0</v>
      </c>
      <c r="AZ23" s="64">
        <v>0</v>
      </c>
      <c r="BA23" s="64">
        <v>0</v>
      </c>
      <c r="BB23" s="64">
        <v>0.294338886462</v>
      </c>
      <c r="BC23" s="64">
        <v>0.469688937064</v>
      </c>
      <c r="BD23" s="64">
        <v>0.318444663752</v>
      </c>
      <c r="BE23" s="64">
        <v>0</v>
      </c>
      <c r="BF23" s="64">
        <v>0</v>
      </c>
      <c r="BG23" s="64">
        <v>0</v>
      </c>
      <c r="BH23" s="64">
        <v>4.56571202468</v>
      </c>
      <c r="BI23" s="64">
        <v>0.334905843458</v>
      </c>
      <c r="BJ23" s="64">
        <v>3.48807640439</v>
      </c>
      <c r="BK23" s="64">
        <v>3.82471625136</v>
      </c>
      <c r="BL23" s="64">
        <v>22.8063042994</v>
      </c>
      <c r="BM23" s="64">
        <v>0</v>
      </c>
      <c r="BN23" s="64">
        <v>0</v>
      </c>
      <c r="BO23" s="64">
        <v>0</v>
      </c>
      <c r="BP23" s="64">
        <v>1.33413289978</v>
      </c>
      <c r="BQ23" s="103">
        <v>0</v>
      </c>
      <c r="BR23" s="104">
        <f t="shared" si="0"/>
        <v>64.60530583180633</v>
      </c>
      <c r="BS23" s="72">
        <v>0</v>
      </c>
      <c r="BT23" s="64">
        <v>0</v>
      </c>
      <c r="BU23" s="64">
        <v>0</v>
      </c>
      <c r="BV23" s="64">
        <v>1.9457906444131479</v>
      </c>
      <c r="BW23" s="64">
        <v>31.93839194248406</v>
      </c>
      <c r="BX23" s="64">
        <v>41.686435209107714</v>
      </c>
      <c r="BY23" s="64">
        <v>1.3270104962631297</v>
      </c>
      <c r="BZ23" s="64">
        <v>0</v>
      </c>
      <c r="CA23" s="64">
        <v>28.42314804868885</v>
      </c>
      <c r="CB23" s="64">
        <v>0</v>
      </c>
      <c r="CC23" s="64">
        <v>0</v>
      </c>
      <c r="CD23" s="64">
        <v>79.32506602728952</v>
      </c>
      <c r="CE23" s="104">
        <f t="shared" si="1"/>
        <v>184.64584236824643</v>
      </c>
      <c r="CF23" s="72">
        <v>0</v>
      </c>
      <c r="CG23" s="64">
        <v>0</v>
      </c>
      <c r="CH23" s="64">
        <v>0</v>
      </c>
      <c r="CI23" s="104">
        <f t="shared" si="2"/>
        <v>0</v>
      </c>
      <c r="CJ23" s="72">
        <v>0</v>
      </c>
      <c r="CK23" s="64">
        <v>0</v>
      </c>
      <c r="CL23" s="64">
        <v>0</v>
      </c>
      <c r="CM23" s="64">
        <v>0</v>
      </c>
      <c r="CN23" s="104">
        <f t="shared" si="3"/>
        <v>0</v>
      </c>
      <c r="CO23" s="197">
        <v>16.70608517542132</v>
      </c>
      <c r="CP23" s="104">
        <f t="shared" si="4"/>
        <v>201.35192754366776</v>
      </c>
      <c r="CQ23" s="104">
        <f t="shared" si="5"/>
        <v>265.95723337547406</v>
      </c>
    </row>
    <row r="24" spans="1:95" ht="13.5" customHeight="1">
      <c r="A24" s="48">
        <v>15</v>
      </c>
      <c r="B24" s="50">
        <v>25</v>
      </c>
      <c r="C24" s="40" t="s">
        <v>242</v>
      </c>
      <c r="D24" s="72">
        <v>2.27797978213</v>
      </c>
      <c r="E24" s="72">
        <v>0.0418787459587</v>
      </c>
      <c r="F24" s="72">
        <v>0.00299195633131</v>
      </c>
      <c r="G24" s="64">
        <v>0</v>
      </c>
      <c r="H24" s="64">
        <v>0</v>
      </c>
      <c r="I24" s="64">
        <v>0</v>
      </c>
      <c r="J24" s="64">
        <v>0</v>
      </c>
      <c r="K24" s="64">
        <v>0</v>
      </c>
      <c r="L24" s="64">
        <v>0</v>
      </c>
      <c r="M24" s="64">
        <v>0</v>
      </c>
      <c r="N24" s="64">
        <v>0</v>
      </c>
      <c r="O24" s="64">
        <v>0</v>
      </c>
      <c r="P24" s="64">
        <v>0</v>
      </c>
      <c r="Q24" s="64">
        <v>0</v>
      </c>
      <c r="R24" s="64">
        <v>0</v>
      </c>
      <c r="S24" s="64">
        <v>0</v>
      </c>
      <c r="T24" s="64">
        <v>0</v>
      </c>
      <c r="U24" s="64">
        <v>0</v>
      </c>
      <c r="V24" s="64">
        <v>0</v>
      </c>
      <c r="W24" s="64">
        <v>0.000491965189748</v>
      </c>
      <c r="X24" s="64">
        <v>0</v>
      </c>
      <c r="Y24" s="64">
        <v>0</v>
      </c>
      <c r="Z24" s="64">
        <v>0</v>
      </c>
      <c r="AA24" s="64">
        <v>0</v>
      </c>
      <c r="AB24" s="64">
        <v>0</v>
      </c>
      <c r="AC24" s="64">
        <v>0</v>
      </c>
      <c r="AD24" s="64">
        <v>0</v>
      </c>
      <c r="AE24" s="64">
        <v>0</v>
      </c>
      <c r="AF24" s="64">
        <v>0</v>
      </c>
      <c r="AG24" s="64">
        <v>0</v>
      </c>
      <c r="AH24" s="64">
        <v>0</v>
      </c>
      <c r="AI24" s="64">
        <v>0</v>
      </c>
      <c r="AJ24" s="64">
        <v>0</v>
      </c>
      <c r="AK24" s="64">
        <v>0</v>
      </c>
      <c r="AL24" s="64">
        <v>0.0244248561423</v>
      </c>
      <c r="AM24" s="64">
        <v>0</v>
      </c>
      <c r="AN24" s="64">
        <v>0</v>
      </c>
      <c r="AO24" s="64">
        <v>0</v>
      </c>
      <c r="AP24" s="64">
        <v>0</v>
      </c>
      <c r="AQ24" s="64">
        <v>0</v>
      </c>
      <c r="AR24" s="64">
        <v>0</v>
      </c>
      <c r="AS24" s="64">
        <v>0</v>
      </c>
      <c r="AT24" s="64">
        <v>0</v>
      </c>
      <c r="AU24" s="64">
        <v>0</v>
      </c>
      <c r="AV24" s="64">
        <v>0</v>
      </c>
      <c r="AW24" s="64">
        <v>0</v>
      </c>
      <c r="AX24" s="64">
        <v>0</v>
      </c>
      <c r="AY24" s="64">
        <v>0</v>
      </c>
      <c r="AZ24" s="64">
        <v>0</v>
      </c>
      <c r="BA24" s="64">
        <v>0</v>
      </c>
      <c r="BB24" s="64">
        <v>1.18013454482</v>
      </c>
      <c r="BC24" s="64">
        <v>0.27438305284</v>
      </c>
      <c r="BD24" s="64">
        <v>0.173089794471</v>
      </c>
      <c r="BE24" s="64">
        <v>0.131358201845</v>
      </c>
      <c r="BF24" s="64">
        <v>0.0267620257705</v>
      </c>
      <c r="BG24" s="64">
        <v>0</v>
      </c>
      <c r="BH24" s="64">
        <v>1.02955991616</v>
      </c>
      <c r="BI24" s="64">
        <v>0.391439532441</v>
      </c>
      <c r="BJ24" s="64">
        <v>2.10928151269</v>
      </c>
      <c r="BK24" s="64">
        <v>1.19299760773</v>
      </c>
      <c r="BL24" s="64">
        <v>3.34202155066</v>
      </c>
      <c r="BM24" s="64">
        <v>0.000229650322955</v>
      </c>
      <c r="BN24" s="64">
        <v>9.20599353914E-05</v>
      </c>
      <c r="BO24" s="64">
        <v>3.96166214333E-18</v>
      </c>
      <c r="BP24" s="64">
        <v>0.744724944922</v>
      </c>
      <c r="BQ24" s="103">
        <v>0</v>
      </c>
      <c r="BR24" s="104">
        <f t="shared" si="0"/>
        <v>12.943841700359906</v>
      </c>
      <c r="BS24" s="72">
        <v>0</v>
      </c>
      <c r="BT24" s="64">
        <v>0</v>
      </c>
      <c r="BU24" s="64">
        <v>2.571796864763665</v>
      </c>
      <c r="BV24" s="64">
        <v>1.7651391424675242</v>
      </c>
      <c r="BW24" s="64">
        <v>16.18917065411256</v>
      </c>
      <c r="BX24" s="64">
        <v>0</v>
      </c>
      <c r="BY24" s="64">
        <v>10.294429334652254</v>
      </c>
      <c r="BZ24" s="64">
        <v>0</v>
      </c>
      <c r="CA24" s="64">
        <v>12.059068477309726</v>
      </c>
      <c r="CB24" s="64">
        <v>0</v>
      </c>
      <c r="CC24" s="64">
        <v>0</v>
      </c>
      <c r="CD24" s="64">
        <v>2.8142236158032214</v>
      </c>
      <c r="CE24" s="104">
        <f t="shared" si="1"/>
        <v>45.69382808910895</v>
      </c>
      <c r="CF24" s="72">
        <v>0</v>
      </c>
      <c r="CG24" s="64">
        <v>0</v>
      </c>
      <c r="CH24" s="64">
        <v>0</v>
      </c>
      <c r="CI24" s="104">
        <f t="shared" si="2"/>
        <v>0</v>
      </c>
      <c r="CJ24" s="72">
        <v>0</v>
      </c>
      <c r="CK24" s="64">
        <v>0</v>
      </c>
      <c r="CL24" s="64">
        <v>0</v>
      </c>
      <c r="CM24" s="64">
        <v>0</v>
      </c>
      <c r="CN24" s="104">
        <f t="shared" si="3"/>
        <v>0</v>
      </c>
      <c r="CO24" s="197">
        <v>1.073574418432819</v>
      </c>
      <c r="CP24" s="104">
        <f t="shared" si="4"/>
        <v>46.76740250754177</v>
      </c>
      <c r="CQ24" s="104">
        <f t="shared" si="5"/>
        <v>59.71124420790167</v>
      </c>
    </row>
    <row r="25" spans="1:95" ht="13.5" customHeight="1">
      <c r="A25" s="142">
        <v>16</v>
      </c>
      <c r="B25" s="50">
        <v>26</v>
      </c>
      <c r="C25" s="40" t="s">
        <v>198</v>
      </c>
      <c r="D25" s="72">
        <v>1.92203165722</v>
      </c>
      <c r="E25" s="72">
        <v>0.041161305834</v>
      </c>
      <c r="F25" s="72">
        <v>0.00395073077283</v>
      </c>
      <c r="G25" s="64">
        <v>0</v>
      </c>
      <c r="H25" s="64">
        <v>0</v>
      </c>
      <c r="I25" s="64">
        <v>0</v>
      </c>
      <c r="J25" s="64">
        <v>0</v>
      </c>
      <c r="K25" s="64">
        <v>0</v>
      </c>
      <c r="L25" s="64">
        <v>0</v>
      </c>
      <c r="M25" s="64">
        <v>0</v>
      </c>
      <c r="N25" s="64">
        <v>0</v>
      </c>
      <c r="O25" s="64">
        <v>0</v>
      </c>
      <c r="P25" s="64">
        <v>0</v>
      </c>
      <c r="Q25" s="64">
        <v>0</v>
      </c>
      <c r="R25" s="64">
        <v>0</v>
      </c>
      <c r="S25" s="64">
        <v>0</v>
      </c>
      <c r="T25" s="64">
        <v>0</v>
      </c>
      <c r="U25" s="64">
        <v>0</v>
      </c>
      <c r="V25" s="64">
        <v>0</v>
      </c>
      <c r="W25" s="64">
        <v>0</v>
      </c>
      <c r="X25" s="64">
        <v>0</v>
      </c>
      <c r="Y25" s="64">
        <v>0</v>
      </c>
      <c r="Z25" s="64">
        <v>0</v>
      </c>
      <c r="AA25" s="64">
        <v>0</v>
      </c>
      <c r="AB25" s="64">
        <v>0</v>
      </c>
      <c r="AC25" s="64">
        <v>0</v>
      </c>
      <c r="AD25" s="64">
        <v>0</v>
      </c>
      <c r="AE25" s="64">
        <v>0</v>
      </c>
      <c r="AF25" s="64">
        <v>0</v>
      </c>
      <c r="AG25" s="64">
        <v>0</v>
      </c>
      <c r="AH25" s="64">
        <v>0</v>
      </c>
      <c r="AI25" s="64">
        <v>0</v>
      </c>
      <c r="AJ25" s="64">
        <v>0</v>
      </c>
      <c r="AK25" s="64">
        <v>0</v>
      </c>
      <c r="AL25" s="64">
        <v>0.00638893294361</v>
      </c>
      <c r="AM25" s="64">
        <v>0</v>
      </c>
      <c r="AN25" s="64">
        <v>0</v>
      </c>
      <c r="AO25" s="64">
        <v>0</v>
      </c>
      <c r="AP25" s="64">
        <v>0</v>
      </c>
      <c r="AQ25" s="64">
        <v>0</v>
      </c>
      <c r="AR25" s="64">
        <v>0</v>
      </c>
      <c r="AS25" s="64">
        <v>0</v>
      </c>
      <c r="AT25" s="64">
        <v>0</v>
      </c>
      <c r="AU25" s="64">
        <v>0</v>
      </c>
      <c r="AV25" s="64">
        <v>0</v>
      </c>
      <c r="AW25" s="64">
        <v>0</v>
      </c>
      <c r="AX25" s="64">
        <v>0</v>
      </c>
      <c r="AY25" s="64">
        <v>0</v>
      </c>
      <c r="AZ25" s="64">
        <v>0</v>
      </c>
      <c r="BA25" s="64">
        <v>0</v>
      </c>
      <c r="BB25" s="64">
        <v>0.115515882877</v>
      </c>
      <c r="BC25" s="64">
        <v>0</v>
      </c>
      <c r="BD25" s="64">
        <v>0</v>
      </c>
      <c r="BE25" s="64">
        <v>0</v>
      </c>
      <c r="BF25" s="64">
        <v>0</v>
      </c>
      <c r="BG25" s="64">
        <v>0</v>
      </c>
      <c r="BH25" s="64">
        <v>0.137916954539</v>
      </c>
      <c r="BI25" s="64">
        <v>1.97074222851</v>
      </c>
      <c r="BJ25" s="64">
        <v>0</v>
      </c>
      <c r="BK25" s="64">
        <v>0.541633574907</v>
      </c>
      <c r="BL25" s="64">
        <v>1.41552185615</v>
      </c>
      <c r="BM25" s="64">
        <v>0.00132370915585</v>
      </c>
      <c r="BN25" s="64">
        <v>0.000530679953736</v>
      </c>
      <c r="BO25" s="64">
        <v>0.0669526622007</v>
      </c>
      <c r="BP25" s="64">
        <v>0.143948702114</v>
      </c>
      <c r="BQ25" s="103">
        <v>0</v>
      </c>
      <c r="BR25" s="104">
        <f t="shared" si="0"/>
        <v>6.367618877177726</v>
      </c>
      <c r="BS25" s="72">
        <v>0</v>
      </c>
      <c r="BT25" s="64">
        <v>0</v>
      </c>
      <c r="BU25" s="64">
        <v>0</v>
      </c>
      <c r="BV25" s="64">
        <v>2.033810065597961</v>
      </c>
      <c r="BW25" s="64">
        <v>13.202099479601817</v>
      </c>
      <c r="BX25" s="64">
        <v>0</v>
      </c>
      <c r="BY25" s="64">
        <v>0</v>
      </c>
      <c r="BZ25" s="64">
        <v>0</v>
      </c>
      <c r="CA25" s="64">
        <v>6.859371773010609</v>
      </c>
      <c r="CB25" s="64">
        <v>0</v>
      </c>
      <c r="CC25" s="64">
        <v>0</v>
      </c>
      <c r="CD25" s="64">
        <v>0</v>
      </c>
      <c r="CE25" s="104">
        <f t="shared" si="1"/>
        <v>22.095281318210386</v>
      </c>
      <c r="CF25" s="72">
        <v>0</v>
      </c>
      <c r="CG25" s="64">
        <v>0</v>
      </c>
      <c r="CH25" s="64">
        <v>0</v>
      </c>
      <c r="CI25" s="104">
        <f t="shared" si="2"/>
        <v>0</v>
      </c>
      <c r="CJ25" s="72">
        <v>0</v>
      </c>
      <c r="CK25" s="64">
        <v>0</v>
      </c>
      <c r="CL25" s="64">
        <v>0</v>
      </c>
      <c r="CM25" s="64">
        <v>0</v>
      </c>
      <c r="CN25" s="104">
        <f t="shared" si="3"/>
        <v>0</v>
      </c>
      <c r="CO25" s="197">
        <v>1.4275643744318658</v>
      </c>
      <c r="CP25" s="104">
        <f t="shared" si="4"/>
        <v>23.522845692642253</v>
      </c>
      <c r="CQ25" s="104">
        <f t="shared" si="5"/>
        <v>29.89046456981998</v>
      </c>
    </row>
    <row r="26" spans="1:95" ht="13.5" customHeight="1">
      <c r="A26" s="48">
        <v>17</v>
      </c>
      <c r="B26" s="50">
        <v>27</v>
      </c>
      <c r="C26" s="40" t="s">
        <v>243</v>
      </c>
      <c r="D26" s="72">
        <v>0.0694400117556</v>
      </c>
      <c r="E26" s="72">
        <v>0.00293633393734</v>
      </c>
      <c r="F26" s="72">
        <v>0.000164960624728</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0.000127732479655</v>
      </c>
      <c r="X26" s="64">
        <v>0</v>
      </c>
      <c r="Y26" s="64">
        <v>0</v>
      </c>
      <c r="Z26" s="64">
        <v>0</v>
      </c>
      <c r="AA26" s="64">
        <v>0</v>
      </c>
      <c r="AB26" s="64">
        <v>0</v>
      </c>
      <c r="AC26" s="64">
        <v>0</v>
      </c>
      <c r="AD26" s="64">
        <v>0</v>
      </c>
      <c r="AE26" s="64">
        <v>0</v>
      </c>
      <c r="AF26" s="64">
        <v>0</v>
      </c>
      <c r="AG26" s="64">
        <v>0</v>
      </c>
      <c r="AH26" s="64">
        <v>0</v>
      </c>
      <c r="AI26" s="64">
        <v>0</v>
      </c>
      <c r="AJ26" s="64">
        <v>0</v>
      </c>
      <c r="AK26" s="64">
        <v>0</v>
      </c>
      <c r="AL26" s="64">
        <v>0.00201550065716</v>
      </c>
      <c r="AM26" s="64">
        <v>0</v>
      </c>
      <c r="AN26" s="64">
        <v>0</v>
      </c>
      <c r="AO26" s="64">
        <v>0</v>
      </c>
      <c r="AP26" s="64">
        <v>0</v>
      </c>
      <c r="AQ26" s="64">
        <v>0</v>
      </c>
      <c r="AR26" s="64">
        <v>0</v>
      </c>
      <c r="AS26" s="64">
        <v>0</v>
      </c>
      <c r="AT26" s="64">
        <v>0</v>
      </c>
      <c r="AU26" s="64">
        <v>0</v>
      </c>
      <c r="AV26" s="64">
        <v>5.72686991832E-05</v>
      </c>
      <c r="AW26" s="64">
        <v>0</v>
      </c>
      <c r="AX26" s="64">
        <v>0</v>
      </c>
      <c r="AY26" s="64">
        <v>0</v>
      </c>
      <c r="AZ26" s="64">
        <v>0</v>
      </c>
      <c r="BA26" s="64">
        <v>0</v>
      </c>
      <c r="BB26" s="64">
        <v>5.55567008014E-05</v>
      </c>
      <c r="BC26" s="64">
        <v>4.02189469658E-05</v>
      </c>
      <c r="BD26" s="64">
        <v>0</v>
      </c>
      <c r="BE26" s="64">
        <v>0.0121322217876</v>
      </c>
      <c r="BF26" s="64">
        <v>0</v>
      </c>
      <c r="BG26" s="64">
        <v>0</v>
      </c>
      <c r="BH26" s="64">
        <v>0</v>
      </c>
      <c r="BI26" s="64">
        <v>0.181572567072</v>
      </c>
      <c r="BJ26" s="64">
        <v>0</v>
      </c>
      <c r="BK26" s="64">
        <v>0.405241882744</v>
      </c>
      <c r="BL26" s="64">
        <v>0</v>
      </c>
      <c r="BM26" s="64">
        <v>0.00191279693033</v>
      </c>
      <c r="BN26" s="64">
        <v>0.000766888822719</v>
      </c>
      <c r="BO26" s="64">
        <v>0.268670586636</v>
      </c>
      <c r="BP26" s="64">
        <v>0.134597180235883</v>
      </c>
      <c r="BQ26" s="103">
        <v>0</v>
      </c>
      <c r="BR26" s="104">
        <f t="shared" si="0"/>
        <v>1.0797317080299655</v>
      </c>
      <c r="BS26" s="72">
        <v>0</v>
      </c>
      <c r="BT26" s="64">
        <v>0</v>
      </c>
      <c r="BU26" s="64">
        <v>0</v>
      </c>
      <c r="BV26" s="64">
        <v>0</v>
      </c>
      <c r="BW26" s="64">
        <v>2.5228845586844653</v>
      </c>
      <c r="BX26" s="64">
        <v>0</v>
      </c>
      <c r="BY26" s="64">
        <v>0</v>
      </c>
      <c r="BZ26" s="64">
        <v>0</v>
      </c>
      <c r="CA26" s="64">
        <v>0</v>
      </c>
      <c r="CB26" s="64">
        <v>0</v>
      </c>
      <c r="CC26" s="64">
        <v>0</v>
      </c>
      <c r="CD26" s="64">
        <v>0</v>
      </c>
      <c r="CE26" s="104">
        <f t="shared" si="1"/>
        <v>2.5228845586844653</v>
      </c>
      <c r="CF26" s="72">
        <v>0</v>
      </c>
      <c r="CG26" s="64">
        <v>0</v>
      </c>
      <c r="CH26" s="64">
        <v>0</v>
      </c>
      <c r="CI26" s="104">
        <f t="shared" si="2"/>
        <v>0</v>
      </c>
      <c r="CJ26" s="72">
        <v>0</v>
      </c>
      <c r="CK26" s="64">
        <v>0</v>
      </c>
      <c r="CL26" s="64">
        <v>0</v>
      </c>
      <c r="CM26" s="64">
        <v>186.13205580723417</v>
      </c>
      <c r="CN26" s="104">
        <f t="shared" si="3"/>
        <v>186.13205580723417</v>
      </c>
      <c r="CO26" s="197">
        <v>0.006730780172744691</v>
      </c>
      <c r="CP26" s="104">
        <f t="shared" si="4"/>
        <v>188.66167114609138</v>
      </c>
      <c r="CQ26" s="104">
        <f t="shared" si="5"/>
        <v>189.74140285412133</v>
      </c>
    </row>
    <row r="27" spans="1:95" ht="13.5" customHeight="1">
      <c r="A27" s="142">
        <v>18</v>
      </c>
      <c r="B27" s="50">
        <v>28</v>
      </c>
      <c r="C27" s="40" t="s">
        <v>244</v>
      </c>
      <c r="D27" s="72">
        <v>5.30609865537</v>
      </c>
      <c r="E27" s="72">
        <v>0.484595728129</v>
      </c>
      <c r="F27" s="72">
        <v>0.00725104711184</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0.00166538235047</v>
      </c>
      <c r="X27" s="64">
        <v>0</v>
      </c>
      <c r="Y27" s="64">
        <v>0</v>
      </c>
      <c r="Z27" s="64">
        <v>0</v>
      </c>
      <c r="AA27" s="64">
        <v>0</v>
      </c>
      <c r="AB27" s="64">
        <v>0</v>
      </c>
      <c r="AC27" s="64">
        <v>0</v>
      </c>
      <c r="AD27" s="64">
        <v>0</v>
      </c>
      <c r="AE27" s="64">
        <v>0</v>
      </c>
      <c r="AF27" s="64">
        <v>0</v>
      </c>
      <c r="AG27" s="64">
        <v>0</v>
      </c>
      <c r="AH27" s="64">
        <v>0</v>
      </c>
      <c r="AI27" s="64">
        <v>0</v>
      </c>
      <c r="AJ27" s="64">
        <v>0</v>
      </c>
      <c r="AK27" s="64">
        <v>0</v>
      </c>
      <c r="AL27" s="64">
        <v>0.027955619899</v>
      </c>
      <c r="AM27" s="64">
        <v>0</v>
      </c>
      <c r="AN27" s="64">
        <v>0</v>
      </c>
      <c r="AO27" s="64">
        <v>0</v>
      </c>
      <c r="AP27" s="64">
        <v>0</v>
      </c>
      <c r="AQ27" s="64">
        <v>0</v>
      </c>
      <c r="AR27" s="64">
        <v>0</v>
      </c>
      <c r="AS27" s="64">
        <v>0.0087749602835</v>
      </c>
      <c r="AT27" s="64">
        <v>0</v>
      </c>
      <c r="AU27" s="64">
        <v>0</v>
      </c>
      <c r="AV27" s="64">
        <v>0.000263803140818</v>
      </c>
      <c r="AW27" s="64">
        <v>0</v>
      </c>
      <c r="AX27" s="64">
        <v>0</v>
      </c>
      <c r="AY27" s="64">
        <v>0</v>
      </c>
      <c r="AZ27" s="64">
        <v>0</v>
      </c>
      <c r="BA27" s="64">
        <v>0</v>
      </c>
      <c r="BB27" s="64">
        <v>1.53663223571</v>
      </c>
      <c r="BC27" s="64">
        <v>0.36250374334</v>
      </c>
      <c r="BD27" s="64">
        <v>0.416221496987</v>
      </c>
      <c r="BE27" s="64">
        <v>1.23787295907</v>
      </c>
      <c r="BF27" s="64">
        <v>0</v>
      </c>
      <c r="BG27" s="64">
        <v>0</v>
      </c>
      <c r="BH27" s="64">
        <v>3.4710309277</v>
      </c>
      <c r="BI27" s="64">
        <v>1.43132532484</v>
      </c>
      <c r="BJ27" s="64">
        <v>0.911400831314</v>
      </c>
      <c r="BK27" s="64">
        <v>3.71401647696</v>
      </c>
      <c r="BL27" s="64">
        <v>3.40925929374</v>
      </c>
      <c r="BM27" s="64">
        <v>0.000282642020138</v>
      </c>
      <c r="BN27" s="64">
        <v>0.000113308753687</v>
      </c>
      <c r="BO27" s="64">
        <v>4.17993278751E-18</v>
      </c>
      <c r="BP27" s="64">
        <v>0.9921597639369999</v>
      </c>
      <c r="BQ27" s="103">
        <v>0</v>
      </c>
      <c r="BR27" s="104">
        <f t="shared" si="0"/>
        <v>23.31942420065645</v>
      </c>
      <c r="BS27" s="72">
        <v>0</v>
      </c>
      <c r="BT27" s="64">
        <v>0</v>
      </c>
      <c r="BU27" s="64">
        <v>2.623157344933025</v>
      </c>
      <c r="BV27" s="64">
        <v>1.7926138957429512</v>
      </c>
      <c r="BW27" s="64">
        <v>20.25300140059165</v>
      </c>
      <c r="BX27" s="64">
        <v>0</v>
      </c>
      <c r="BY27" s="64">
        <v>0</v>
      </c>
      <c r="BZ27" s="64">
        <v>0</v>
      </c>
      <c r="CA27" s="64">
        <v>5.240831295394193</v>
      </c>
      <c r="CB27" s="64">
        <v>0</v>
      </c>
      <c r="CC27" s="64">
        <v>0</v>
      </c>
      <c r="CD27" s="64">
        <v>0</v>
      </c>
      <c r="CE27" s="104">
        <f t="shared" si="1"/>
        <v>29.909603936661817</v>
      </c>
      <c r="CF27" s="72">
        <v>0</v>
      </c>
      <c r="CG27" s="64">
        <v>0</v>
      </c>
      <c r="CH27" s="64">
        <v>0</v>
      </c>
      <c r="CI27" s="104">
        <f t="shared" si="2"/>
        <v>0</v>
      </c>
      <c r="CJ27" s="72">
        <v>0</v>
      </c>
      <c r="CK27" s="64">
        <v>0</v>
      </c>
      <c r="CL27" s="64">
        <v>0</v>
      </c>
      <c r="CM27" s="64">
        <v>0</v>
      </c>
      <c r="CN27" s="104">
        <f t="shared" si="3"/>
        <v>0</v>
      </c>
      <c r="CO27" s="197">
        <v>0.618331139072327</v>
      </c>
      <c r="CP27" s="104">
        <f t="shared" si="4"/>
        <v>30.527935075734145</v>
      </c>
      <c r="CQ27" s="104">
        <f t="shared" si="5"/>
        <v>53.84735927639059</v>
      </c>
    </row>
    <row r="28" spans="1:95" ht="13.5" customHeight="1">
      <c r="A28" s="48">
        <v>19</v>
      </c>
      <c r="B28" s="50">
        <v>29</v>
      </c>
      <c r="C28" s="40" t="s">
        <v>245</v>
      </c>
      <c r="D28" s="72">
        <v>11.8507914727</v>
      </c>
      <c r="E28" s="72">
        <v>0.48634899186</v>
      </c>
      <c r="F28" s="72">
        <v>0.0127666903694</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c r="AJ28" s="64">
        <v>0</v>
      </c>
      <c r="AK28" s="64">
        <v>0</v>
      </c>
      <c r="AL28" s="64">
        <v>0.0271478062611</v>
      </c>
      <c r="AM28" s="64">
        <v>0</v>
      </c>
      <c r="AN28" s="64">
        <v>0</v>
      </c>
      <c r="AO28" s="64">
        <v>0</v>
      </c>
      <c r="AP28" s="64">
        <v>0.00994664490281</v>
      </c>
      <c r="AQ28" s="64">
        <v>0.0052826157169</v>
      </c>
      <c r="AR28" s="64">
        <v>0</v>
      </c>
      <c r="AS28" s="64">
        <v>0.0859955638933</v>
      </c>
      <c r="AT28" s="64">
        <v>0</v>
      </c>
      <c r="AU28" s="64">
        <v>0</v>
      </c>
      <c r="AV28" s="64">
        <v>0.00188550898249</v>
      </c>
      <c r="AW28" s="64">
        <v>0</v>
      </c>
      <c r="AX28" s="64">
        <v>0</v>
      </c>
      <c r="AY28" s="64">
        <v>0</v>
      </c>
      <c r="AZ28" s="64">
        <v>0</v>
      </c>
      <c r="BA28" s="64">
        <v>0</v>
      </c>
      <c r="BB28" s="64">
        <v>0.959798756991</v>
      </c>
      <c r="BC28" s="64">
        <v>0.043818056788</v>
      </c>
      <c r="BD28" s="64">
        <v>0</v>
      </c>
      <c r="BE28" s="64">
        <v>3.33158020568</v>
      </c>
      <c r="BF28" s="64">
        <v>0</v>
      </c>
      <c r="BG28" s="64">
        <v>0</v>
      </c>
      <c r="BH28" s="64">
        <v>0.402014920591</v>
      </c>
      <c r="BI28" s="64">
        <v>0.460237440168</v>
      </c>
      <c r="BJ28" s="64">
        <v>1.09063079127</v>
      </c>
      <c r="BK28" s="64">
        <v>0.681043925806</v>
      </c>
      <c r="BL28" s="64">
        <v>1.15012348136</v>
      </c>
      <c r="BM28" s="64">
        <v>0.00573310795623</v>
      </c>
      <c r="BN28" s="64">
        <v>0.00229874890537</v>
      </c>
      <c r="BO28" s="64">
        <v>0.380145795564</v>
      </c>
      <c r="BP28" s="64">
        <v>0.210260364845</v>
      </c>
      <c r="BQ28" s="103">
        <v>0</v>
      </c>
      <c r="BR28" s="104">
        <f t="shared" si="0"/>
        <v>21.197850890610606</v>
      </c>
      <c r="BS28" s="72">
        <v>0</v>
      </c>
      <c r="BT28" s="64">
        <v>0</v>
      </c>
      <c r="BU28" s="64">
        <v>0</v>
      </c>
      <c r="BV28" s="64">
        <v>5.36049948554156</v>
      </c>
      <c r="BW28" s="64">
        <v>82.80364025924361</v>
      </c>
      <c r="BX28" s="64">
        <v>0</v>
      </c>
      <c r="BY28" s="64">
        <v>0</v>
      </c>
      <c r="BZ28" s="64">
        <v>0</v>
      </c>
      <c r="CA28" s="64">
        <v>1.0380335118945054</v>
      </c>
      <c r="CB28" s="64">
        <v>0</v>
      </c>
      <c r="CC28" s="64">
        <v>0</v>
      </c>
      <c r="CD28" s="64">
        <v>3.888526055989607</v>
      </c>
      <c r="CE28" s="104">
        <f t="shared" si="1"/>
        <v>93.09069931266927</v>
      </c>
      <c r="CF28" s="72">
        <v>0</v>
      </c>
      <c r="CG28" s="64">
        <v>0</v>
      </c>
      <c r="CH28" s="64">
        <v>0</v>
      </c>
      <c r="CI28" s="104">
        <f t="shared" si="2"/>
        <v>0</v>
      </c>
      <c r="CJ28" s="72">
        <v>0</v>
      </c>
      <c r="CK28" s="64">
        <v>0</v>
      </c>
      <c r="CL28" s="64">
        <v>0</v>
      </c>
      <c r="CM28" s="64">
        <v>0</v>
      </c>
      <c r="CN28" s="104">
        <f t="shared" si="3"/>
        <v>0</v>
      </c>
      <c r="CO28" s="197">
        <v>0.6718528109624671</v>
      </c>
      <c r="CP28" s="104">
        <f t="shared" si="4"/>
        <v>93.76255212363174</v>
      </c>
      <c r="CQ28" s="104">
        <f t="shared" si="5"/>
        <v>114.96040301424235</v>
      </c>
    </row>
    <row r="29" spans="1:95" ht="13.5" customHeight="1">
      <c r="A29" s="142">
        <v>20</v>
      </c>
      <c r="B29" s="50" t="s">
        <v>201</v>
      </c>
      <c r="C29" s="40" t="s">
        <v>127</v>
      </c>
      <c r="D29" s="72">
        <v>1.38787431671</v>
      </c>
      <c r="E29" s="72">
        <v>0.029387664719672</v>
      </c>
      <c r="F29" s="72">
        <v>0.00209778172846</v>
      </c>
      <c r="G29" s="64">
        <v>0</v>
      </c>
      <c r="H29" s="64">
        <v>0</v>
      </c>
      <c r="I29" s="64">
        <v>0</v>
      </c>
      <c r="J29" s="64">
        <v>0</v>
      </c>
      <c r="K29" s="64">
        <v>0</v>
      </c>
      <c r="L29" s="64">
        <v>0</v>
      </c>
      <c r="M29" s="64">
        <v>0</v>
      </c>
      <c r="N29" s="64">
        <v>0</v>
      </c>
      <c r="O29" s="64">
        <v>0</v>
      </c>
      <c r="P29" s="64">
        <v>0</v>
      </c>
      <c r="Q29" s="64">
        <v>0</v>
      </c>
      <c r="R29" s="64">
        <v>0</v>
      </c>
      <c r="S29" s="64">
        <v>0</v>
      </c>
      <c r="T29" s="64">
        <v>0</v>
      </c>
      <c r="U29" s="64">
        <v>0.00968658841259</v>
      </c>
      <c r="V29" s="64">
        <v>0</v>
      </c>
      <c r="W29" s="64">
        <v>0.00294656599008</v>
      </c>
      <c r="X29" s="64">
        <v>0</v>
      </c>
      <c r="Y29" s="64">
        <v>0</v>
      </c>
      <c r="Z29" s="64">
        <v>0</v>
      </c>
      <c r="AA29" s="64">
        <v>0</v>
      </c>
      <c r="AB29" s="64">
        <v>0</v>
      </c>
      <c r="AC29" s="64">
        <v>0</v>
      </c>
      <c r="AD29" s="64">
        <v>0</v>
      </c>
      <c r="AE29" s="64">
        <v>0</v>
      </c>
      <c r="AF29" s="64">
        <v>0</v>
      </c>
      <c r="AG29" s="64">
        <v>0</v>
      </c>
      <c r="AH29" s="64">
        <v>0</v>
      </c>
      <c r="AI29" s="64">
        <v>0</v>
      </c>
      <c r="AJ29" s="64">
        <v>0</v>
      </c>
      <c r="AK29" s="64">
        <v>0</v>
      </c>
      <c r="AL29" s="64">
        <v>0.1383577070752</v>
      </c>
      <c r="AM29" s="64">
        <v>0</v>
      </c>
      <c r="AN29" s="64">
        <v>0.00121609613113</v>
      </c>
      <c r="AO29" s="64">
        <v>0</v>
      </c>
      <c r="AP29" s="64">
        <v>0</v>
      </c>
      <c r="AQ29" s="64">
        <v>0</v>
      </c>
      <c r="AR29" s="64">
        <v>0</v>
      </c>
      <c r="AS29" s="64">
        <v>0</v>
      </c>
      <c r="AT29" s="64">
        <v>0</v>
      </c>
      <c r="AU29" s="64">
        <v>0</v>
      </c>
      <c r="AV29" s="64">
        <v>0</v>
      </c>
      <c r="AW29" s="64">
        <v>0</v>
      </c>
      <c r="AX29" s="64">
        <v>0</v>
      </c>
      <c r="AY29" s="64">
        <v>0</v>
      </c>
      <c r="AZ29" s="64">
        <v>0</v>
      </c>
      <c r="BA29" s="64">
        <v>0</v>
      </c>
      <c r="BB29" s="64">
        <v>6.60470580236</v>
      </c>
      <c r="BC29" s="64">
        <v>3.4024731839789997</v>
      </c>
      <c r="BD29" s="64">
        <v>5.071543759832</v>
      </c>
      <c r="BE29" s="64">
        <v>1.330611624406</v>
      </c>
      <c r="BF29" s="64">
        <v>0.0116672447696</v>
      </c>
      <c r="BG29" s="64">
        <v>0</v>
      </c>
      <c r="BH29" s="64">
        <v>2.209138432767</v>
      </c>
      <c r="BI29" s="64">
        <v>1.4255508560449999</v>
      </c>
      <c r="BJ29" s="64">
        <v>9.45684595944</v>
      </c>
      <c r="BK29" s="64">
        <v>5.74421282699</v>
      </c>
      <c r="BL29" s="64">
        <v>31.710604717309998</v>
      </c>
      <c r="BM29" s="64">
        <v>0.00980443150035</v>
      </c>
      <c r="BN29" s="64">
        <v>0.0039303052752784</v>
      </c>
      <c r="BO29" s="64">
        <v>1.75765110274</v>
      </c>
      <c r="BP29" s="64">
        <v>3.434298243828</v>
      </c>
      <c r="BQ29" s="103">
        <v>0</v>
      </c>
      <c r="BR29" s="104">
        <f t="shared" si="0"/>
        <v>73.74460521200936</v>
      </c>
      <c r="BS29" s="72">
        <v>0</v>
      </c>
      <c r="BT29" s="64">
        <v>0</v>
      </c>
      <c r="BU29" s="64">
        <v>0</v>
      </c>
      <c r="BV29" s="64">
        <v>0</v>
      </c>
      <c r="BW29" s="64">
        <v>8.856348189567331</v>
      </c>
      <c r="BX29" s="64">
        <v>0</v>
      </c>
      <c r="BY29" s="64">
        <v>5.737406632330378</v>
      </c>
      <c r="BZ29" s="64">
        <v>0</v>
      </c>
      <c r="CA29" s="64">
        <v>63.09338627065562</v>
      </c>
      <c r="CB29" s="64">
        <v>0</v>
      </c>
      <c r="CC29" s="64">
        <v>0</v>
      </c>
      <c r="CD29" s="64">
        <v>0</v>
      </c>
      <c r="CE29" s="104">
        <f t="shared" si="1"/>
        <v>77.68714109255333</v>
      </c>
      <c r="CF29" s="72">
        <v>0</v>
      </c>
      <c r="CG29" s="64">
        <v>0</v>
      </c>
      <c r="CH29" s="64">
        <v>0</v>
      </c>
      <c r="CI29" s="104">
        <f t="shared" si="2"/>
        <v>0</v>
      </c>
      <c r="CJ29" s="72">
        <v>229.4747959772356</v>
      </c>
      <c r="CK29" s="64">
        <v>0</v>
      </c>
      <c r="CL29" s="64">
        <v>0</v>
      </c>
      <c r="CM29" s="64">
        <v>0</v>
      </c>
      <c r="CN29" s="104">
        <f t="shared" si="3"/>
        <v>229.4747959772356</v>
      </c>
      <c r="CO29" s="197">
        <v>2.2084127723004694</v>
      </c>
      <c r="CP29" s="104">
        <f t="shared" si="4"/>
        <v>309.37034984208935</v>
      </c>
      <c r="CQ29" s="104">
        <f t="shared" si="5"/>
        <v>383.1149550540987</v>
      </c>
    </row>
    <row r="30" spans="1:95" ht="13.5" customHeight="1">
      <c r="A30" s="48">
        <v>21</v>
      </c>
      <c r="B30" s="50">
        <v>32</v>
      </c>
      <c r="C30" s="40" t="s">
        <v>276</v>
      </c>
      <c r="D30" s="72">
        <v>0</v>
      </c>
      <c r="E30" s="72">
        <v>0</v>
      </c>
      <c r="F30" s="72">
        <v>0</v>
      </c>
      <c r="G30" s="64">
        <v>0</v>
      </c>
      <c r="H30" s="64">
        <v>0</v>
      </c>
      <c r="I30" s="64">
        <v>0</v>
      </c>
      <c r="J30" s="64">
        <v>0</v>
      </c>
      <c r="K30" s="64">
        <v>0</v>
      </c>
      <c r="L30" s="64">
        <v>0</v>
      </c>
      <c r="M30" s="64">
        <v>0</v>
      </c>
      <c r="N30" s="64">
        <v>0</v>
      </c>
      <c r="O30" s="64">
        <v>0</v>
      </c>
      <c r="P30" s="64">
        <v>0</v>
      </c>
      <c r="Q30" s="64">
        <v>0</v>
      </c>
      <c r="R30" s="64">
        <v>0</v>
      </c>
      <c r="S30" s="64">
        <v>0</v>
      </c>
      <c r="T30" s="64">
        <v>0</v>
      </c>
      <c r="U30" s="64">
        <v>0.00038338941075</v>
      </c>
      <c r="V30" s="64">
        <v>0</v>
      </c>
      <c r="W30" s="64">
        <v>0.000361363321455</v>
      </c>
      <c r="X30" s="64">
        <v>0</v>
      </c>
      <c r="Y30" s="64">
        <v>0</v>
      </c>
      <c r="Z30" s="64">
        <v>0</v>
      </c>
      <c r="AA30" s="64">
        <v>0</v>
      </c>
      <c r="AB30" s="64">
        <v>0</v>
      </c>
      <c r="AC30" s="64">
        <v>0</v>
      </c>
      <c r="AD30" s="64">
        <v>0</v>
      </c>
      <c r="AE30" s="64">
        <v>0</v>
      </c>
      <c r="AF30" s="64">
        <v>0</v>
      </c>
      <c r="AG30" s="64">
        <v>0</v>
      </c>
      <c r="AH30" s="64">
        <v>0</v>
      </c>
      <c r="AI30" s="64">
        <v>0</v>
      </c>
      <c r="AJ30" s="64">
        <v>0</v>
      </c>
      <c r="AK30" s="64">
        <v>0</v>
      </c>
      <c r="AL30" s="64">
        <v>0</v>
      </c>
      <c r="AM30" s="64">
        <v>0</v>
      </c>
      <c r="AN30" s="64">
        <v>0.000151959136254</v>
      </c>
      <c r="AO30" s="64">
        <v>0</v>
      </c>
      <c r="AP30" s="64">
        <v>0</v>
      </c>
      <c r="AQ30" s="64">
        <v>0</v>
      </c>
      <c r="AR30" s="64">
        <v>0</v>
      </c>
      <c r="AS30" s="64">
        <v>0</v>
      </c>
      <c r="AT30" s="64">
        <v>0</v>
      </c>
      <c r="AU30" s="64">
        <v>0</v>
      </c>
      <c r="AV30" s="64">
        <v>0</v>
      </c>
      <c r="AW30" s="64">
        <v>0</v>
      </c>
      <c r="AX30" s="64">
        <v>0</v>
      </c>
      <c r="AY30" s="64">
        <v>0</v>
      </c>
      <c r="AZ30" s="64">
        <v>0</v>
      </c>
      <c r="BA30" s="64">
        <v>0</v>
      </c>
      <c r="BB30" s="64">
        <v>14.1969562401</v>
      </c>
      <c r="BC30" s="64">
        <v>0</v>
      </c>
      <c r="BD30" s="64">
        <v>0</v>
      </c>
      <c r="BE30" s="64">
        <v>0</v>
      </c>
      <c r="BF30" s="64">
        <v>0</v>
      </c>
      <c r="BG30" s="64">
        <v>0</v>
      </c>
      <c r="BH30" s="64">
        <v>0.25636202567</v>
      </c>
      <c r="BI30" s="64">
        <v>0.0175138285416</v>
      </c>
      <c r="BJ30" s="64">
        <v>0</v>
      </c>
      <c r="BK30" s="64">
        <v>0.194516413474</v>
      </c>
      <c r="BL30" s="64">
        <v>2.07286447677</v>
      </c>
      <c r="BM30" s="64">
        <v>0.00612364958924</v>
      </c>
      <c r="BN30" s="64">
        <v>0.00245495219042</v>
      </c>
      <c r="BO30" s="64">
        <v>0.876230371587</v>
      </c>
      <c r="BP30" s="64">
        <v>0.8210253807192</v>
      </c>
      <c r="BQ30" s="103">
        <v>0</v>
      </c>
      <c r="BR30" s="104">
        <f t="shared" si="0"/>
        <v>18.444944050509918</v>
      </c>
      <c r="BS30" s="72">
        <v>0</v>
      </c>
      <c r="BT30" s="64">
        <v>0</v>
      </c>
      <c r="BU30" s="64">
        <v>0</v>
      </c>
      <c r="BV30" s="64">
        <v>0</v>
      </c>
      <c r="BW30" s="64">
        <v>0</v>
      </c>
      <c r="BX30" s="64">
        <v>0</v>
      </c>
      <c r="BY30" s="64">
        <v>0</v>
      </c>
      <c r="BZ30" s="64">
        <v>11.280079817943456</v>
      </c>
      <c r="CA30" s="64">
        <v>28.47822101456591</v>
      </c>
      <c r="CB30" s="64">
        <v>0</v>
      </c>
      <c r="CC30" s="64">
        <v>0</v>
      </c>
      <c r="CD30" s="64">
        <v>0</v>
      </c>
      <c r="CE30" s="104">
        <f t="shared" si="1"/>
        <v>39.75830083250936</v>
      </c>
      <c r="CF30" s="72">
        <v>0</v>
      </c>
      <c r="CG30" s="64">
        <v>0</v>
      </c>
      <c r="CH30" s="64">
        <v>0</v>
      </c>
      <c r="CI30" s="104">
        <f t="shared" si="2"/>
        <v>0</v>
      </c>
      <c r="CJ30" s="72">
        <v>0</v>
      </c>
      <c r="CK30" s="64">
        <v>0</v>
      </c>
      <c r="CL30" s="64">
        <v>0</v>
      </c>
      <c r="CM30" s="64">
        <v>0</v>
      </c>
      <c r="CN30" s="104">
        <f t="shared" si="3"/>
        <v>0</v>
      </c>
      <c r="CO30" s="197">
        <v>1.1362147831504</v>
      </c>
      <c r="CP30" s="104">
        <f t="shared" si="4"/>
        <v>40.89451561565976</v>
      </c>
      <c r="CQ30" s="104">
        <f t="shared" si="5"/>
        <v>59.33945966616968</v>
      </c>
    </row>
    <row r="31" spans="1:95" ht="13.5" customHeight="1">
      <c r="A31" s="142">
        <v>22</v>
      </c>
      <c r="B31" s="50">
        <v>33</v>
      </c>
      <c r="C31" s="40" t="s">
        <v>277</v>
      </c>
      <c r="D31" s="72">
        <v>0.0211770570091</v>
      </c>
      <c r="E31" s="72">
        <v>0.00091524653662</v>
      </c>
      <c r="F31" s="72">
        <v>0</v>
      </c>
      <c r="G31" s="64">
        <v>0</v>
      </c>
      <c r="H31" s="64">
        <v>0</v>
      </c>
      <c r="I31" s="64">
        <v>0</v>
      </c>
      <c r="J31" s="64">
        <v>0</v>
      </c>
      <c r="K31" s="64">
        <v>0</v>
      </c>
      <c r="L31" s="64">
        <v>0</v>
      </c>
      <c r="M31" s="64">
        <v>0</v>
      </c>
      <c r="N31" s="64">
        <v>0</v>
      </c>
      <c r="O31" s="64">
        <v>0</v>
      </c>
      <c r="P31" s="64">
        <v>0</v>
      </c>
      <c r="Q31" s="64">
        <v>0</v>
      </c>
      <c r="R31" s="64">
        <v>0</v>
      </c>
      <c r="S31" s="64">
        <v>0</v>
      </c>
      <c r="T31" s="64">
        <v>0</v>
      </c>
      <c r="U31" s="64">
        <v>0.00748694899669</v>
      </c>
      <c r="V31" s="64">
        <v>0</v>
      </c>
      <c r="W31" s="64">
        <v>0.00145087328588</v>
      </c>
      <c r="X31" s="64">
        <v>0</v>
      </c>
      <c r="Y31" s="64">
        <v>0</v>
      </c>
      <c r="Z31" s="64">
        <v>0</v>
      </c>
      <c r="AA31" s="64">
        <v>0</v>
      </c>
      <c r="AB31" s="64">
        <v>0</v>
      </c>
      <c r="AC31" s="64">
        <v>0</v>
      </c>
      <c r="AD31" s="64">
        <v>0</v>
      </c>
      <c r="AE31" s="64">
        <v>0</v>
      </c>
      <c r="AF31" s="64">
        <v>0</v>
      </c>
      <c r="AG31" s="64">
        <v>0</v>
      </c>
      <c r="AH31" s="64">
        <v>0</v>
      </c>
      <c r="AI31" s="64">
        <v>0</v>
      </c>
      <c r="AJ31" s="64">
        <v>0</v>
      </c>
      <c r="AK31" s="64">
        <v>0</v>
      </c>
      <c r="AL31" s="64">
        <v>0</v>
      </c>
      <c r="AM31" s="64">
        <v>0</v>
      </c>
      <c r="AN31" s="64">
        <v>0.00705249630047</v>
      </c>
      <c r="AO31" s="64">
        <v>0</v>
      </c>
      <c r="AP31" s="64">
        <v>0</v>
      </c>
      <c r="AQ31" s="64">
        <v>0</v>
      </c>
      <c r="AR31" s="64">
        <v>0</v>
      </c>
      <c r="AS31" s="64">
        <v>0.000153803139254</v>
      </c>
      <c r="AT31" s="64">
        <v>0</v>
      </c>
      <c r="AU31" s="64">
        <v>0</v>
      </c>
      <c r="AV31" s="64">
        <v>4.23380257912E-05</v>
      </c>
      <c r="AW31" s="64">
        <v>0</v>
      </c>
      <c r="AX31" s="64">
        <v>0</v>
      </c>
      <c r="AY31" s="64">
        <v>0</v>
      </c>
      <c r="AZ31" s="64">
        <v>0</v>
      </c>
      <c r="BA31" s="64">
        <v>0</v>
      </c>
      <c r="BB31" s="64">
        <v>0.378659593283</v>
      </c>
      <c r="BC31" s="64">
        <v>0.0459552280873</v>
      </c>
      <c r="BD31" s="64">
        <v>0.0439801969151</v>
      </c>
      <c r="BE31" s="64">
        <v>0</v>
      </c>
      <c r="BF31" s="64">
        <v>0</v>
      </c>
      <c r="BG31" s="64">
        <v>0</v>
      </c>
      <c r="BH31" s="64">
        <v>0.551485280068</v>
      </c>
      <c r="BI31" s="64">
        <v>0.107547466943</v>
      </c>
      <c r="BJ31" s="64">
        <v>3.77078361818</v>
      </c>
      <c r="BK31" s="64">
        <v>0.888117008115</v>
      </c>
      <c r="BL31" s="64">
        <v>94.5939608472</v>
      </c>
      <c r="BM31" s="64">
        <v>0.00648058130729</v>
      </c>
      <c r="BN31" s="64">
        <v>0.0025982586169</v>
      </c>
      <c r="BO31" s="64">
        <v>0.610111352137</v>
      </c>
      <c r="BP31" s="64">
        <v>0.1617655087265</v>
      </c>
      <c r="BQ31" s="103">
        <v>0</v>
      </c>
      <c r="BR31" s="104">
        <f t="shared" si="0"/>
        <v>101.19972370287289</v>
      </c>
      <c r="BS31" s="72">
        <v>0</v>
      </c>
      <c r="BT31" s="64">
        <v>0</v>
      </c>
      <c r="BU31" s="64">
        <v>0</v>
      </c>
      <c r="BV31" s="64">
        <v>0</v>
      </c>
      <c r="BW31" s="64">
        <v>0</v>
      </c>
      <c r="BX31" s="64">
        <v>21.01336767399274</v>
      </c>
      <c r="BY31" s="64">
        <v>0</v>
      </c>
      <c r="BZ31" s="64">
        <v>0</v>
      </c>
      <c r="CA31" s="64">
        <v>5.395848925607189</v>
      </c>
      <c r="CB31" s="64">
        <v>0</v>
      </c>
      <c r="CC31" s="64">
        <v>0</v>
      </c>
      <c r="CD31" s="64">
        <v>15.79378943391869</v>
      </c>
      <c r="CE31" s="104">
        <f t="shared" si="1"/>
        <v>42.20300603351862</v>
      </c>
      <c r="CF31" s="72">
        <v>0</v>
      </c>
      <c r="CG31" s="64">
        <v>0</v>
      </c>
      <c r="CH31" s="64">
        <v>0</v>
      </c>
      <c r="CI31" s="104">
        <f t="shared" si="2"/>
        <v>0</v>
      </c>
      <c r="CJ31" s="72">
        <v>298.48723425084523</v>
      </c>
      <c r="CK31" s="64">
        <v>0</v>
      </c>
      <c r="CL31" s="64">
        <v>0</v>
      </c>
      <c r="CM31" s="64">
        <v>0</v>
      </c>
      <c r="CN31" s="104">
        <f t="shared" si="3"/>
        <v>298.48723425084523</v>
      </c>
      <c r="CO31" s="197">
        <v>66.99851520334877</v>
      </c>
      <c r="CP31" s="104">
        <f t="shared" si="4"/>
        <v>407.6887554877127</v>
      </c>
      <c r="CQ31" s="104">
        <f t="shared" si="5"/>
        <v>508.8884791905856</v>
      </c>
    </row>
    <row r="32" spans="1:95" ht="13.5" customHeight="1">
      <c r="A32" s="48">
        <v>23</v>
      </c>
      <c r="B32" s="50">
        <v>34</v>
      </c>
      <c r="C32" s="40" t="s">
        <v>105</v>
      </c>
      <c r="D32" s="72">
        <v>0.635165385007</v>
      </c>
      <c r="E32" s="72">
        <v>0.0118846039293</v>
      </c>
      <c r="F32" s="72">
        <v>0.000810507991137</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0</v>
      </c>
      <c r="AI32" s="64">
        <v>0</v>
      </c>
      <c r="AJ32" s="64">
        <v>0</v>
      </c>
      <c r="AK32" s="64">
        <v>0</v>
      </c>
      <c r="AL32" s="64">
        <v>0.00508654583268</v>
      </c>
      <c r="AM32" s="64">
        <v>0</v>
      </c>
      <c r="AN32" s="64">
        <v>0</v>
      </c>
      <c r="AO32" s="64">
        <v>0</v>
      </c>
      <c r="AP32" s="64">
        <v>0</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0</v>
      </c>
      <c r="BG32" s="64">
        <v>0</v>
      </c>
      <c r="BH32" s="64">
        <v>0</v>
      </c>
      <c r="BI32" s="64">
        <v>0.00492881073977</v>
      </c>
      <c r="BJ32" s="64">
        <v>0.394118068926</v>
      </c>
      <c r="BK32" s="64">
        <v>0.310215859934</v>
      </c>
      <c r="BL32" s="64">
        <v>0.00252148142535</v>
      </c>
      <c r="BM32" s="64">
        <v>0.00224472984228</v>
      </c>
      <c r="BN32" s="64">
        <v>0.000899558667088</v>
      </c>
      <c r="BO32" s="64">
        <v>0</v>
      </c>
      <c r="BP32" s="64">
        <v>0.189771190749</v>
      </c>
      <c r="BQ32" s="103">
        <v>0</v>
      </c>
      <c r="BR32" s="104">
        <f t="shared" si="0"/>
        <v>1.5576467430436052</v>
      </c>
      <c r="BS32" s="72">
        <v>0</v>
      </c>
      <c r="BT32" s="64">
        <v>0</v>
      </c>
      <c r="BU32" s="64">
        <v>0</v>
      </c>
      <c r="BV32" s="64">
        <v>0</v>
      </c>
      <c r="BW32" s="64">
        <v>0</v>
      </c>
      <c r="BX32" s="64">
        <v>0</v>
      </c>
      <c r="BY32" s="64">
        <v>482.3959948068452</v>
      </c>
      <c r="BZ32" s="64">
        <v>0</v>
      </c>
      <c r="CA32" s="64">
        <v>0</v>
      </c>
      <c r="CB32" s="64">
        <v>0</v>
      </c>
      <c r="CC32" s="64">
        <v>0</v>
      </c>
      <c r="CD32" s="64">
        <v>0</v>
      </c>
      <c r="CE32" s="104">
        <f t="shared" si="1"/>
        <v>482.3959948068452</v>
      </c>
      <c r="CF32" s="72">
        <v>0</v>
      </c>
      <c r="CG32" s="64">
        <v>0</v>
      </c>
      <c r="CH32" s="64">
        <v>0</v>
      </c>
      <c r="CI32" s="104">
        <f t="shared" si="2"/>
        <v>0</v>
      </c>
      <c r="CJ32" s="72">
        <v>64.7819178081894</v>
      </c>
      <c r="CK32" s="64">
        <v>0</v>
      </c>
      <c r="CL32" s="64">
        <v>0</v>
      </c>
      <c r="CM32" s="64">
        <v>0</v>
      </c>
      <c r="CN32" s="104">
        <f t="shared" si="3"/>
        <v>64.7819178081894</v>
      </c>
      <c r="CO32" s="197">
        <v>0.6394499361107028</v>
      </c>
      <c r="CP32" s="104">
        <f t="shared" si="4"/>
        <v>547.8173625511453</v>
      </c>
      <c r="CQ32" s="104">
        <f t="shared" si="5"/>
        <v>549.3750092941889</v>
      </c>
    </row>
    <row r="33" spans="1:95" ht="13.5" customHeight="1">
      <c r="A33" s="142">
        <v>24</v>
      </c>
      <c r="B33" s="50">
        <v>35</v>
      </c>
      <c r="C33" s="40" t="s">
        <v>106</v>
      </c>
      <c r="D33" s="72">
        <v>0.0369702877976</v>
      </c>
      <c r="E33" s="72">
        <v>0.000804566608787</v>
      </c>
      <c r="F33" s="72">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0</v>
      </c>
      <c r="AE33" s="64">
        <v>0</v>
      </c>
      <c r="AF33" s="64">
        <v>0</v>
      </c>
      <c r="AG33" s="64">
        <v>0</v>
      </c>
      <c r="AH33" s="64">
        <v>0</v>
      </c>
      <c r="AI33" s="64">
        <v>0</v>
      </c>
      <c r="AJ33" s="64">
        <v>0</v>
      </c>
      <c r="AK33" s="64">
        <v>0</v>
      </c>
      <c r="AL33" s="64">
        <v>0</v>
      </c>
      <c r="AM33" s="64">
        <v>0</v>
      </c>
      <c r="AN33" s="64">
        <v>0</v>
      </c>
      <c r="AO33" s="64">
        <v>0</v>
      </c>
      <c r="AP33" s="64">
        <v>0</v>
      </c>
      <c r="AQ33" s="64">
        <v>0</v>
      </c>
      <c r="AR33" s="64">
        <v>0</v>
      </c>
      <c r="AS33" s="64">
        <v>0</v>
      </c>
      <c r="AT33" s="64">
        <v>0</v>
      </c>
      <c r="AU33" s="64">
        <v>0</v>
      </c>
      <c r="AV33" s="64">
        <v>0</v>
      </c>
      <c r="AW33" s="64">
        <v>0</v>
      </c>
      <c r="AX33" s="64">
        <v>0</v>
      </c>
      <c r="AY33" s="64">
        <v>0</v>
      </c>
      <c r="AZ33" s="64">
        <v>0</v>
      </c>
      <c r="BA33" s="64">
        <v>0</v>
      </c>
      <c r="BB33" s="64">
        <v>0</v>
      </c>
      <c r="BC33" s="64">
        <v>0</v>
      </c>
      <c r="BD33" s="64">
        <v>0</v>
      </c>
      <c r="BE33" s="64">
        <v>0</v>
      </c>
      <c r="BF33" s="64">
        <v>0</v>
      </c>
      <c r="BG33" s="64">
        <v>0</v>
      </c>
      <c r="BH33" s="64">
        <v>0</v>
      </c>
      <c r="BI33" s="64">
        <v>0.00281450136949</v>
      </c>
      <c r="BJ33" s="64">
        <v>0.51402621628</v>
      </c>
      <c r="BK33" s="64">
        <v>0</v>
      </c>
      <c r="BL33" s="64">
        <v>0</v>
      </c>
      <c r="BM33" s="64">
        <v>0.00396923656397</v>
      </c>
      <c r="BN33" s="64">
        <v>0.00159334946984</v>
      </c>
      <c r="BO33" s="64">
        <v>0.424889825938</v>
      </c>
      <c r="BP33" s="64">
        <v>0</v>
      </c>
      <c r="BQ33" s="103">
        <v>0</v>
      </c>
      <c r="BR33" s="104">
        <f t="shared" si="0"/>
        <v>0.985067984027687</v>
      </c>
      <c r="BS33" s="72">
        <v>0</v>
      </c>
      <c r="BT33" s="64">
        <v>0</v>
      </c>
      <c r="BU33" s="64">
        <v>0</v>
      </c>
      <c r="BV33" s="64">
        <v>0</v>
      </c>
      <c r="BW33" s="64">
        <v>0</v>
      </c>
      <c r="BX33" s="64">
        <v>0</v>
      </c>
      <c r="BY33" s="64">
        <v>30.815020401288873</v>
      </c>
      <c r="BZ33" s="64">
        <v>0</v>
      </c>
      <c r="CA33" s="64">
        <v>2.9408138781587008</v>
      </c>
      <c r="CB33" s="64">
        <v>0</v>
      </c>
      <c r="CC33" s="64">
        <v>0</v>
      </c>
      <c r="CD33" s="64">
        <v>0</v>
      </c>
      <c r="CE33" s="104">
        <f t="shared" si="1"/>
        <v>33.755834279447576</v>
      </c>
      <c r="CF33" s="72">
        <v>0</v>
      </c>
      <c r="CG33" s="64">
        <v>0</v>
      </c>
      <c r="CH33" s="64">
        <v>0</v>
      </c>
      <c r="CI33" s="104">
        <f t="shared" si="2"/>
        <v>0</v>
      </c>
      <c r="CJ33" s="72">
        <v>73.13549911443822</v>
      </c>
      <c r="CK33" s="64">
        <v>0</v>
      </c>
      <c r="CL33" s="64">
        <v>0</v>
      </c>
      <c r="CM33" s="64">
        <v>0</v>
      </c>
      <c r="CN33" s="104">
        <f t="shared" si="3"/>
        <v>73.13549911443822</v>
      </c>
      <c r="CO33" s="197">
        <v>0.07728194421168139</v>
      </c>
      <c r="CP33" s="104">
        <f t="shared" si="4"/>
        <v>106.96861533809746</v>
      </c>
      <c r="CQ33" s="104">
        <f t="shared" si="5"/>
        <v>107.95368332212516</v>
      </c>
    </row>
    <row r="34" spans="1:95" ht="13.5" customHeight="1">
      <c r="A34" s="48">
        <v>25</v>
      </c>
      <c r="B34" s="50">
        <v>36</v>
      </c>
      <c r="C34" s="40" t="s">
        <v>107</v>
      </c>
      <c r="D34" s="72">
        <v>1.32744761263</v>
      </c>
      <c r="E34" s="72">
        <v>0.0270166428057</v>
      </c>
      <c r="F34" s="72">
        <v>0.00141639637842</v>
      </c>
      <c r="G34" s="64">
        <v>0</v>
      </c>
      <c r="H34" s="64">
        <v>0</v>
      </c>
      <c r="I34" s="64">
        <v>0</v>
      </c>
      <c r="J34" s="64">
        <v>0</v>
      </c>
      <c r="K34" s="64">
        <v>0</v>
      </c>
      <c r="L34" s="64">
        <v>0</v>
      </c>
      <c r="M34" s="64">
        <v>0</v>
      </c>
      <c r="N34" s="64">
        <v>0</v>
      </c>
      <c r="O34" s="64">
        <v>0</v>
      </c>
      <c r="P34" s="64">
        <v>0</v>
      </c>
      <c r="Q34" s="64">
        <v>0</v>
      </c>
      <c r="R34" s="64">
        <v>0</v>
      </c>
      <c r="S34" s="64">
        <v>0</v>
      </c>
      <c r="T34" s="64">
        <v>0</v>
      </c>
      <c r="U34" s="64">
        <v>0</v>
      </c>
      <c r="V34" s="64">
        <v>0</v>
      </c>
      <c r="W34" s="64">
        <v>0.00503425273829</v>
      </c>
      <c r="X34" s="64">
        <v>0</v>
      </c>
      <c r="Y34" s="64">
        <v>0</v>
      </c>
      <c r="Z34" s="64">
        <v>0</v>
      </c>
      <c r="AA34" s="64">
        <v>0</v>
      </c>
      <c r="AB34" s="64">
        <v>0</v>
      </c>
      <c r="AC34" s="64">
        <v>0</v>
      </c>
      <c r="AD34" s="64">
        <v>0</v>
      </c>
      <c r="AE34" s="64">
        <v>0</v>
      </c>
      <c r="AF34" s="64">
        <v>0</v>
      </c>
      <c r="AG34" s="64">
        <v>0</v>
      </c>
      <c r="AH34" s="64">
        <v>0</v>
      </c>
      <c r="AI34" s="64">
        <v>0</v>
      </c>
      <c r="AJ34" s="64">
        <v>0</v>
      </c>
      <c r="AK34" s="64">
        <v>0</v>
      </c>
      <c r="AL34" s="64">
        <v>0</v>
      </c>
      <c r="AM34" s="64">
        <v>0</v>
      </c>
      <c r="AN34" s="64">
        <v>0.0143477966059</v>
      </c>
      <c r="AO34" s="64">
        <v>0</v>
      </c>
      <c r="AP34" s="64">
        <v>0</v>
      </c>
      <c r="AQ34" s="64">
        <v>0</v>
      </c>
      <c r="AR34" s="64">
        <v>0</v>
      </c>
      <c r="AS34" s="64">
        <v>0</v>
      </c>
      <c r="AT34" s="64">
        <v>0</v>
      </c>
      <c r="AU34" s="64">
        <v>0</v>
      </c>
      <c r="AV34" s="64">
        <v>0</v>
      </c>
      <c r="AW34" s="64">
        <v>0</v>
      </c>
      <c r="AX34" s="64">
        <v>0</v>
      </c>
      <c r="AY34" s="64">
        <v>0</v>
      </c>
      <c r="AZ34" s="64">
        <v>0</v>
      </c>
      <c r="BA34" s="64">
        <v>0</v>
      </c>
      <c r="BB34" s="64">
        <v>2.71119544106</v>
      </c>
      <c r="BC34" s="64">
        <v>0.898652067045</v>
      </c>
      <c r="BD34" s="64">
        <v>0.74812899804</v>
      </c>
      <c r="BE34" s="64">
        <v>0.0578775074864</v>
      </c>
      <c r="BF34" s="64">
        <v>0.128597591448</v>
      </c>
      <c r="BG34" s="64">
        <v>0</v>
      </c>
      <c r="BH34" s="64">
        <v>3.70681100832</v>
      </c>
      <c r="BI34" s="64">
        <v>0.123022171498</v>
      </c>
      <c r="BJ34" s="64">
        <v>1.35502366433</v>
      </c>
      <c r="BK34" s="64">
        <v>6.61215354252</v>
      </c>
      <c r="BL34" s="64">
        <v>6.06747839915</v>
      </c>
      <c r="BM34" s="64">
        <v>0.000133549664394</v>
      </c>
      <c r="BN34" s="64">
        <v>5.35432180406E-05</v>
      </c>
      <c r="BO34" s="64">
        <v>1.97080328159E-18</v>
      </c>
      <c r="BP34" s="64">
        <v>2.144783445779</v>
      </c>
      <c r="BQ34" s="103">
        <v>0</v>
      </c>
      <c r="BR34" s="104">
        <f t="shared" si="0"/>
        <v>25.929173630717145</v>
      </c>
      <c r="BS34" s="72">
        <v>0</v>
      </c>
      <c r="BT34" s="64">
        <v>0</v>
      </c>
      <c r="BU34" s="64">
        <v>4.669792441732511</v>
      </c>
      <c r="BV34" s="64">
        <v>14.798900080555264</v>
      </c>
      <c r="BW34" s="64">
        <v>146.3862669612193</v>
      </c>
      <c r="BX34" s="64">
        <v>0</v>
      </c>
      <c r="BY34" s="64">
        <v>0</v>
      </c>
      <c r="BZ34" s="64">
        <v>0</v>
      </c>
      <c r="CA34" s="64">
        <v>81.60691734118882</v>
      </c>
      <c r="CB34" s="64">
        <v>0</v>
      </c>
      <c r="CC34" s="64">
        <v>0</v>
      </c>
      <c r="CD34" s="64">
        <v>55.729603519026476</v>
      </c>
      <c r="CE34" s="104">
        <f t="shared" si="1"/>
        <v>303.19148034372233</v>
      </c>
      <c r="CF34" s="72">
        <v>0</v>
      </c>
      <c r="CG34" s="64">
        <v>0</v>
      </c>
      <c r="CH34" s="64">
        <v>0</v>
      </c>
      <c r="CI34" s="104">
        <f t="shared" si="2"/>
        <v>0</v>
      </c>
      <c r="CJ34" s="72">
        <v>0</v>
      </c>
      <c r="CK34" s="64">
        <v>0</v>
      </c>
      <c r="CL34" s="64">
        <v>0</v>
      </c>
      <c r="CM34" s="64">
        <v>43.96320564460602</v>
      </c>
      <c r="CN34" s="104">
        <f t="shared" si="3"/>
        <v>43.96320564460602</v>
      </c>
      <c r="CO34" s="197">
        <v>13.001107887690829</v>
      </c>
      <c r="CP34" s="104">
        <f t="shared" si="4"/>
        <v>360.1557938760192</v>
      </c>
      <c r="CQ34" s="104">
        <f t="shared" si="5"/>
        <v>386.08496750673635</v>
      </c>
    </row>
    <row r="35" spans="1:95" ht="13.5" customHeight="1">
      <c r="A35" s="142">
        <v>26</v>
      </c>
      <c r="B35" s="50">
        <v>37</v>
      </c>
      <c r="C35" s="40" t="s">
        <v>251</v>
      </c>
      <c r="D35" s="72">
        <v>0</v>
      </c>
      <c r="E35" s="72">
        <v>0</v>
      </c>
      <c r="F35" s="72">
        <v>0</v>
      </c>
      <c r="G35" s="64">
        <v>0</v>
      </c>
      <c r="H35" s="64">
        <v>0</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64">
        <v>0</v>
      </c>
      <c r="AF35" s="64">
        <v>0</v>
      </c>
      <c r="AG35" s="64">
        <v>0</v>
      </c>
      <c r="AH35" s="64">
        <v>0</v>
      </c>
      <c r="AI35" s="64">
        <v>0</v>
      </c>
      <c r="AJ35" s="64">
        <v>0</v>
      </c>
      <c r="AK35" s="64">
        <v>0</v>
      </c>
      <c r="AL35" s="64">
        <v>0</v>
      </c>
      <c r="AM35" s="64">
        <v>0</v>
      </c>
      <c r="AN35" s="64">
        <v>0</v>
      </c>
      <c r="AO35" s="64">
        <v>0</v>
      </c>
      <c r="AP35" s="64">
        <v>0</v>
      </c>
      <c r="AQ35" s="64">
        <v>0</v>
      </c>
      <c r="AR35" s="64">
        <v>0</v>
      </c>
      <c r="AS35" s="64">
        <v>0</v>
      </c>
      <c r="AT35" s="64">
        <v>0</v>
      </c>
      <c r="AU35" s="64">
        <v>0</v>
      </c>
      <c r="AV35" s="64">
        <v>0</v>
      </c>
      <c r="AW35" s="64">
        <v>0</v>
      </c>
      <c r="AX35" s="64">
        <v>0</v>
      </c>
      <c r="AY35" s="64">
        <v>0</v>
      </c>
      <c r="AZ35" s="64">
        <v>0</v>
      </c>
      <c r="BA35" s="64">
        <v>0</v>
      </c>
      <c r="BB35" s="64">
        <v>0</v>
      </c>
      <c r="BC35" s="64">
        <v>0</v>
      </c>
      <c r="BD35" s="64">
        <v>0</v>
      </c>
      <c r="BE35" s="64">
        <v>0</v>
      </c>
      <c r="BF35" s="64">
        <v>0</v>
      </c>
      <c r="BG35" s="64">
        <v>0</v>
      </c>
      <c r="BH35" s="64">
        <v>0</v>
      </c>
      <c r="BI35" s="64">
        <v>0</v>
      </c>
      <c r="BJ35" s="64">
        <v>0</v>
      </c>
      <c r="BK35" s="64">
        <v>0</v>
      </c>
      <c r="BL35" s="64">
        <v>0</v>
      </c>
      <c r="BM35" s="64">
        <v>0</v>
      </c>
      <c r="BN35" s="64">
        <v>0</v>
      </c>
      <c r="BO35" s="64">
        <v>0</v>
      </c>
      <c r="BP35" s="64">
        <v>0</v>
      </c>
      <c r="BQ35" s="103">
        <v>0</v>
      </c>
      <c r="BR35" s="104">
        <f t="shared" si="0"/>
        <v>0</v>
      </c>
      <c r="BS35" s="72">
        <v>0</v>
      </c>
      <c r="BT35" s="64">
        <v>0</v>
      </c>
      <c r="BU35" s="64">
        <v>0</v>
      </c>
      <c r="BV35" s="64">
        <v>0</v>
      </c>
      <c r="BW35" s="64">
        <v>0</v>
      </c>
      <c r="BX35" s="64">
        <v>0</v>
      </c>
      <c r="BY35" s="64">
        <v>0</v>
      </c>
      <c r="BZ35" s="64">
        <v>0</v>
      </c>
      <c r="CA35" s="64">
        <v>0</v>
      </c>
      <c r="CB35" s="64">
        <v>0</v>
      </c>
      <c r="CC35" s="64">
        <v>0</v>
      </c>
      <c r="CD35" s="64">
        <v>0</v>
      </c>
      <c r="CE35" s="104">
        <f t="shared" si="1"/>
        <v>0</v>
      </c>
      <c r="CF35" s="72">
        <v>0</v>
      </c>
      <c r="CG35" s="64">
        <v>0</v>
      </c>
      <c r="CH35" s="64">
        <v>0</v>
      </c>
      <c r="CI35" s="104">
        <f t="shared" si="2"/>
        <v>0</v>
      </c>
      <c r="CJ35" s="72">
        <v>0</v>
      </c>
      <c r="CK35" s="64">
        <v>0</v>
      </c>
      <c r="CL35" s="64">
        <v>0</v>
      </c>
      <c r="CM35" s="64">
        <v>0</v>
      </c>
      <c r="CN35" s="104">
        <f t="shared" si="3"/>
        <v>0</v>
      </c>
      <c r="CO35" s="197">
        <v>0</v>
      </c>
      <c r="CP35" s="104">
        <f t="shared" si="4"/>
        <v>0</v>
      </c>
      <c r="CQ35" s="104">
        <f t="shared" si="5"/>
        <v>0</v>
      </c>
    </row>
    <row r="36" spans="1:95" ht="13.5" customHeight="1">
      <c r="A36" s="48">
        <v>27</v>
      </c>
      <c r="B36" s="50" t="s">
        <v>30</v>
      </c>
      <c r="C36" s="40" t="s">
        <v>361</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0.176675624005</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103">
        <v>0</v>
      </c>
      <c r="BR36" s="104">
        <f t="shared" si="0"/>
        <v>0.176675624005</v>
      </c>
      <c r="BS36" s="72">
        <v>0</v>
      </c>
      <c r="BT36" s="64">
        <v>0</v>
      </c>
      <c r="BU36" s="64">
        <v>0</v>
      </c>
      <c r="BV36" s="64">
        <v>0</v>
      </c>
      <c r="BW36" s="64">
        <v>0</v>
      </c>
      <c r="BX36" s="64">
        <v>0</v>
      </c>
      <c r="BY36" s="64">
        <v>0</v>
      </c>
      <c r="BZ36" s="64">
        <v>0</v>
      </c>
      <c r="CA36" s="64">
        <v>0</v>
      </c>
      <c r="CB36" s="64">
        <v>0</v>
      </c>
      <c r="CC36" s="64">
        <v>0</v>
      </c>
      <c r="CD36" s="64">
        <v>0</v>
      </c>
      <c r="CE36" s="104">
        <f t="shared" si="1"/>
        <v>0</v>
      </c>
      <c r="CF36" s="72">
        <v>0</v>
      </c>
      <c r="CG36" s="64">
        <v>0</v>
      </c>
      <c r="CH36" s="64">
        <v>0</v>
      </c>
      <c r="CI36" s="104">
        <f t="shared" si="2"/>
        <v>0</v>
      </c>
      <c r="CJ36" s="72">
        <v>0</v>
      </c>
      <c r="CK36" s="64">
        <v>0</v>
      </c>
      <c r="CL36" s="64">
        <v>0</v>
      </c>
      <c r="CM36" s="64">
        <v>0</v>
      </c>
      <c r="CN36" s="104">
        <f t="shared" si="3"/>
        <v>0</v>
      </c>
      <c r="CO36" s="197">
        <v>0</v>
      </c>
      <c r="CP36" s="104">
        <f t="shared" si="4"/>
        <v>0</v>
      </c>
      <c r="CQ36" s="104">
        <f t="shared" si="5"/>
        <v>0.176675624005</v>
      </c>
    </row>
    <row r="37" spans="1:95" ht="13.5" customHeight="1">
      <c r="A37" s="142">
        <v>28</v>
      </c>
      <c r="B37" s="50" t="s">
        <v>32</v>
      </c>
      <c r="C37" s="40" t="s">
        <v>362</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0.275517167008</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103">
        <v>0</v>
      </c>
      <c r="BR37" s="104">
        <f t="shared" si="0"/>
        <v>0.275517167008</v>
      </c>
      <c r="BS37" s="72">
        <v>0</v>
      </c>
      <c r="BT37" s="64">
        <v>0</v>
      </c>
      <c r="BU37" s="64">
        <v>0</v>
      </c>
      <c r="BV37" s="64">
        <v>0</v>
      </c>
      <c r="BW37" s="64">
        <v>0</v>
      </c>
      <c r="BX37" s="64">
        <v>0</v>
      </c>
      <c r="BY37" s="64">
        <v>0</v>
      </c>
      <c r="BZ37" s="64">
        <v>0</v>
      </c>
      <c r="CA37" s="64">
        <v>0</v>
      </c>
      <c r="CB37" s="64">
        <v>0</v>
      </c>
      <c r="CC37" s="64">
        <v>0</v>
      </c>
      <c r="CD37" s="64">
        <v>0</v>
      </c>
      <c r="CE37" s="104">
        <f t="shared" si="1"/>
        <v>0</v>
      </c>
      <c r="CF37" s="72">
        <v>0</v>
      </c>
      <c r="CG37" s="64">
        <v>0</v>
      </c>
      <c r="CH37" s="64">
        <v>0</v>
      </c>
      <c r="CI37" s="104">
        <f t="shared" si="2"/>
        <v>0</v>
      </c>
      <c r="CJ37" s="72">
        <v>0</v>
      </c>
      <c r="CK37" s="64">
        <v>0</v>
      </c>
      <c r="CL37" s="64">
        <v>0</v>
      </c>
      <c r="CM37" s="64">
        <v>0</v>
      </c>
      <c r="CN37" s="104">
        <f t="shared" si="3"/>
        <v>0</v>
      </c>
      <c r="CO37" s="197">
        <v>0</v>
      </c>
      <c r="CP37" s="104">
        <f t="shared" si="4"/>
        <v>0</v>
      </c>
      <c r="CQ37" s="104">
        <f t="shared" si="5"/>
        <v>0.275517167008</v>
      </c>
    </row>
    <row r="38" spans="1:95" ht="13.5" customHeight="1">
      <c r="A38" s="48">
        <v>29</v>
      </c>
      <c r="B38" s="50" t="s">
        <v>34</v>
      </c>
      <c r="C38" s="201" t="s">
        <v>404</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0.267032651007</v>
      </c>
      <c r="AI38" s="64">
        <v>0</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103">
        <v>0</v>
      </c>
      <c r="BR38" s="104">
        <f t="shared" si="0"/>
        <v>0.267032651007</v>
      </c>
      <c r="BS38" s="72">
        <v>0</v>
      </c>
      <c r="BT38" s="64">
        <v>0</v>
      </c>
      <c r="BU38" s="64">
        <v>0</v>
      </c>
      <c r="BV38" s="64">
        <v>0</v>
      </c>
      <c r="BW38" s="64">
        <v>0</v>
      </c>
      <c r="BX38" s="64">
        <v>0</v>
      </c>
      <c r="BY38" s="64">
        <v>0</v>
      </c>
      <c r="BZ38" s="64">
        <v>0</v>
      </c>
      <c r="CA38" s="64">
        <v>0</v>
      </c>
      <c r="CB38" s="64">
        <v>0</v>
      </c>
      <c r="CC38" s="64">
        <v>0</v>
      </c>
      <c r="CD38" s="64">
        <v>0</v>
      </c>
      <c r="CE38" s="104">
        <f t="shared" si="1"/>
        <v>0</v>
      </c>
      <c r="CF38" s="72">
        <v>0</v>
      </c>
      <c r="CG38" s="64">
        <v>0</v>
      </c>
      <c r="CH38" s="64">
        <v>0</v>
      </c>
      <c r="CI38" s="104">
        <f t="shared" si="2"/>
        <v>0</v>
      </c>
      <c r="CJ38" s="72">
        <v>0</v>
      </c>
      <c r="CK38" s="64">
        <v>0</v>
      </c>
      <c r="CL38" s="64">
        <v>0</v>
      </c>
      <c r="CM38" s="64">
        <v>0</v>
      </c>
      <c r="CN38" s="104">
        <f t="shared" si="3"/>
        <v>0</v>
      </c>
      <c r="CO38" s="197">
        <v>0</v>
      </c>
      <c r="CP38" s="104">
        <f t="shared" si="4"/>
        <v>0</v>
      </c>
      <c r="CQ38" s="104">
        <f t="shared" si="5"/>
        <v>0.267032651007</v>
      </c>
    </row>
    <row r="39" spans="1:95" ht="13.5" customHeight="1">
      <c r="A39" s="142">
        <v>30</v>
      </c>
      <c r="B39" s="50" t="s">
        <v>36</v>
      </c>
      <c r="C39" s="40" t="s">
        <v>363</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0.0036144390001</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103">
        <v>0</v>
      </c>
      <c r="BR39" s="104">
        <f t="shared" si="0"/>
        <v>0.0036144390001</v>
      </c>
      <c r="BS39" s="72">
        <v>0</v>
      </c>
      <c r="BT39" s="64">
        <v>0</v>
      </c>
      <c r="BU39" s="64">
        <v>0</v>
      </c>
      <c r="BV39" s="64">
        <v>0</v>
      </c>
      <c r="BW39" s="64">
        <v>0</v>
      </c>
      <c r="BX39" s="64">
        <v>0</v>
      </c>
      <c r="BY39" s="64">
        <v>0</v>
      </c>
      <c r="BZ39" s="64">
        <v>0</v>
      </c>
      <c r="CA39" s="64">
        <v>0</v>
      </c>
      <c r="CB39" s="64">
        <v>0</v>
      </c>
      <c r="CC39" s="64">
        <v>0</v>
      </c>
      <c r="CD39" s="64">
        <v>0</v>
      </c>
      <c r="CE39" s="104">
        <f t="shared" si="1"/>
        <v>0</v>
      </c>
      <c r="CF39" s="72">
        <v>0</v>
      </c>
      <c r="CG39" s="64">
        <v>0</v>
      </c>
      <c r="CH39" s="64">
        <v>0</v>
      </c>
      <c r="CI39" s="104">
        <f t="shared" si="2"/>
        <v>0</v>
      </c>
      <c r="CJ39" s="72">
        <v>0</v>
      </c>
      <c r="CK39" s="64">
        <v>0</v>
      </c>
      <c r="CL39" s="64">
        <v>0</v>
      </c>
      <c r="CM39" s="64">
        <v>0</v>
      </c>
      <c r="CN39" s="104">
        <f t="shared" si="3"/>
        <v>0</v>
      </c>
      <c r="CO39" s="197">
        <v>0</v>
      </c>
      <c r="CP39" s="104">
        <f t="shared" si="4"/>
        <v>0</v>
      </c>
      <c r="CQ39" s="104">
        <f t="shared" si="5"/>
        <v>0.0036144390001</v>
      </c>
    </row>
    <row r="40" spans="1:95" ht="13.5" customHeight="1">
      <c r="A40" s="48">
        <v>31</v>
      </c>
      <c r="B40" s="50" t="s">
        <v>38</v>
      </c>
      <c r="C40" s="40" t="s">
        <v>364</v>
      </c>
      <c r="D40" s="72">
        <v>10.4216100672</v>
      </c>
      <c r="E40" s="72">
        <v>0.119848947764</v>
      </c>
      <c r="F40" s="72">
        <v>0.104962469821</v>
      </c>
      <c r="G40" s="64">
        <v>0</v>
      </c>
      <c r="H40" s="64">
        <v>0</v>
      </c>
      <c r="I40" s="64">
        <v>0</v>
      </c>
      <c r="J40" s="64">
        <v>0</v>
      </c>
      <c r="K40" s="64">
        <v>0</v>
      </c>
      <c r="L40" s="64">
        <v>0</v>
      </c>
      <c r="M40" s="64">
        <v>0</v>
      </c>
      <c r="N40" s="64">
        <v>0</v>
      </c>
      <c r="O40" s="64">
        <v>0</v>
      </c>
      <c r="P40" s="64">
        <v>0</v>
      </c>
      <c r="Q40" s="64">
        <v>0</v>
      </c>
      <c r="R40" s="64">
        <v>0</v>
      </c>
      <c r="S40" s="64">
        <v>0</v>
      </c>
      <c r="T40" s="64">
        <v>0</v>
      </c>
      <c r="U40" s="64">
        <v>0.00870722998188</v>
      </c>
      <c r="V40" s="64">
        <v>0</v>
      </c>
      <c r="W40" s="64">
        <v>0.0955842511098</v>
      </c>
      <c r="X40" s="64">
        <v>0</v>
      </c>
      <c r="Y40" s="64">
        <v>0</v>
      </c>
      <c r="Z40" s="64">
        <v>0</v>
      </c>
      <c r="AA40" s="64">
        <v>0</v>
      </c>
      <c r="AB40" s="64">
        <v>0</v>
      </c>
      <c r="AC40" s="64">
        <v>0</v>
      </c>
      <c r="AD40" s="64">
        <v>0</v>
      </c>
      <c r="AE40" s="64">
        <v>0</v>
      </c>
      <c r="AF40" s="64">
        <v>0</v>
      </c>
      <c r="AG40" s="64">
        <v>0</v>
      </c>
      <c r="AH40" s="64">
        <v>0</v>
      </c>
      <c r="AI40" s="64">
        <v>0</v>
      </c>
      <c r="AJ40" s="64">
        <v>0</v>
      </c>
      <c r="AK40" s="64">
        <v>0</v>
      </c>
      <c r="AL40" s="64">
        <v>0.115110196977</v>
      </c>
      <c r="AM40" s="64">
        <v>0</v>
      </c>
      <c r="AN40" s="64">
        <v>0.36710538535</v>
      </c>
      <c r="AO40" s="64">
        <v>0.0232052346965</v>
      </c>
      <c r="AP40" s="64">
        <v>0.0270736531475</v>
      </c>
      <c r="AQ40" s="64">
        <v>0.00699280888253</v>
      </c>
      <c r="AR40" s="64">
        <v>0.00341362412119</v>
      </c>
      <c r="AS40" s="64">
        <v>0.00852534830293</v>
      </c>
      <c r="AT40" s="64">
        <v>0.000689758531257</v>
      </c>
      <c r="AU40" s="64">
        <v>0.00309075995543</v>
      </c>
      <c r="AV40" s="64">
        <v>0.000962308103642</v>
      </c>
      <c r="AW40" s="64">
        <v>0</v>
      </c>
      <c r="AX40" s="64">
        <v>0</v>
      </c>
      <c r="AY40" s="64">
        <v>0</v>
      </c>
      <c r="AZ40" s="64">
        <v>0</v>
      </c>
      <c r="BA40" s="64">
        <v>0</v>
      </c>
      <c r="BB40" s="64">
        <v>1.05997220513</v>
      </c>
      <c r="BC40" s="64">
        <v>9.66408158125</v>
      </c>
      <c r="BD40" s="64">
        <v>3.62669646615</v>
      </c>
      <c r="BE40" s="64">
        <v>2.42832694215</v>
      </c>
      <c r="BF40" s="64">
        <v>0.385394919114</v>
      </c>
      <c r="BG40" s="64">
        <v>0</v>
      </c>
      <c r="BH40" s="64">
        <v>0.559777657066</v>
      </c>
      <c r="BI40" s="64">
        <v>3.15510741081</v>
      </c>
      <c r="BJ40" s="64">
        <v>1.8345830593</v>
      </c>
      <c r="BK40" s="64">
        <v>7.41130968995</v>
      </c>
      <c r="BL40" s="64">
        <v>16.6406028402</v>
      </c>
      <c r="BM40" s="64">
        <v>3.13989660325E-08</v>
      </c>
      <c r="BN40" s="64">
        <v>1.80289127482E-08</v>
      </c>
      <c r="BO40" s="64">
        <v>3.55077758892</v>
      </c>
      <c r="BP40" s="64">
        <v>2.491221128462</v>
      </c>
      <c r="BQ40" s="103">
        <v>0</v>
      </c>
      <c r="BR40" s="104">
        <f t="shared" si="0"/>
        <v>64.11473358187455</v>
      </c>
      <c r="BS40" s="72">
        <v>0</v>
      </c>
      <c r="BT40" s="64">
        <v>0</v>
      </c>
      <c r="BU40" s="64">
        <v>0</v>
      </c>
      <c r="BV40" s="64">
        <v>220.8689466087256</v>
      </c>
      <c r="BW40" s="64">
        <v>0</v>
      </c>
      <c r="BX40" s="64">
        <v>0</v>
      </c>
      <c r="BY40" s="64">
        <v>0</v>
      </c>
      <c r="BZ40" s="64">
        <v>0</v>
      </c>
      <c r="CA40" s="64">
        <v>0</v>
      </c>
      <c r="CB40" s="64">
        <v>0</v>
      </c>
      <c r="CC40" s="64">
        <v>0</v>
      </c>
      <c r="CD40" s="64">
        <v>0</v>
      </c>
      <c r="CE40" s="104">
        <f t="shared" si="1"/>
        <v>220.8689466087256</v>
      </c>
      <c r="CF40" s="72">
        <v>0</v>
      </c>
      <c r="CG40" s="64">
        <v>0</v>
      </c>
      <c r="CH40" s="64">
        <v>0</v>
      </c>
      <c r="CI40" s="104">
        <f t="shared" si="2"/>
        <v>0</v>
      </c>
      <c r="CJ40" s="72">
        <v>0</v>
      </c>
      <c r="CK40" s="64">
        <v>0</v>
      </c>
      <c r="CL40" s="64">
        <v>0</v>
      </c>
      <c r="CM40" s="64">
        <v>0</v>
      </c>
      <c r="CN40" s="104">
        <f t="shared" si="3"/>
        <v>0</v>
      </c>
      <c r="CO40" s="197">
        <v>0.5177746731156843</v>
      </c>
      <c r="CP40" s="104">
        <f t="shared" si="4"/>
        <v>221.3867212818413</v>
      </c>
      <c r="CQ40" s="104">
        <f t="shared" si="5"/>
        <v>285.5014548637158</v>
      </c>
    </row>
    <row r="41" spans="1:95" ht="13.5" customHeight="1">
      <c r="A41" s="142">
        <v>32</v>
      </c>
      <c r="B41" s="50" t="s">
        <v>40</v>
      </c>
      <c r="C41" s="40" t="s">
        <v>365</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0.000176455176547</v>
      </c>
      <c r="V41" s="64">
        <v>0</v>
      </c>
      <c r="W41" s="64">
        <v>0.000484927397018</v>
      </c>
      <c r="X41" s="64">
        <v>0</v>
      </c>
      <c r="Y41" s="64">
        <v>0</v>
      </c>
      <c r="Z41" s="64">
        <v>0</v>
      </c>
      <c r="AA41" s="64">
        <v>0</v>
      </c>
      <c r="AB41" s="64">
        <v>0</v>
      </c>
      <c r="AC41" s="64">
        <v>0</v>
      </c>
      <c r="AD41" s="64">
        <v>0</v>
      </c>
      <c r="AE41" s="64">
        <v>0</v>
      </c>
      <c r="AF41" s="64">
        <v>0</v>
      </c>
      <c r="AG41" s="64">
        <v>0</v>
      </c>
      <c r="AH41" s="64">
        <v>0</v>
      </c>
      <c r="AI41" s="64">
        <v>0</v>
      </c>
      <c r="AJ41" s="64">
        <v>0</v>
      </c>
      <c r="AK41" s="64">
        <v>0</v>
      </c>
      <c r="AL41" s="64">
        <v>0.00291012351056</v>
      </c>
      <c r="AM41" s="64">
        <v>0</v>
      </c>
      <c r="AN41" s="64">
        <v>0.00373388108344</v>
      </c>
      <c r="AO41" s="64">
        <v>0.000317332268733</v>
      </c>
      <c r="AP41" s="64">
        <v>0</v>
      </c>
      <c r="AQ41" s="64">
        <v>0</v>
      </c>
      <c r="AR41" s="64">
        <v>0.000513785158796</v>
      </c>
      <c r="AS41" s="64">
        <v>2.01251168616E-05</v>
      </c>
      <c r="AT41" s="64">
        <v>9.82992162142E-06</v>
      </c>
      <c r="AU41" s="64">
        <v>4.40463297092E-05</v>
      </c>
      <c r="AV41" s="64">
        <v>2.10031113755E-05</v>
      </c>
      <c r="AW41" s="64">
        <v>0</v>
      </c>
      <c r="AX41" s="64">
        <v>0</v>
      </c>
      <c r="AY41" s="64">
        <v>0</v>
      </c>
      <c r="AZ41" s="64">
        <v>0</v>
      </c>
      <c r="BA41" s="64">
        <v>0</v>
      </c>
      <c r="BB41" s="64">
        <v>0.019769411402</v>
      </c>
      <c r="BC41" s="64">
        <v>0.0919051679608</v>
      </c>
      <c r="BD41" s="64">
        <v>0.0381554854481</v>
      </c>
      <c r="BE41" s="64">
        <v>0.0346040195759</v>
      </c>
      <c r="BF41" s="64">
        <v>0.00541485422942</v>
      </c>
      <c r="BG41" s="64">
        <v>0</v>
      </c>
      <c r="BH41" s="64">
        <v>0.00797777227914</v>
      </c>
      <c r="BI41" s="64">
        <v>0.00458175647961</v>
      </c>
      <c r="BJ41" s="64">
        <v>0.0423875075954</v>
      </c>
      <c r="BK41" s="64">
        <v>0.209729466384</v>
      </c>
      <c r="BL41" s="64">
        <v>0.474378121986</v>
      </c>
      <c r="BM41" s="64">
        <v>0</v>
      </c>
      <c r="BN41" s="64">
        <v>0</v>
      </c>
      <c r="BO41" s="64">
        <v>0</v>
      </c>
      <c r="BP41" s="64">
        <v>0.0360368306125</v>
      </c>
      <c r="BQ41" s="103">
        <v>0</v>
      </c>
      <c r="BR41" s="104">
        <f t="shared" si="0"/>
        <v>0.9731719030275318</v>
      </c>
      <c r="BS41" s="72">
        <v>0</v>
      </c>
      <c r="BT41" s="64">
        <v>0</v>
      </c>
      <c r="BU41" s="64">
        <v>0</v>
      </c>
      <c r="BV41" s="64">
        <v>6.079603362846374</v>
      </c>
      <c r="BW41" s="64">
        <v>0</v>
      </c>
      <c r="BX41" s="64">
        <v>0</v>
      </c>
      <c r="BY41" s="64">
        <v>0</v>
      </c>
      <c r="BZ41" s="64">
        <v>0</v>
      </c>
      <c r="CA41" s="64">
        <v>0</v>
      </c>
      <c r="CB41" s="64">
        <v>0</v>
      </c>
      <c r="CC41" s="64">
        <v>0</v>
      </c>
      <c r="CD41" s="64">
        <v>0</v>
      </c>
      <c r="CE41" s="104">
        <f t="shared" si="1"/>
        <v>6.079603362846374</v>
      </c>
      <c r="CF41" s="72">
        <v>0</v>
      </c>
      <c r="CG41" s="64">
        <v>0</v>
      </c>
      <c r="CH41" s="64">
        <v>0</v>
      </c>
      <c r="CI41" s="104">
        <f t="shared" si="2"/>
        <v>0</v>
      </c>
      <c r="CJ41" s="72">
        <v>0</v>
      </c>
      <c r="CK41" s="64">
        <v>0</v>
      </c>
      <c r="CL41" s="64">
        <v>0</v>
      </c>
      <c r="CM41" s="64">
        <v>0</v>
      </c>
      <c r="CN41" s="104">
        <f t="shared" si="3"/>
        <v>0</v>
      </c>
      <c r="CO41" s="197">
        <v>0</v>
      </c>
      <c r="CP41" s="104">
        <f t="shared" si="4"/>
        <v>6.079603362846374</v>
      </c>
      <c r="CQ41" s="104">
        <f t="shared" si="5"/>
        <v>7.052775265873906</v>
      </c>
    </row>
    <row r="42" spans="1:95" ht="13.5" customHeight="1">
      <c r="A42" s="48">
        <v>33</v>
      </c>
      <c r="B42" s="50" t="s">
        <v>42</v>
      </c>
      <c r="C42" s="40" t="s">
        <v>366</v>
      </c>
      <c r="D42" s="72">
        <v>0</v>
      </c>
      <c r="E42" s="72">
        <v>0.00416049728033</v>
      </c>
      <c r="F42" s="72">
        <v>0</v>
      </c>
      <c r="G42" s="64">
        <v>0</v>
      </c>
      <c r="H42" s="64">
        <v>0</v>
      </c>
      <c r="I42" s="64">
        <v>0</v>
      </c>
      <c r="J42" s="64">
        <v>0</v>
      </c>
      <c r="K42" s="64">
        <v>0</v>
      </c>
      <c r="L42" s="64">
        <v>0</v>
      </c>
      <c r="M42" s="64">
        <v>0</v>
      </c>
      <c r="N42" s="64">
        <v>0</v>
      </c>
      <c r="O42" s="64">
        <v>0</v>
      </c>
      <c r="P42" s="64">
        <v>0</v>
      </c>
      <c r="Q42" s="64">
        <v>0</v>
      </c>
      <c r="R42" s="64">
        <v>0</v>
      </c>
      <c r="S42" s="64">
        <v>0</v>
      </c>
      <c r="T42" s="64">
        <v>0</v>
      </c>
      <c r="U42" s="64">
        <v>0.000344526565627</v>
      </c>
      <c r="V42" s="64">
        <v>0</v>
      </c>
      <c r="W42" s="64">
        <v>0.00297720834657</v>
      </c>
      <c r="X42" s="64">
        <v>0</v>
      </c>
      <c r="Y42" s="64">
        <v>0</v>
      </c>
      <c r="Z42" s="64">
        <v>0</v>
      </c>
      <c r="AA42" s="64">
        <v>0</v>
      </c>
      <c r="AB42" s="64">
        <v>0</v>
      </c>
      <c r="AC42" s="64">
        <v>0</v>
      </c>
      <c r="AD42" s="64">
        <v>0</v>
      </c>
      <c r="AE42" s="64">
        <v>0</v>
      </c>
      <c r="AF42" s="64">
        <v>0</v>
      </c>
      <c r="AG42" s="64">
        <v>0</v>
      </c>
      <c r="AH42" s="64">
        <v>0</v>
      </c>
      <c r="AI42" s="64">
        <v>0</v>
      </c>
      <c r="AJ42" s="64">
        <v>0</v>
      </c>
      <c r="AK42" s="64">
        <v>0</v>
      </c>
      <c r="AL42" s="64">
        <v>0.00563536347521</v>
      </c>
      <c r="AM42" s="64">
        <v>0</v>
      </c>
      <c r="AN42" s="64">
        <v>0.0273317300966</v>
      </c>
      <c r="AO42" s="64">
        <v>0.00158364535659</v>
      </c>
      <c r="AP42" s="64">
        <v>0</v>
      </c>
      <c r="AQ42" s="64">
        <v>0</v>
      </c>
      <c r="AR42" s="64">
        <v>0.000575940547319</v>
      </c>
      <c r="AS42" s="64">
        <v>0.000166623246448</v>
      </c>
      <c r="AT42" s="64">
        <v>8.13838656101E-05</v>
      </c>
      <c r="AU42" s="64">
        <v>0.000364674479814</v>
      </c>
      <c r="AV42" s="64">
        <v>0.000154976183312</v>
      </c>
      <c r="AW42" s="64">
        <v>0</v>
      </c>
      <c r="AX42" s="64">
        <v>0</v>
      </c>
      <c r="AY42" s="64">
        <v>0</v>
      </c>
      <c r="AZ42" s="64">
        <v>0</v>
      </c>
      <c r="BA42" s="64">
        <v>0</v>
      </c>
      <c r="BB42" s="64">
        <v>0.163675002911</v>
      </c>
      <c r="BC42" s="64">
        <v>0.843138845773</v>
      </c>
      <c r="BD42" s="64">
        <v>0.350047278625</v>
      </c>
      <c r="BE42" s="64">
        <v>0.286498409229</v>
      </c>
      <c r="BF42" s="64">
        <v>0.0448309824843</v>
      </c>
      <c r="BG42" s="64">
        <v>0</v>
      </c>
      <c r="BH42" s="64">
        <v>0.0660499467814</v>
      </c>
      <c r="BI42" s="64">
        <v>0.0478986710908</v>
      </c>
      <c r="BJ42" s="64">
        <v>0.443006557729</v>
      </c>
      <c r="BK42" s="64">
        <v>2.07409129451</v>
      </c>
      <c r="BL42" s="64">
        <v>4.17672172763</v>
      </c>
      <c r="BM42" s="64">
        <v>0.0931025820566</v>
      </c>
      <c r="BN42" s="64">
        <v>0.151458279374</v>
      </c>
      <c r="BO42" s="64">
        <v>0.137716474402</v>
      </c>
      <c r="BP42" s="64">
        <v>0.2983531782233</v>
      </c>
      <c r="BQ42" s="103">
        <v>0</v>
      </c>
      <c r="BR42" s="104">
        <f t="shared" si="0"/>
        <v>9.21996580026283</v>
      </c>
      <c r="BS42" s="72">
        <v>0</v>
      </c>
      <c r="BT42" s="64">
        <v>0</v>
      </c>
      <c r="BU42" s="64">
        <v>0</v>
      </c>
      <c r="BV42" s="64">
        <v>64.28044491107099</v>
      </c>
      <c r="BW42" s="64">
        <v>0</v>
      </c>
      <c r="BX42" s="64">
        <v>0</v>
      </c>
      <c r="BY42" s="64">
        <v>0</v>
      </c>
      <c r="BZ42" s="64">
        <v>0</v>
      </c>
      <c r="CA42" s="64">
        <v>0</v>
      </c>
      <c r="CB42" s="64">
        <v>0</v>
      </c>
      <c r="CC42" s="64">
        <v>0</v>
      </c>
      <c r="CD42" s="64">
        <v>0</v>
      </c>
      <c r="CE42" s="104">
        <f t="shared" si="1"/>
        <v>64.28044491107099</v>
      </c>
      <c r="CF42" s="72">
        <v>0</v>
      </c>
      <c r="CG42" s="64">
        <v>0</v>
      </c>
      <c r="CH42" s="64">
        <v>0</v>
      </c>
      <c r="CI42" s="104">
        <f t="shared" si="2"/>
        <v>0</v>
      </c>
      <c r="CJ42" s="72">
        <v>0</v>
      </c>
      <c r="CK42" s="64">
        <v>0</v>
      </c>
      <c r="CL42" s="64">
        <v>0</v>
      </c>
      <c r="CM42" s="64">
        <v>0</v>
      </c>
      <c r="CN42" s="104">
        <f t="shared" si="3"/>
        <v>0</v>
      </c>
      <c r="CO42" s="197">
        <v>0</v>
      </c>
      <c r="CP42" s="104">
        <f t="shared" si="4"/>
        <v>64.28044491107099</v>
      </c>
      <c r="CQ42" s="104">
        <f t="shared" si="5"/>
        <v>73.50041071133381</v>
      </c>
    </row>
    <row r="43" spans="1:95" ht="13.5" customHeight="1">
      <c r="A43" s="142">
        <v>34</v>
      </c>
      <c r="B43" s="50">
        <v>41</v>
      </c>
      <c r="C43" s="40" t="s">
        <v>367</v>
      </c>
      <c r="D43" s="72">
        <v>0.216962167644</v>
      </c>
      <c r="E43" s="72">
        <v>0.00344236507181</v>
      </c>
      <c r="F43" s="72">
        <v>0.000212773245735</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64">
        <v>0.000230454258785</v>
      </c>
      <c r="X43" s="64">
        <v>0</v>
      </c>
      <c r="Y43" s="64">
        <v>0</v>
      </c>
      <c r="Z43" s="64">
        <v>0</v>
      </c>
      <c r="AA43" s="64">
        <v>0</v>
      </c>
      <c r="AB43" s="64">
        <v>0</v>
      </c>
      <c r="AC43" s="64">
        <v>0</v>
      </c>
      <c r="AD43" s="64">
        <v>0</v>
      </c>
      <c r="AE43" s="64">
        <v>0</v>
      </c>
      <c r="AF43" s="64">
        <v>0</v>
      </c>
      <c r="AG43" s="64">
        <v>0</v>
      </c>
      <c r="AH43" s="64">
        <v>0</v>
      </c>
      <c r="AI43" s="64">
        <v>0</v>
      </c>
      <c r="AJ43" s="64">
        <v>0</v>
      </c>
      <c r="AK43" s="64">
        <v>0</v>
      </c>
      <c r="AL43" s="64">
        <v>0.00213333248942</v>
      </c>
      <c r="AM43" s="64">
        <v>0</v>
      </c>
      <c r="AN43" s="64">
        <v>0</v>
      </c>
      <c r="AO43" s="64">
        <v>0</v>
      </c>
      <c r="AP43" s="64">
        <v>0</v>
      </c>
      <c r="AQ43" s="64">
        <v>0</v>
      </c>
      <c r="AR43" s="64">
        <v>0</v>
      </c>
      <c r="AS43" s="64">
        <v>0</v>
      </c>
      <c r="AT43" s="64">
        <v>0</v>
      </c>
      <c r="AU43" s="64">
        <v>0</v>
      </c>
      <c r="AV43" s="64">
        <v>0</v>
      </c>
      <c r="AW43" s="64">
        <v>0</v>
      </c>
      <c r="AX43" s="64">
        <v>0</v>
      </c>
      <c r="AY43" s="64">
        <v>0</v>
      </c>
      <c r="AZ43" s="64">
        <v>0</v>
      </c>
      <c r="BA43" s="64">
        <v>0</v>
      </c>
      <c r="BB43" s="64">
        <v>0.019607341257</v>
      </c>
      <c r="BC43" s="64">
        <v>0.195178847458</v>
      </c>
      <c r="BD43" s="64">
        <v>0.171688028738</v>
      </c>
      <c r="BE43" s="64">
        <v>0.0404075908163</v>
      </c>
      <c r="BF43" s="64">
        <v>0.00955353860409</v>
      </c>
      <c r="BG43" s="64">
        <v>0</v>
      </c>
      <c r="BH43" s="64">
        <v>0.272466109035</v>
      </c>
      <c r="BI43" s="64">
        <v>0.14362615877</v>
      </c>
      <c r="BJ43" s="64">
        <v>0.19218692852</v>
      </c>
      <c r="BK43" s="64">
        <v>0.243125483815</v>
      </c>
      <c r="BL43" s="64">
        <v>1.23515086841</v>
      </c>
      <c r="BM43" s="64">
        <v>0</v>
      </c>
      <c r="BN43" s="64">
        <v>0</v>
      </c>
      <c r="BO43" s="64">
        <v>0</v>
      </c>
      <c r="BP43" s="64">
        <v>0.344464253957</v>
      </c>
      <c r="BQ43" s="103">
        <v>0</v>
      </c>
      <c r="BR43" s="104">
        <f t="shared" si="0"/>
        <v>3.0904362420901395</v>
      </c>
      <c r="BS43" s="72">
        <v>0</v>
      </c>
      <c r="BT43" s="64">
        <v>0</v>
      </c>
      <c r="BU43" s="64">
        <v>0</v>
      </c>
      <c r="BV43" s="64">
        <v>14.84461877778166</v>
      </c>
      <c r="BW43" s="64">
        <v>0</v>
      </c>
      <c r="BX43" s="64">
        <v>0</v>
      </c>
      <c r="BY43" s="64">
        <v>0</v>
      </c>
      <c r="BZ43" s="64">
        <v>0</v>
      </c>
      <c r="CA43" s="64">
        <v>0</v>
      </c>
      <c r="CB43" s="64">
        <v>0</v>
      </c>
      <c r="CC43" s="64">
        <v>0</v>
      </c>
      <c r="CD43" s="64">
        <v>0</v>
      </c>
      <c r="CE43" s="104">
        <f t="shared" si="1"/>
        <v>14.84461877778166</v>
      </c>
      <c r="CF43" s="72">
        <v>0</v>
      </c>
      <c r="CG43" s="64">
        <v>0</v>
      </c>
      <c r="CH43" s="64">
        <v>0</v>
      </c>
      <c r="CI43" s="104">
        <f t="shared" si="2"/>
        <v>0</v>
      </c>
      <c r="CJ43" s="72">
        <v>0</v>
      </c>
      <c r="CK43" s="64">
        <v>0</v>
      </c>
      <c r="CL43" s="64">
        <v>0</v>
      </c>
      <c r="CM43" s="64">
        <v>0</v>
      </c>
      <c r="CN43" s="104">
        <f t="shared" si="3"/>
        <v>0</v>
      </c>
      <c r="CO43" s="197">
        <v>0.024361914265782533</v>
      </c>
      <c r="CP43" s="104">
        <f t="shared" si="4"/>
        <v>14.868980692047442</v>
      </c>
      <c r="CQ43" s="104">
        <f t="shared" si="5"/>
        <v>17.959416934137582</v>
      </c>
    </row>
    <row r="44" spans="1:95" ht="13.5" customHeight="1">
      <c r="A44" s="48">
        <v>35</v>
      </c>
      <c r="B44" s="50">
        <v>45</v>
      </c>
      <c r="C44" s="40" t="s">
        <v>108</v>
      </c>
      <c r="D44" s="72">
        <v>8.53947013041</v>
      </c>
      <c r="E44" s="72">
        <v>0.189927216802</v>
      </c>
      <c r="F44" s="72">
        <v>0.0131316681736</v>
      </c>
      <c r="G44" s="64">
        <v>0</v>
      </c>
      <c r="H44" s="64">
        <v>0</v>
      </c>
      <c r="I44" s="64">
        <v>0</v>
      </c>
      <c r="J44" s="64">
        <v>0</v>
      </c>
      <c r="K44" s="64">
        <v>0</v>
      </c>
      <c r="L44" s="64">
        <v>0</v>
      </c>
      <c r="M44" s="64">
        <v>0</v>
      </c>
      <c r="N44" s="64">
        <v>0</v>
      </c>
      <c r="O44" s="64">
        <v>0</v>
      </c>
      <c r="P44" s="64">
        <v>0</v>
      </c>
      <c r="Q44" s="64">
        <v>0</v>
      </c>
      <c r="R44" s="64">
        <v>0</v>
      </c>
      <c r="S44" s="64">
        <v>0</v>
      </c>
      <c r="T44" s="64">
        <v>0</v>
      </c>
      <c r="U44" s="64">
        <v>0</v>
      </c>
      <c r="V44" s="64">
        <v>0</v>
      </c>
      <c r="W44" s="64">
        <v>0</v>
      </c>
      <c r="X44" s="64">
        <v>0</v>
      </c>
      <c r="Y44" s="64">
        <v>0</v>
      </c>
      <c r="Z44" s="64">
        <v>0</v>
      </c>
      <c r="AA44" s="64">
        <v>0</v>
      </c>
      <c r="AB44" s="64">
        <v>0</v>
      </c>
      <c r="AC44" s="64">
        <v>0</v>
      </c>
      <c r="AD44" s="64">
        <v>0</v>
      </c>
      <c r="AE44" s="64">
        <v>0</v>
      </c>
      <c r="AF44" s="64">
        <v>0</v>
      </c>
      <c r="AG44" s="64">
        <v>0</v>
      </c>
      <c r="AH44" s="64">
        <v>0</v>
      </c>
      <c r="AI44" s="64">
        <v>0</v>
      </c>
      <c r="AJ44" s="64">
        <v>0</v>
      </c>
      <c r="AK44" s="64">
        <v>0</v>
      </c>
      <c r="AL44" s="64">
        <v>0</v>
      </c>
      <c r="AM44" s="64">
        <v>0</v>
      </c>
      <c r="AN44" s="64">
        <v>0</v>
      </c>
      <c r="AO44" s="64">
        <v>0.00712017623556</v>
      </c>
      <c r="AP44" s="64">
        <v>0</v>
      </c>
      <c r="AQ44" s="64">
        <v>0</v>
      </c>
      <c r="AR44" s="64">
        <v>0.241177241024</v>
      </c>
      <c r="AS44" s="64">
        <v>0</v>
      </c>
      <c r="AT44" s="64">
        <v>0</v>
      </c>
      <c r="AU44" s="64">
        <v>0</v>
      </c>
      <c r="AV44" s="64">
        <v>0</v>
      </c>
      <c r="AW44" s="64">
        <v>0</v>
      </c>
      <c r="AX44" s="64">
        <v>0</v>
      </c>
      <c r="AY44" s="64">
        <v>0</v>
      </c>
      <c r="AZ44" s="64">
        <v>0</v>
      </c>
      <c r="BA44" s="64">
        <v>0</v>
      </c>
      <c r="BB44" s="64">
        <v>3.97738745288</v>
      </c>
      <c r="BC44" s="64">
        <v>16.6727463316</v>
      </c>
      <c r="BD44" s="64">
        <v>8.1781251509</v>
      </c>
      <c r="BE44" s="64">
        <v>166.021046656</v>
      </c>
      <c r="BF44" s="64">
        <v>0</v>
      </c>
      <c r="BG44" s="64">
        <v>0</v>
      </c>
      <c r="BH44" s="64">
        <v>0.662751705325</v>
      </c>
      <c r="BI44" s="64">
        <v>2.55891621579</v>
      </c>
      <c r="BJ44" s="64">
        <v>0</v>
      </c>
      <c r="BK44" s="64">
        <v>18.5862753371</v>
      </c>
      <c r="BL44" s="64">
        <v>33.1512341859</v>
      </c>
      <c r="BM44" s="64">
        <v>0.0080767974542</v>
      </c>
      <c r="BN44" s="64">
        <v>0.00323653970102</v>
      </c>
      <c r="BO44" s="64">
        <v>1.32635114924E-16</v>
      </c>
      <c r="BP44" s="64">
        <v>8.01315450199</v>
      </c>
      <c r="BQ44" s="103">
        <v>0</v>
      </c>
      <c r="BR44" s="104">
        <f t="shared" si="0"/>
        <v>266.82377730728535</v>
      </c>
      <c r="BS44" s="72">
        <v>0</v>
      </c>
      <c r="BT44" s="64">
        <v>0</v>
      </c>
      <c r="BU44" s="64">
        <v>0</v>
      </c>
      <c r="BV44" s="64">
        <v>101.78684311299418</v>
      </c>
      <c r="BW44" s="64">
        <v>3.2817842821029153</v>
      </c>
      <c r="BX44" s="64">
        <v>0</v>
      </c>
      <c r="BY44" s="64">
        <v>0</v>
      </c>
      <c r="BZ44" s="64">
        <v>0</v>
      </c>
      <c r="CA44" s="64">
        <v>0</v>
      </c>
      <c r="CB44" s="64">
        <v>0</v>
      </c>
      <c r="CC44" s="64">
        <v>0</v>
      </c>
      <c r="CD44" s="64">
        <v>0</v>
      </c>
      <c r="CE44" s="104">
        <f t="shared" si="1"/>
        <v>105.0686273950971</v>
      </c>
      <c r="CF44" s="72">
        <v>0</v>
      </c>
      <c r="CG44" s="64">
        <v>0</v>
      </c>
      <c r="CH44" s="64">
        <v>0</v>
      </c>
      <c r="CI44" s="104">
        <f t="shared" si="2"/>
        <v>0</v>
      </c>
      <c r="CJ44" s="72">
        <v>0</v>
      </c>
      <c r="CK44" s="64">
        <v>1185.984873422357</v>
      </c>
      <c r="CL44" s="64">
        <v>0</v>
      </c>
      <c r="CM44" s="64">
        <v>0</v>
      </c>
      <c r="CN44" s="104">
        <f t="shared" si="3"/>
        <v>1185.984873422357</v>
      </c>
      <c r="CO44" s="197">
        <v>0.1951199350936481</v>
      </c>
      <c r="CP44" s="104">
        <f t="shared" si="4"/>
        <v>1291.2486207525476</v>
      </c>
      <c r="CQ44" s="104">
        <f t="shared" si="5"/>
        <v>1558.072398059833</v>
      </c>
    </row>
    <row r="45" spans="1:95" ht="13.5" customHeight="1">
      <c r="A45" s="142">
        <v>36</v>
      </c>
      <c r="B45" s="50">
        <v>50</v>
      </c>
      <c r="C45" s="40" t="s">
        <v>248</v>
      </c>
      <c r="D45" s="72">
        <v>4.95652201211</v>
      </c>
      <c r="E45" s="72">
        <v>0.0604475892424</v>
      </c>
      <c r="F45" s="72">
        <v>0.00201528257855</v>
      </c>
      <c r="G45" s="64">
        <v>0</v>
      </c>
      <c r="H45" s="64">
        <v>0</v>
      </c>
      <c r="I45" s="64">
        <v>0</v>
      </c>
      <c r="J45" s="64">
        <v>0</v>
      </c>
      <c r="K45" s="64">
        <v>0</v>
      </c>
      <c r="L45" s="64">
        <v>0</v>
      </c>
      <c r="M45" s="64">
        <v>0</v>
      </c>
      <c r="N45" s="64">
        <v>0</v>
      </c>
      <c r="O45" s="64">
        <v>0</v>
      </c>
      <c r="P45" s="64">
        <v>0</v>
      </c>
      <c r="Q45" s="64">
        <v>0</v>
      </c>
      <c r="R45" s="64">
        <v>0</v>
      </c>
      <c r="S45" s="64">
        <v>0</v>
      </c>
      <c r="T45" s="64">
        <v>0</v>
      </c>
      <c r="U45" s="64">
        <v>0</v>
      </c>
      <c r="V45" s="64">
        <v>0</v>
      </c>
      <c r="W45" s="64">
        <v>0.000605311154414</v>
      </c>
      <c r="X45" s="64">
        <v>0</v>
      </c>
      <c r="Y45" s="64">
        <v>0</v>
      </c>
      <c r="Z45" s="64">
        <v>0</v>
      </c>
      <c r="AA45" s="64">
        <v>0</v>
      </c>
      <c r="AB45" s="64">
        <v>0</v>
      </c>
      <c r="AC45" s="64">
        <v>0</v>
      </c>
      <c r="AD45" s="64">
        <v>0</v>
      </c>
      <c r="AE45" s="64">
        <v>0</v>
      </c>
      <c r="AF45" s="64">
        <v>0</v>
      </c>
      <c r="AG45" s="64">
        <v>0</v>
      </c>
      <c r="AH45" s="64">
        <v>0</v>
      </c>
      <c r="AI45" s="64">
        <v>0</v>
      </c>
      <c r="AJ45" s="64">
        <v>0</v>
      </c>
      <c r="AK45" s="64">
        <v>0</v>
      </c>
      <c r="AL45" s="64">
        <v>0.0316549764674</v>
      </c>
      <c r="AM45" s="64">
        <v>0</v>
      </c>
      <c r="AN45" s="64">
        <v>0</v>
      </c>
      <c r="AO45" s="64">
        <v>0</v>
      </c>
      <c r="AP45" s="64">
        <v>0</v>
      </c>
      <c r="AQ45" s="64">
        <v>0</v>
      </c>
      <c r="AR45" s="64">
        <v>0</v>
      </c>
      <c r="AS45" s="64">
        <v>0</v>
      </c>
      <c r="AT45" s="64">
        <v>0</v>
      </c>
      <c r="AU45" s="64">
        <v>0.000532207059011</v>
      </c>
      <c r="AV45" s="64">
        <v>0</v>
      </c>
      <c r="AW45" s="64">
        <v>0</v>
      </c>
      <c r="AX45" s="64">
        <v>0</v>
      </c>
      <c r="AY45" s="64">
        <v>0</v>
      </c>
      <c r="AZ45" s="64">
        <v>0</v>
      </c>
      <c r="BA45" s="64">
        <v>0</v>
      </c>
      <c r="BB45" s="64">
        <v>0.326507739318</v>
      </c>
      <c r="BC45" s="64">
        <v>1.23587472943</v>
      </c>
      <c r="BD45" s="64">
        <v>0.953094060408</v>
      </c>
      <c r="BE45" s="64">
        <v>0.205637402545</v>
      </c>
      <c r="BF45" s="64">
        <v>0.286089479378</v>
      </c>
      <c r="BG45" s="64">
        <v>0</v>
      </c>
      <c r="BH45" s="64">
        <v>1.62878424664</v>
      </c>
      <c r="BI45" s="64">
        <v>6.63731349979</v>
      </c>
      <c r="BJ45" s="64">
        <v>0</v>
      </c>
      <c r="BK45" s="64">
        <v>1.3887830522</v>
      </c>
      <c r="BL45" s="64">
        <v>2.87237670209</v>
      </c>
      <c r="BM45" s="64">
        <v>0</v>
      </c>
      <c r="BN45" s="64">
        <v>0</v>
      </c>
      <c r="BO45" s="64">
        <v>0</v>
      </c>
      <c r="BP45" s="64">
        <v>2.68240926025</v>
      </c>
      <c r="BQ45" s="103">
        <v>0</v>
      </c>
      <c r="BR45" s="104">
        <f t="shared" si="0"/>
        <v>23.26864755066078</v>
      </c>
      <c r="BS45" s="72">
        <v>0</v>
      </c>
      <c r="BT45" s="64">
        <v>0</v>
      </c>
      <c r="BU45" s="64">
        <v>0</v>
      </c>
      <c r="BV45" s="64">
        <v>0</v>
      </c>
      <c r="BW45" s="64">
        <v>0.259603317956921</v>
      </c>
      <c r="BX45" s="64">
        <v>0</v>
      </c>
      <c r="BY45" s="64">
        <v>259.39288047941767</v>
      </c>
      <c r="BZ45" s="64">
        <v>0</v>
      </c>
      <c r="CA45" s="64">
        <v>0.9162399618626688</v>
      </c>
      <c r="CB45" s="64">
        <v>0</v>
      </c>
      <c r="CC45" s="64">
        <v>0</v>
      </c>
      <c r="CD45" s="64">
        <v>0</v>
      </c>
      <c r="CE45" s="104">
        <f t="shared" si="1"/>
        <v>260.5687237592373</v>
      </c>
      <c r="CF45" s="72">
        <v>0</v>
      </c>
      <c r="CG45" s="64">
        <v>0</v>
      </c>
      <c r="CH45" s="64">
        <v>0</v>
      </c>
      <c r="CI45" s="104">
        <f t="shared" si="2"/>
        <v>0</v>
      </c>
      <c r="CJ45" s="72">
        <v>22.678782992835448</v>
      </c>
      <c r="CK45" s="64">
        <v>0</v>
      </c>
      <c r="CL45" s="64">
        <v>0</v>
      </c>
      <c r="CM45" s="64">
        <v>0</v>
      </c>
      <c r="CN45" s="104">
        <f t="shared" si="3"/>
        <v>22.678782992835448</v>
      </c>
      <c r="CO45" s="197">
        <v>0.23683056720658768</v>
      </c>
      <c r="CP45" s="104">
        <f t="shared" si="4"/>
        <v>283.48433731927935</v>
      </c>
      <c r="CQ45" s="104">
        <f t="shared" si="5"/>
        <v>306.7529848699401</v>
      </c>
    </row>
    <row r="46" spans="1:95" ht="13.5" customHeight="1">
      <c r="A46" s="48">
        <v>37</v>
      </c>
      <c r="B46" s="50" t="s">
        <v>283</v>
      </c>
      <c r="C46" s="40" t="s">
        <v>75</v>
      </c>
      <c r="D46" s="72">
        <v>32.2962599229</v>
      </c>
      <c r="E46" s="72">
        <v>0.591202778633</v>
      </c>
      <c r="F46" s="72">
        <v>0.01062137545477</v>
      </c>
      <c r="G46" s="64">
        <v>0</v>
      </c>
      <c r="H46" s="64">
        <v>0</v>
      </c>
      <c r="I46" s="64">
        <v>0</v>
      </c>
      <c r="J46" s="64">
        <v>0</v>
      </c>
      <c r="K46" s="64">
        <v>0</v>
      </c>
      <c r="L46" s="64">
        <v>0</v>
      </c>
      <c r="M46" s="64">
        <v>0</v>
      </c>
      <c r="N46" s="64">
        <v>0</v>
      </c>
      <c r="O46" s="64">
        <v>0</v>
      </c>
      <c r="P46" s="64">
        <v>0</v>
      </c>
      <c r="Q46" s="64">
        <v>0</v>
      </c>
      <c r="R46" s="64">
        <v>0</v>
      </c>
      <c r="S46" s="64">
        <v>0</v>
      </c>
      <c r="T46" s="64">
        <v>0</v>
      </c>
      <c r="U46" s="64">
        <v>0</v>
      </c>
      <c r="V46" s="64">
        <v>0</v>
      </c>
      <c r="W46" s="64">
        <v>0.00409623676447</v>
      </c>
      <c r="X46" s="64">
        <v>0</v>
      </c>
      <c r="Y46" s="64">
        <v>0</v>
      </c>
      <c r="Z46" s="64">
        <v>0</v>
      </c>
      <c r="AA46" s="64">
        <v>0</v>
      </c>
      <c r="AB46" s="64">
        <v>0</v>
      </c>
      <c r="AC46" s="64">
        <v>0</v>
      </c>
      <c r="AD46" s="64">
        <v>0</v>
      </c>
      <c r="AE46" s="64">
        <v>0</v>
      </c>
      <c r="AF46" s="64">
        <v>0</v>
      </c>
      <c r="AG46" s="64">
        <v>0</v>
      </c>
      <c r="AH46" s="64">
        <v>0</v>
      </c>
      <c r="AI46" s="64">
        <v>0</v>
      </c>
      <c r="AJ46" s="64">
        <v>0</v>
      </c>
      <c r="AK46" s="64">
        <v>0</v>
      </c>
      <c r="AL46" s="64">
        <v>0.048572689521375</v>
      </c>
      <c r="AM46" s="64">
        <v>0</v>
      </c>
      <c r="AN46" s="64">
        <v>0</v>
      </c>
      <c r="AO46" s="64">
        <v>0</v>
      </c>
      <c r="AP46" s="64">
        <v>0</v>
      </c>
      <c r="AQ46" s="64">
        <v>0</v>
      </c>
      <c r="AR46" s="64">
        <v>0</v>
      </c>
      <c r="AS46" s="64">
        <v>0.002637104847233</v>
      </c>
      <c r="AT46" s="64">
        <v>0.0010937394534479999</v>
      </c>
      <c r="AU46" s="64">
        <v>0.00634362584655</v>
      </c>
      <c r="AV46" s="64">
        <v>9.62227742228E-05</v>
      </c>
      <c r="AW46" s="64">
        <v>0</v>
      </c>
      <c r="AX46" s="64">
        <v>0</v>
      </c>
      <c r="AY46" s="64">
        <v>0</v>
      </c>
      <c r="AZ46" s="64">
        <v>0</v>
      </c>
      <c r="BA46" s="64">
        <v>0</v>
      </c>
      <c r="BB46" s="64">
        <v>5.51425956554</v>
      </c>
      <c r="BC46" s="64">
        <v>2.4753985409209998</v>
      </c>
      <c r="BD46" s="64">
        <v>2.413557047625</v>
      </c>
      <c r="BE46" s="64">
        <v>1.118367152671</v>
      </c>
      <c r="BF46" s="64">
        <v>0.1054426631902</v>
      </c>
      <c r="BG46" s="64">
        <v>0</v>
      </c>
      <c r="BH46" s="64">
        <v>4.76509872798</v>
      </c>
      <c r="BI46" s="64">
        <v>5.4317960372</v>
      </c>
      <c r="BJ46" s="64">
        <v>6.9443240535</v>
      </c>
      <c r="BK46" s="64">
        <v>7.67845115858</v>
      </c>
      <c r="BL46" s="64">
        <v>55.33987700964</v>
      </c>
      <c r="BM46" s="64">
        <v>0.0018478772641</v>
      </c>
      <c r="BN46" s="64">
        <v>0.000740596183343</v>
      </c>
      <c r="BO46" s="64">
        <v>3.15347823944E-17</v>
      </c>
      <c r="BP46" s="64">
        <v>6.810930777176001</v>
      </c>
      <c r="BQ46" s="103">
        <v>0</v>
      </c>
      <c r="BR46" s="104">
        <f t="shared" si="0"/>
        <v>131.5610149036657</v>
      </c>
      <c r="BS46" s="72">
        <v>187.46519446762733</v>
      </c>
      <c r="BT46" s="64">
        <v>177.33675324914643</v>
      </c>
      <c r="BU46" s="64">
        <v>285.67764131744144</v>
      </c>
      <c r="BV46" s="64">
        <v>45.8361159092492</v>
      </c>
      <c r="BW46" s="64">
        <v>262.607135350113</v>
      </c>
      <c r="BX46" s="64">
        <v>50.998496889293634</v>
      </c>
      <c r="BY46" s="64">
        <v>40.51572770330141</v>
      </c>
      <c r="BZ46" s="64">
        <v>5.290220459843134</v>
      </c>
      <c r="CA46" s="64">
        <v>220.03127411847805</v>
      </c>
      <c r="CB46" s="64">
        <v>0</v>
      </c>
      <c r="CC46" s="64">
        <v>0</v>
      </c>
      <c r="CD46" s="64">
        <v>130.03921658164495</v>
      </c>
      <c r="CE46" s="104">
        <f t="shared" si="1"/>
        <v>1405.7977760461386</v>
      </c>
      <c r="CF46" s="72">
        <v>0</v>
      </c>
      <c r="CG46" s="64">
        <v>0</v>
      </c>
      <c r="CH46" s="64">
        <v>0</v>
      </c>
      <c r="CI46" s="104">
        <f t="shared" si="2"/>
        <v>0</v>
      </c>
      <c r="CJ46" s="72">
        <v>98.10440483767469</v>
      </c>
      <c r="CK46" s="64">
        <v>0</v>
      </c>
      <c r="CL46" s="64">
        <v>0</v>
      </c>
      <c r="CM46" s="64">
        <v>0</v>
      </c>
      <c r="CN46" s="104">
        <f t="shared" si="3"/>
        <v>98.10440483767469</v>
      </c>
      <c r="CO46" s="197">
        <v>0.29060822962860006</v>
      </c>
      <c r="CP46" s="104">
        <f t="shared" si="4"/>
        <v>1504.192789113442</v>
      </c>
      <c r="CQ46" s="104">
        <f t="shared" si="5"/>
        <v>1635.7538040171075</v>
      </c>
    </row>
    <row r="47" spans="1:95" ht="13.5" customHeight="1">
      <c r="A47" s="142">
        <v>38</v>
      </c>
      <c r="B47" s="50">
        <v>55</v>
      </c>
      <c r="C47" s="40" t="s">
        <v>166</v>
      </c>
      <c r="D47" s="72">
        <v>0.608181396251</v>
      </c>
      <c r="E47" s="72">
        <v>0.0216273461801</v>
      </c>
      <c r="F47" s="72">
        <v>0.000999416402469</v>
      </c>
      <c r="G47" s="64">
        <v>0</v>
      </c>
      <c r="H47" s="64">
        <v>0</v>
      </c>
      <c r="I47" s="64">
        <v>0</v>
      </c>
      <c r="J47" s="64">
        <v>0</v>
      </c>
      <c r="K47" s="64">
        <v>0</v>
      </c>
      <c r="L47" s="64">
        <v>0</v>
      </c>
      <c r="M47" s="64">
        <v>0</v>
      </c>
      <c r="N47" s="64">
        <v>0</v>
      </c>
      <c r="O47" s="64">
        <v>0</v>
      </c>
      <c r="P47" s="64">
        <v>0</v>
      </c>
      <c r="Q47" s="64">
        <v>0</v>
      </c>
      <c r="R47" s="64">
        <v>0</v>
      </c>
      <c r="S47" s="64">
        <v>0</v>
      </c>
      <c r="T47" s="64">
        <v>0</v>
      </c>
      <c r="U47" s="64">
        <v>0</v>
      </c>
      <c r="V47" s="64">
        <v>0</v>
      </c>
      <c r="W47" s="64">
        <v>0.00179369725445</v>
      </c>
      <c r="X47" s="64">
        <v>0</v>
      </c>
      <c r="Y47" s="64">
        <v>0</v>
      </c>
      <c r="Z47" s="64">
        <v>0</v>
      </c>
      <c r="AA47" s="64">
        <v>0</v>
      </c>
      <c r="AB47" s="64">
        <v>0</v>
      </c>
      <c r="AC47" s="64">
        <v>0</v>
      </c>
      <c r="AD47" s="64">
        <v>0</v>
      </c>
      <c r="AE47" s="64">
        <v>0</v>
      </c>
      <c r="AF47" s="64">
        <v>0</v>
      </c>
      <c r="AG47" s="64">
        <v>0</v>
      </c>
      <c r="AH47" s="64">
        <v>0</v>
      </c>
      <c r="AI47" s="64">
        <v>0</v>
      </c>
      <c r="AJ47" s="64">
        <v>0</v>
      </c>
      <c r="AK47" s="64">
        <v>0</v>
      </c>
      <c r="AL47" s="64">
        <v>0.0468408281615</v>
      </c>
      <c r="AM47" s="64">
        <v>0</v>
      </c>
      <c r="AN47" s="64">
        <v>0</v>
      </c>
      <c r="AO47" s="64">
        <v>0</v>
      </c>
      <c r="AP47" s="64">
        <v>0</v>
      </c>
      <c r="AQ47" s="64">
        <v>0</v>
      </c>
      <c r="AR47" s="64">
        <v>0</v>
      </c>
      <c r="AS47" s="64">
        <v>0</v>
      </c>
      <c r="AT47" s="64">
        <v>0</v>
      </c>
      <c r="AU47" s="64">
        <v>0.0059608862789</v>
      </c>
      <c r="AV47" s="64">
        <v>0</v>
      </c>
      <c r="AW47" s="64">
        <v>0</v>
      </c>
      <c r="AX47" s="64">
        <v>0</v>
      </c>
      <c r="AY47" s="64">
        <v>0</v>
      </c>
      <c r="AZ47" s="64">
        <v>0</v>
      </c>
      <c r="BA47" s="64">
        <v>0</v>
      </c>
      <c r="BB47" s="64">
        <v>0.922573538342</v>
      </c>
      <c r="BC47" s="64">
        <v>5.55135844346</v>
      </c>
      <c r="BD47" s="64">
        <v>3.33538059564</v>
      </c>
      <c r="BE47" s="64">
        <v>0.119777663872</v>
      </c>
      <c r="BF47" s="64">
        <v>0.0742774346648</v>
      </c>
      <c r="BG47" s="64">
        <v>0</v>
      </c>
      <c r="BH47" s="64">
        <v>1.57273273731</v>
      </c>
      <c r="BI47" s="64">
        <v>0.448776912852</v>
      </c>
      <c r="BJ47" s="64">
        <v>3.89922117642</v>
      </c>
      <c r="BK47" s="64">
        <v>3.36488833987</v>
      </c>
      <c r="BL47" s="64">
        <v>2.1304182447</v>
      </c>
      <c r="BM47" s="64">
        <v>0.0045944682222</v>
      </c>
      <c r="BN47" s="64">
        <v>0.00184135562079</v>
      </c>
      <c r="BO47" s="64">
        <v>0.409659753296</v>
      </c>
      <c r="BP47" s="64">
        <v>4.43175905595</v>
      </c>
      <c r="BQ47" s="103">
        <v>0</v>
      </c>
      <c r="BR47" s="104">
        <f t="shared" si="0"/>
        <v>26.952663290748212</v>
      </c>
      <c r="BS47" s="72">
        <v>0</v>
      </c>
      <c r="BT47" s="64">
        <v>0</v>
      </c>
      <c r="BU47" s="64">
        <v>0</v>
      </c>
      <c r="BV47" s="64">
        <v>0</v>
      </c>
      <c r="BW47" s="64">
        <v>0</v>
      </c>
      <c r="BX47" s="64">
        <v>0</v>
      </c>
      <c r="BY47" s="64">
        <v>0</v>
      </c>
      <c r="BZ47" s="64">
        <v>0</v>
      </c>
      <c r="CA47" s="64">
        <v>47.90709471339285</v>
      </c>
      <c r="CB47" s="64">
        <v>0</v>
      </c>
      <c r="CC47" s="64">
        <v>1300.5222513237245</v>
      </c>
      <c r="CD47" s="64">
        <v>0</v>
      </c>
      <c r="CE47" s="104">
        <f t="shared" si="1"/>
        <v>1348.4293460371173</v>
      </c>
      <c r="CF47" s="72">
        <v>0</v>
      </c>
      <c r="CG47" s="64">
        <v>0</v>
      </c>
      <c r="CH47" s="64">
        <v>0</v>
      </c>
      <c r="CI47" s="104">
        <f t="shared" si="2"/>
        <v>0</v>
      </c>
      <c r="CJ47" s="72">
        <v>0</v>
      </c>
      <c r="CK47" s="64">
        <v>0</v>
      </c>
      <c r="CL47" s="64">
        <v>0</v>
      </c>
      <c r="CM47" s="64">
        <v>0</v>
      </c>
      <c r="CN47" s="104">
        <f t="shared" si="3"/>
        <v>0</v>
      </c>
      <c r="CO47" s="197">
        <v>273.52011245437234</v>
      </c>
      <c r="CP47" s="104">
        <f t="shared" si="4"/>
        <v>1621.9494584914896</v>
      </c>
      <c r="CQ47" s="104">
        <f t="shared" si="5"/>
        <v>1648.9021217822378</v>
      </c>
    </row>
    <row r="48" spans="1:95" ht="13.5" customHeight="1">
      <c r="A48" s="48">
        <v>39</v>
      </c>
      <c r="B48" s="50" t="s">
        <v>48</v>
      </c>
      <c r="C48" s="40" t="s">
        <v>368</v>
      </c>
      <c r="D48" s="72">
        <v>0.815827130415</v>
      </c>
      <c r="E48" s="72">
        <v>0.0660484980534</v>
      </c>
      <c r="F48" s="72">
        <v>0</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v>
      </c>
      <c r="X48" s="64">
        <v>0</v>
      </c>
      <c r="Y48" s="64">
        <v>0</v>
      </c>
      <c r="Z48" s="64">
        <v>0</v>
      </c>
      <c r="AA48" s="64">
        <v>0</v>
      </c>
      <c r="AB48" s="64">
        <v>0</v>
      </c>
      <c r="AC48" s="64">
        <v>0</v>
      </c>
      <c r="AD48" s="64">
        <v>0</v>
      </c>
      <c r="AE48" s="64">
        <v>0</v>
      </c>
      <c r="AF48" s="64">
        <v>0</v>
      </c>
      <c r="AG48" s="64">
        <v>0</v>
      </c>
      <c r="AH48" s="64">
        <v>0</v>
      </c>
      <c r="AI48" s="64">
        <v>0</v>
      </c>
      <c r="AJ48" s="64">
        <v>0</v>
      </c>
      <c r="AK48" s="64">
        <v>0</v>
      </c>
      <c r="AL48" s="64">
        <v>0</v>
      </c>
      <c r="AM48" s="64">
        <v>0</v>
      </c>
      <c r="AN48" s="64">
        <v>0</v>
      </c>
      <c r="AO48" s="64">
        <v>0</v>
      </c>
      <c r="AP48" s="64">
        <v>0</v>
      </c>
      <c r="AQ48" s="64">
        <v>0</v>
      </c>
      <c r="AR48" s="64">
        <v>0</v>
      </c>
      <c r="AS48" s="64">
        <v>0</v>
      </c>
      <c r="AT48" s="64">
        <v>0</v>
      </c>
      <c r="AU48" s="64">
        <v>0</v>
      </c>
      <c r="AV48" s="64">
        <v>0</v>
      </c>
      <c r="AW48" s="64">
        <v>0</v>
      </c>
      <c r="AX48" s="64">
        <v>0</v>
      </c>
      <c r="AY48" s="64">
        <v>0</v>
      </c>
      <c r="AZ48" s="64">
        <v>0</v>
      </c>
      <c r="BA48" s="64">
        <v>0</v>
      </c>
      <c r="BB48" s="64">
        <v>0.482495083579</v>
      </c>
      <c r="BC48" s="64">
        <v>3.45641033673</v>
      </c>
      <c r="BD48" s="64">
        <v>1.74807516505</v>
      </c>
      <c r="BE48" s="64">
        <v>0.347285067771</v>
      </c>
      <c r="BF48" s="64">
        <v>0.03393004248</v>
      </c>
      <c r="BG48" s="64">
        <v>0</v>
      </c>
      <c r="BH48" s="64">
        <v>0.286920761857</v>
      </c>
      <c r="BI48" s="64">
        <v>0.225263695945</v>
      </c>
      <c r="BJ48" s="64">
        <v>0.243212145392</v>
      </c>
      <c r="BK48" s="64">
        <v>0.771456773048</v>
      </c>
      <c r="BL48" s="64">
        <v>2.59754008882</v>
      </c>
      <c r="BM48" s="64">
        <v>0</v>
      </c>
      <c r="BN48" s="64">
        <v>0</v>
      </c>
      <c r="BO48" s="64">
        <v>0.0672612735344</v>
      </c>
      <c r="BP48" s="64">
        <v>0.23476897765159999</v>
      </c>
      <c r="BQ48" s="103">
        <v>0</v>
      </c>
      <c r="BR48" s="104">
        <f t="shared" si="0"/>
        <v>11.376495040326402</v>
      </c>
      <c r="BS48" s="72">
        <v>0</v>
      </c>
      <c r="BT48" s="64">
        <v>0</v>
      </c>
      <c r="BU48" s="64">
        <v>0</v>
      </c>
      <c r="BV48" s="64">
        <v>0</v>
      </c>
      <c r="BW48" s="64">
        <v>0</v>
      </c>
      <c r="BX48" s="64">
        <v>0</v>
      </c>
      <c r="BY48" s="64">
        <v>131.2858404067994</v>
      </c>
      <c r="BZ48" s="64">
        <v>0</v>
      </c>
      <c r="CA48" s="64">
        <v>0</v>
      </c>
      <c r="CB48" s="64">
        <v>0</v>
      </c>
      <c r="CC48" s="64">
        <v>0</v>
      </c>
      <c r="CD48" s="64">
        <v>0</v>
      </c>
      <c r="CE48" s="104">
        <f t="shared" si="1"/>
        <v>131.2858404067994</v>
      </c>
      <c r="CF48" s="72">
        <v>0</v>
      </c>
      <c r="CG48" s="64">
        <v>0</v>
      </c>
      <c r="CH48" s="64">
        <v>0</v>
      </c>
      <c r="CI48" s="104">
        <f t="shared" si="2"/>
        <v>0</v>
      </c>
      <c r="CJ48" s="72">
        <v>0</v>
      </c>
      <c r="CK48" s="64">
        <v>0</v>
      </c>
      <c r="CL48" s="64">
        <v>0</v>
      </c>
      <c r="CM48" s="64">
        <v>0</v>
      </c>
      <c r="CN48" s="104">
        <f t="shared" si="3"/>
        <v>0</v>
      </c>
      <c r="CO48" s="197">
        <v>18.120056490734296</v>
      </c>
      <c r="CP48" s="104">
        <f t="shared" si="4"/>
        <v>149.4058968975337</v>
      </c>
      <c r="CQ48" s="104">
        <f t="shared" si="5"/>
        <v>160.7823919378601</v>
      </c>
    </row>
    <row r="49" spans="1:95" ht="13.5" customHeight="1">
      <c r="A49" s="142">
        <v>40</v>
      </c>
      <c r="B49" s="50" t="s">
        <v>50</v>
      </c>
      <c r="C49" s="40" t="s">
        <v>369</v>
      </c>
      <c r="D49" s="72">
        <v>0.390753218552</v>
      </c>
      <c r="E49" s="72">
        <v>0.0318336435932</v>
      </c>
      <c r="F49" s="72">
        <v>0</v>
      </c>
      <c r="G49" s="64">
        <v>0</v>
      </c>
      <c r="H49" s="64">
        <v>0</v>
      </c>
      <c r="I49" s="64">
        <v>0</v>
      </c>
      <c r="J49" s="64">
        <v>0</v>
      </c>
      <c r="K49" s="64">
        <v>0</v>
      </c>
      <c r="L49" s="64">
        <v>0</v>
      </c>
      <c r="M49" s="64">
        <v>0</v>
      </c>
      <c r="N49" s="64">
        <v>0</v>
      </c>
      <c r="O49" s="64">
        <v>0</v>
      </c>
      <c r="P49" s="64">
        <v>0</v>
      </c>
      <c r="Q49" s="64">
        <v>0</v>
      </c>
      <c r="R49" s="64">
        <v>0</v>
      </c>
      <c r="S49" s="64">
        <v>0</v>
      </c>
      <c r="T49" s="64">
        <v>0</v>
      </c>
      <c r="U49" s="64">
        <v>0.000156502932671</v>
      </c>
      <c r="V49" s="64">
        <v>0</v>
      </c>
      <c r="W49" s="64">
        <v>2.77337602359E-05</v>
      </c>
      <c r="X49" s="64">
        <v>0</v>
      </c>
      <c r="Y49" s="64">
        <v>0</v>
      </c>
      <c r="Z49" s="64">
        <v>0</v>
      </c>
      <c r="AA49" s="64">
        <v>0</v>
      </c>
      <c r="AB49" s="64">
        <v>0</v>
      </c>
      <c r="AC49" s="64">
        <v>0</v>
      </c>
      <c r="AD49" s="64">
        <v>0</v>
      </c>
      <c r="AE49" s="64">
        <v>0</v>
      </c>
      <c r="AF49" s="64">
        <v>0</v>
      </c>
      <c r="AG49" s="64">
        <v>0</v>
      </c>
      <c r="AH49" s="64">
        <v>0</v>
      </c>
      <c r="AI49" s="64">
        <v>0</v>
      </c>
      <c r="AJ49" s="64">
        <v>0</v>
      </c>
      <c r="AK49" s="64">
        <v>0</v>
      </c>
      <c r="AL49" s="64">
        <v>0</v>
      </c>
      <c r="AM49" s="64">
        <v>0</v>
      </c>
      <c r="AN49" s="64">
        <v>0.00188979193194</v>
      </c>
      <c r="AO49" s="64">
        <v>0</v>
      </c>
      <c r="AP49" s="64">
        <v>0.00202292103108</v>
      </c>
      <c r="AQ49" s="64">
        <v>0.00108718642518</v>
      </c>
      <c r="AR49" s="64">
        <v>0</v>
      </c>
      <c r="AS49" s="64">
        <v>0</v>
      </c>
      <c r="AT49" s="64">
        <v>0</v>
      </c>
      <c r="AU49" s="64">
        <v>0</v>
      </c>
      <c r="AV49" s="64">
        <v>0</v>
      </c>
      <c r="AW49" s="64">
        <v>0</v>
      </c>
      <c r="AX49" s="64">
        <v>0</v>
      </c>
      <c r="AY49" s="64">
        <v>0</v>
      </c>
      <c r="AZ49" s="64">
        <v>0</v>
      </c>
      <c r="BA49" s="64">
        <v>0</v>
      </c>
      <c r="BB49" s="64">
        <v>0.425969347124</v>
      </c>
      <c r="BC49" s="64">
        <v>0</v>
      </c>
      <c r="BD49" s="64">
        <v>0</v>
      </c>
      <c r="BE49" s="64">
        <v>0</v>
      </c>
      <c r="BF49" s="64">
        <v>0</v>
      </c>
      <c r="BG49" s="64">
        <v>0</v>
      </c>
      <c r="BH49" s="64">
        <v>0</v>
      </c>
      <c r="BI49" s="64">
        <v>0.0808275402027</v>
      </c>
      <c r="BJ49" s="64">
        <v>0</v>
      </c>
      <c r="BK49" s="64">
        <v>0</v>
      </c>
      <c r="BL49" s="64">
        <v>0</v>
      </c>
      <c r="BM49" s="64">
        <v>0</v>
      </c>
      <c r="BN49" s="64">
        <v>0</v>
      </c>
      <c r="BO49" s="64">
        <v>0.58568276649</v>
      </c>
      <c r="BP49" s="64">
        <v>0</v>
      </c>
      <c r="BQ49" s="103">
        <v>0</v>
      </c>
      <c r="BR49" s="104">
        <f t="shared" si="0"/>
        <v>1.520250652043007</v>
      </c>
      <c r="BS49" s="72">
        <v>1.6019465300755076</v>
      </c>
      <c r="BT49" s="64">
        <v>0.6823561996419203</v>
      </c>
      <c r="BU49" s="64">
        <v>0.4604578020894469</v>
      </c>
      <c r="BV49" s="64">
        <v>0.5567114520547551</v>
      </c>
      <c r="BW49" s="64">
        <v>0.7971011480046416</v>
      </c>
      <c r="BX49" s="64">
        <v>0.13365730921624847</v>
      </c>
      <c r="BY49" s="64">
        <v>10.003307410152798</v>
      </c>
      <c r="BZ49" s="64">
        <v>0.0034801999987633726</v>
      </c>
      <c r="CA49" s="64">
        <v>1.461956163311525</v>
      </c>
      <c r="CB49" s="64">
        <v>0</v>
      </c>
      <c r="CC49" s="64">
        <v>0</v>
      </c>
      <c r="CD49" s="64">
        <v>0.4780470243313173</v>
      </c>
      <c r="CE49" s="104">
        <f t="shared" si="1"/>
        <v>16.179021238876924</v>
      </c>
      <c r="CF49" s="72">
        <v>0</v>
      </c>
      <c r="CG49" s="64">
        <v>0</v>
      </c>
      <c r="CH49" s="64">
        <v>0</v>
      </c>
      <c r="CI49" s="104">
        <f t="shared" si="2"/>
        <v>0</v>
      </c>
      <c r="CJ49" s="72">
        <v>0</v>
      </c>
      <c r="CK49" s="64">
        <v>0</v>
      </c>
      <c r="CL49" s="64">
        <v>0</v>
      </c>
      <c r="CM49" s="64">
        <v>0</v>
      </c>
      <c r="CN49" s="104">
        <f t="shared" si="3"/>
        <v>0</v>
      </c>
      <c r="CO49" s="197">
        <v>0</v>
      </c>
      <c r="CP49" s="104">
        <f t="shared" si="4"/>
        <v>16.179021238876924</v>
      </c>
      <c r="CQ49" s="104">
        <f t="shared" si="5"/>
        <v>17.69927189091993</v>
      </c>
    </row>
    <row r="50" spans="1:95" ht="13.5" customHeight="1">
      <c r="A50" s="48">
        <v>41</v>
      </c>
      <c r="B50" s="50" t="s">
        <v>52</v>
      </c>
      <c r="C50" s="40" t="s">
        <v>370</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0.0219682588235</v>
      </c>
      <c r="AQ50" s="64">
        <v>0.00804546897894</v>
      </c>
      <c r="AR50" s="64">
        <v>0.00305822115757</v>
      </c>
      <c r="AS50" s="64">
        <v>6.72978111961E-07</v>
      </c>
      <c r="AT50" s="64">
        <v>0</v>
      </c>
      <c r="AU50" s="64">
        <v>0</v>
      </c>
      <c r="AV50" s="64">
        <v>0</v>
      </c>
      <c r="AW50" s="64">
        <v>0</v>
      </c>
      <c r="AX50" s="64">
        <v>0</v>
      </c>
      <c r="AY50" s="64">
        <v>0</v>
      </c>
      <c r="AZ50" s="64">
        <v>0</v>
      </c>
      <c r="BA50" s="64">
        <v>0</v>
      </c>
      <c r="BB50" s="64">
        <v>0</v>
      </c>
      <c r="BC50" s="64">
        <v>0</v>
      </c>
      <c r="BD50" s="64">
        <v>0</v>
      </c>
      <c r="BE50" s="64">
        <v>0</v>
      </c>
      <c r="BF50" s="64">
        <v>0</v>
      </c>
      <c r="BG50" s="64">
        <v>0</v>
      </c>
      <c r="BH50" s="64">
        <v>0</v>
      </c>
      <c r="BI50" s="64">
        <v>0.1809504492</v>
      </c>
      <c r="BJ50" s="64">
        <v>0.44741408188</v>
      </c>
      <c r="BK50" s="64">
        <v>0</v>
      </c>
      <c r="BL50" s="64">
        <v>0</v>
      </c>
      <c r="BM50" s="64">
        <v>0</v>
      </c>
      <c r="BN50" s="64">
        <v>0</v>
      </c>
      <c r="BO50" s="64">
        <v>0</v>
      </c>
      <c r="BP50" s="64">
        <v>0</v>
      </c>
      <c r="BQ50" s="103">
        <v>0</v>
      </c>
      <c r="BR50" s="104">
        <f t="shared" si="0"/>
        <v>0.661437153018122</v>
      </c>
      <c r="BS50" s="72">
        <v>0</v>
      </c>
      <c r="BT50" s="64">
        <v>0</v>
      </c>
      <c r="BU50" s="64">
        <v>0</v>
      </c>
      <c r="BV50" s="64">
        <v>0</v>
      </c>
      <c r="BW50" s="64">
        <v>0</v>
      </c>
      <c r="BX50" s="64">
        <v>0</v>
      </c>
      <c r="BY50" s="64">
        <v>0</v>
      </c>
      <c r="BZ50" s="64">
        <v>0</v>
      </c>
      <c r="CA50" s="64">
        <v>0</v>
      </c>
      <c r="CB50" s="64">
        <v>0</v>
      </c>
      <c r="CC50" s="64">
        <v>0</v>
      </c>
      <c r="CD50" s="64">
        <v>0</v>
      </c>
      <c r="CE50" s="104">
        <f t="shared" si="1"/>
        <v>0</v>
      </c>
      <c r="CF50" s="72">
        <v>0</v>
      </c>
      <c r="CG50" s="64">
        <v>0</v>
      </c>
      <c r="CH50" s="64">
        <v>0</v>
      </c>
      <c r="CI50" s="104">
        <f t="shared" si="2"/>
        <v>0</v>
      </c>
      <c r="CJ50" s="72">
        <v>0</v>
      </c>
      <c r="CK50" s="64">
        <v>0</v>
      </c>
      <c r="CL50" s="64">
        <v>0</v>
      </c>
      <c r="CM50" s="64">
        <v>0</v>
      </c>
      <c r="CN50" s="104">
        <f t="shared" si="3"/>
        <v>0</v>
      </c>
      <c r="CO50" s="197">
        <v>0</v>
      </c>
      <c r="CP50" s="104">
        <f t="shared" si="4"/>
        <v>0</v>
      </c>
      <c r="CQ50" s="104">
        <f t="shared" si="5"/>
        <v>0.661437153018122</v>
      </c>
    </row>
    <row r="51" spans="1:95" ht="13.5" customHeight="1">
      <c r="A51" s="142">
        <v>42</v>
      </c>
      <c r="B51" s="50" t="s">
        <v>135</v>
      </c>
      <c r="C51" s="40" t="s">
        <v>371</v>
      </c>
      <c r="D51" s="72">
        <v>0.454847211175</v>
      </c>
      <c r="E51" s="72">
        <v>0.036906098089</v>
      </c>
      <c r="F51" s="72">
        <v>0</v>
      </c>
      <c r="G51" s="64">
        <v>0</v>
      </c>
      <c r="H51" s="64">
        <v>0</v>
      </c>
      <c r="I51" s="64">
        <v>0</v>
      </c>
      <c r="J51" s="64">
        <v>0</v>
      </c>
      <c r="K51" s="64">
        <v>0</v>
      </c>
      <c r="L51" s="64">
        <v>0</v>
      </c>
      <c r="M51" s="64">
        <v>0</v>
      </c>
      <c r="N51" s="64">
        <v>0</v>
      </c>
      <c r="O51" s="64">
        <v>0</v>
      </c>
      <c r="P51" s="64">
        <v>0</v>
      </c>
      <c r="Q51" s="64">
        <v>0</v>
      </c>
      <c r="R51" s="64">
        <v>0</v>
      </c>
      <c r="S51" s="64">
        <v>0</v>
      </c>
      <c r="T51" s="64">
        <v>0</v>
      </c>
      <c r="U51" s="64">
        <v>0</v>
      </c>
      <c r="V51" s="64">
        <v>0</v>
      </c>
      <c r="W51" s="64">
        <v>0</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v>0</v>
      </c>
      <c r="AP51" s="64">
        <v>0</v>
      </c>
      <c r="AQ51" s="64">
        <v>0</v>
      </c>
      <c r="AR51" s="64">
        <v>0</v>
      </c>
      <c r="AS51" s="64">
        <v>0.00379529697335</v>
      </c>
      <c r="AT51" s="64">
        <v>0</v>
      </c>
      <c r="AU51" s="64">
        <v>0</v>
      </c>
      <c r="AV51" s="64">
        <v>0</v>
      </c>
      <c r="AW51" s="64">
        <v>0</v>
      </c>
      <c r="AX51" s="64">
        <v>0</v>
      </c>
      <c r="AY51" s="64">
        <v>0</v>
      </c>
      <c r="AZ51" s="64">
        <v>0</v>
      </c>
      <c r="BA51" s="64">
        <v>0</v>
      </c>
      <c r="BB51" s="64">
        <v>0.269165924905</v>
      </c>
      <c r="BC51" s="64">
        <v>1.92851143304</v>
      </c>
      <c r="BD51" s="64">
        <v>0.974275546222</v>
      </c>
      <c r="BE51" s="64">
        <v>0.193632549794</v>
      </c>
      <c r="BF51" s="64">
        <v>0.0185631301699</v>
      </c>
      <c r="BG51" s="64">
        <v>0</v>
      </c>
      <c r="BH51" s="64">
        <v>0.158712427677</v>
      </c>
      <c r="BI51" s="64">
        <v>0.192663762072</v>
      </c>
      <c r="BJ51" s="64">
        <v>0.134807760904</v>
      </c>
      <c r="BK51" s="64">
        <v>0.434088438054</v>
      </c>
      <c r="BL51" s="64">
        <v>1.45033113655</v>
      </c>
      <c r="BM51" s="64">
        <v>0</v>
      </c>
      <c r="BN51" s="64">
        <v>0</v>
      </c>
      <c r="BO51" s="64">
        <v>0.0134385008945</v>
      </c>
      <c r="BP51" s="64">
        <v>0.1293323006587</v>
      </c>
      <c r="BQ51" s="103">
        <v>0</v>
      </c>
      <c r="BR51" s="104">
        <f t="shared" si="0"/>
        <v>6.39307151717845</v>
      </c>
      <c r="BS51" s="72">
        <v>0</v>
      </c>
      <c r="BT51" s="64">
        <v>0</v>
      </c>
      <c r="BU51" s="64">
        <v>0</v>
      </c>
      <c r="BV51" s="64">
        <v>0</v>
      </c>
      <c r="BW51" s="64">
        <v>0</v>
      </c>
      <c r="BX51" s="64">
        <v>0</v>
      </c>
      <c r="BY51" s="64">
        <v>66.75049408799586</v>
      </c>
      <c r="BZ51" s="64">
        <v>0</v>
      </c>
      <c r="CA51" s="64">
        <v>36.41380502676008</v>
      </c>
      <c r="CB51" s="64">
        <v>0</v>
      </c>
      <c r="CC51" s="64">
        <v>0</v>
      </c>
      <c r="CD51" s="64">
        <v>0</v>
      </c>
      <c r="CE51" s="104">
        <f t="shared" si="1"/>
        <v>103.16429911475595</v>
      </c>
      <c r="CF51" s="72">
        <v>0</v>
      </c>
      <c r="CG51" s="64">
        <v>0</v>
      </c>
      <c r="CH51" s="64">
        <v>0</v>
      </c>
      <c r="CI51" s="104">
        <f t="shared" si="2"/>
        <v>0</v>
      </c>
      <c r="CJ51" s="72">
        <v>0</v>
      </c>
      <c r="CK51" s="64">
        <v>0</v>
      </c>
      <c r="CL51" s="64">
        <v>0</v>
      </c>
      <c r="CM51" s="64">
        <v>0</v>
      </c>
      <c r="CN51" s="104">
        <f t="shared" si="3"/>
        <v>0</v>
      </c>
      <c r="CO51" s="197">
        <v>22.187065876332394</v>
      </c>
      <c r="CP51" s="104">
        <f t="shared" si="4"/>
        <v>125.35136499108835</v>
      </c>
      <c r="CQ51" s="104">
        <f t="shared" si="5"/>
        <v>131.7444365082668</v>
      </c>
    </row>
    <row r="52" spans="1:95" ht="13.5" customHeight="1">
      <c r="A52" s="48">
        <v>43</v>
      </c>
      <c r="B52" s="50" t="s">
        <v>137</v>
      </c>
      <c r="C52" s="40" t="s">
        <v>372</v>
      </c>
      <c r="D52" s="72">
        <v>0.1508583367</v>
      </c>
      <c r="E52" s="72">
        <v>0.0122171946139</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0</v>
      </c>
      <c r="AS52" s="64">
        <v>0</v>
      </c>
      <c r="AT52" s="64">
        <v>0</v>
      </c>
      <c r="AU52" s="64">
        <v>0</v>
      </c>
      <c r="AV52" s="64">
        <v>0</v>
      </c>
      <c r="AW52" s="64">
        <v>0</v>
      </c>
      <c r="AX52" s="64">
        <v>0</v>
      </c>
      <c r="AY52" s="64">
        <v>0</v>
      </c>
      <c r="AZ52" s="64">
        <v>0</v>
      </c>
      <c r="BA52" s="64">
        <v>0</v>
      </c>
      <c r="BB52" s="64">
        <v>0.0892491150676</v>
      </c>
      <c r="BC52" s="64">
        <v>0.639207171452</v>
      </c>
      <c r="BD52" s="64">
        <v>0.323344941091</v>
      </c>
      <c r="BE52" s="64">
        <v>0.0642179649014</v>
      </c>
      <c r="BF52" s="64">
        <v>0.00617609999928</v>
      </c>
      <c r="BG52" s="64">
        <v>0</v>
      </c>
      <c r="BH52" s="64">
        <v>0.0527167999724</v>
      </c>
      <c r="BI52" s="64">
        <v>0.049386214032</v>
      </c>
      <c r="BJ52" s="64">
        <v>0.104579125792</v>
      </c>
      <c r="BK52" s="64">
        <v>0.143478738165</v>
      </c>
      <c r="BL52" s="64">
        <v>0.480760792775</v>
      </c>
      <c r="BM52" s="64">
        <v>0</v>
      </c>
      <c r="BN52" s="64">
        <v>0</v>
      </c>
      <c r="BO52" s="64">
        <v>0.006048588567</v>
      </c>
      <c r="BP52" s="64">
        <v>0.04293973793123</v>
      </c>
      <c r="BQ52" s="103">
        <v>0</v>
      </c>
      <c r="BR52" s="104">
        <f t="shared" si="0"/>
        <v>2.16518082105981</v>
      </c>
      <c r="BS52" s="72">
        <v>0</v>
      </c>
      <c r="BT52" s="64">
        <v>0</v>
      </c>
      <c r="BU52" s="64">
        <v>0</v>
      </c>
      <c r="BV52" s="64">
        <v>0</v>
      </c>
      <c r="BW52" s="64">
        <v>0</v>
      </c>
      <c r="BX52" s="64">
        <v>0</v>
      </c>
      <c r="BY52" s="64">
        <v>35.40105890211104</v>
      </c>
      <c r="BZ52" s="64">
        <v>0</v>
      </c>
      <c r="CA52" s="64">
        <v>0</v>
      </c>
      <c r="CB52" s="64">
        <v>0</v>
      </c>
      <c r="CC52" s="64">
        <v>0</v>
      </c>
      <c r="CD52" s="64">
        <v>0</v>
      </c>
      <c r="CE52" s="104">
        <f t="shared" si="1"/>
        <v>35.40105890211104</v>
      </c>
      <c r="CF52" s="72">
        <v>0</v>
      </c>
      <c r="CG52" s="64">
        <v>0</v>
      </c>
      <c r="CH52" s="64">
        <v>0</v>
      </c>
      <c r="CI52" s="104">
        <f t="shared" si="2"/>
        <v>0</v>
      </c>
      <c r="CJ52" s="72">
        <v>0</v>
      </c>
      <c r="CK52" s="64">
        <v>0</v>
      </c>
      <c r="CL52" s="64">
        <v>0</v>
      </c>
      <c r="CM52" s="64">
        <v>0</v>
      </c>
      <c r="CN52" s="104">
        <f t="shared" si="3"/>
        <v>0</v>
      </c>
      <c r="CO52" s="197">
        <v>12.383680012574105</v>
      </c>
      <c r="CP52" s="104">
        <f t="shared" si="4"/>
        <v>47.78473891468514</v>
      </c>
      <c r="CQ52" s="104">
        <f t="shared" si="5"/>
        <v>49.949919735744956</v>
      </c>
    </row>
    <row r="53" spans="1:95" ht="13.5" customHeight="1">
      <c r="A53" s="142">
        <v>44</v>
      </c>
      <c r="B53" s="50" t="s">
        <v>20</v>
      </c>
      <c r="C53" s="40" t="s">
        <v>373</v>
      </c>
      <c r="D53" s="72">
        <v>8.47623367606</v>
      </c>
      <c r="E53" s="72">
        <v>0.711717348806</v>
      </c>
      <c r="F53" s="72">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0.00588669584199</v>
      </c>
      <c r="X53" s="64">
        <v>0</v>
      </c>
      <c r="Y53" s="64">
        <v>0</v>
      </c>
      <c r="Z53" s="64">
        <v>0</v>
      </c>
      <c r="AA53" s="64">
        <v>0</v>
      </c>
      <c r="AB53" s="64">
        <v>0</v>
      </c>
      <c r="AC53" s="64">
        <v>0</v>
      </c>
      <c r="AD53" s="64">
        <v>0</v>
      </c>
      <c r="AE53" s="64">
        <v>0</v>
      </c>
      <c r="AF53" s="64">
        <v>0</v>
      </c>
      <c r="AG53" s="64">
        <v>0</v>
      </c>
      <c r="AH53" s="64">
        <v>0</v>
      </c>
      <c r="AI53" s="64">
        <v>0</v>
      </c>
      <c r="AJ53" s="64">
        <v>0</v>
      </c>
      <c r="AK53" s="64">
        <v>0</v>
      </c>
      <c r="AL53" s="64">
        <v>0.0211408662753</v>
      </c>
      <c r="AM53" s="64">
        <v>0</v>
      </c>
      <c r="AN53" s="64">
        <v>0.0544651964464</v>
      </c>
      <c r="AO53" s="64">
        <v>0</v>
      </c>
      <c r="AP53" s="64">
        <v>0.000655900207929</v>
      </c>
      <c r="AQ53" s="64">
        <v>0.000352870636639</v>
      </c>
      <c r="AR53" s="64">
        <v>2.17032252248E-05</v>
      </c>
      <c r="AS53" s="64">
        <v>0</v>
      </c>
      <c r="AT53" s="64">
        <v>0</v>
      </c>
      <c r="AU53" s="64">
        <v>0.01601113246</v>
      </c>
      <c r="AV53" s="64">
        <v>0.000357656498858</v>
      </c>
      <c r="AW53" s="64">
        <v>0</v>
      </c>
      <c r="AX53" s="64">
        <v>0</v>
      </c>
      <c r="AY53" s="64">
        <v>0</v>
      </c>
      <c r="AZ53" s="64">
        <v>0</v>
      </c>
      <c r="BA53" s="64">
        <v>0</v>
      </c>
      <c r="BB53" s="64">
        <v>0.41926061593</v>
      </c>
      <c r="BC53" s="64">
        <v>0</v>
      </c>
      <c r="BD53" s="64">
        <v>0</v>
      </c>
      <c r="BE53" s="64">
        <v>0</v>
      </c>
      <c r="BF53" s="64">
        <v>0</v>
      </c>
      <c r="BG53" s="64">
        <v>0</v>
      </c>
      <c r="BH53" s="64">
        <v>0</v>
      </c>
      <c r="BI53" s="64">
        <v>0.341330405442</v>
      </c>
      <c r="BJ53" s="64">
        <v>1.00967838248</v>
      </c>
      <c r="BK53" s="64">
        <v>0</v>
      </c>
      <c r="BL53" s="64">
        <v>0</v>
      </c>
      <c r="BM53" s="64">
        <v>0</v>
      </c>
      <c r="BN53" s="64">
        <v>0</v>
      </c>
      <c r="BO53" s="64">
        <v>0</v>
      </c>
      <c r="BP53" s="64">
        <v>0</v>
      </c>
      <c r="BQ53" s="103">
        <v>0</v>
      </c>
      <c r="BR53" s="104">
        <f t="shared" si="0"/>
        <v>11.057112450310338</v>
      </c>
      <c r="BS53" s="72">
        <v>7.047693797835822</v>
      </c>
      <c r="BT53" s="64">
        <v>2.8570127007937423</v>
      </c>
      <c r="BU53" s="64">
        <v>1.99874707511701</v>
      </c>
      <c r="BV53" s="64">
        <v>2.535534554050571</v>
      </c>
      <c r="BW53" s="64">
        <v>3.4665491238158803</v>
      </c>
      <c r="BX53" s="64">
        <v>0.571515214326162</v>
      </c>
      <c r="BY53" s="64">
        <v>18.636060414759115</v>
      </c>
      <c r="BZ53" s="64">
        <v>0.01530197932636524</v>
      </c>
      <c r="CA53" s="64">
        <v>6.406362162682913</v>
      </c>
      <c r="CB53" s="64">
        <v>0</v>
      </c>
      <c r="CC53" s="64">
        <v>0</v>
      </c>
      <c r="CD53" s="64">
        <v>2.0706434695915683</v>
      </c>
      <c r="CE53" s="104">
        <f t="shared" si="1"/>
        <v>45.605420492299146</v>
      </c>
      <c r="CF53" s="72">
        <v>0</v>
      </c>
      <c r="CG53" s="64">
        <v>0</v>
      </c>
      <c r="CH53" s="64">
        <v>0</v>
      </c>
      <c r="CI53" s="104">
        <f t="shared" si="2"/>
        <v>0</v>
      </c>
      <c r="CJ53" s="72">
        <v>0</v>
      </c>
      <c r="CK53" s="64">
        <v>0</v>
      </c>
      <c r="CL53" s="64">
        <v>0</v>
      </c>
      <c r="CM53" s="64">
        <v>0</v>
      </c>
      <c r="CN53" s="104">
        <f t="shared" si="3"/>
        <v>0</v>
      </c>
      <c r="CO53" s="197">
        <v>0</v>
      </c>
      <c r="CP53" s="104">
        <f t="shared" si="4"/>
        <v>45.605420492299146</v>
      </c>
      <c r="CQ53" s="104">
        <f t="shared" si="5"/>
        <v>56.66253294260949</v>
      </c>
    </row>
    <row r="54" spans="1:95" ht="13.5" customHeight="1">
      <c r="A54" s="48">
        <v>45</v>
      </c>
      <c r="B54" s="50" t="s">
        <v>210</v>
      </c>
      <c r="C54" s="40" t="s">
        <v>374</v>
      </c>
      <c r="D54" s="72">
        <v>0</v>
      </c>
      <c r="E54" s="72">
        <v>0</v>
      </c>
      <c r="F54" s="72">
        <v>0</v>
      </c>
      <c r="G54" s="64">
        <v>0</v>
      </c>
      <c r="H54" s="64">
        <v>0</v>
      </c>
      <c r="I54" s="64">
        <v>0</v>
      </c>
      <c r="J54" s="64">
        <v>0</v>
      </c>
      <c r="K54" s="64">
        <v>0</v>
      </c>
      <c r="L54" s="64">
        <v>0</v>
      </c>
      <c r="M54" s="64">
        <v>0</v>
      </c>
      <c r="N54" s="64">
        <v>0</v>
      </c>
      <c r="O54" s="64">
        <v>0</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v>0</v>
      </c>
      <c r="AP54" s="64">
        <v>0</v>
      </c>
      <c r="AQ54" s="64">
        <v>0</v>
      </c>
      <c r="AR54" s="64">
        <v>0</v>
      </c>
      <c r="AS54" s="64">
        <v>5.97447992202E-08</v>
      </c>
      <c r="AT54" s="64">
        <v>0</v>
      </c>
      <c r="AU54" s="64">
        <v>0</v>
      </c>
      <c r="AV54" s="64">
        <v>9.32782201731E-05</v>
      </c>
      <c r="AW54" s="64">
        <v>0</v>
      </c>
      <c r="AX54" s="64">
        <v>0</v>
      </c>
      <c r="AY54" s="64">
        <v>0</v>
      </c>
      <c r="AZ54" s="64">
        <v>0</v>
      </c>
      <c r="BA54" s="64">
        <v>0</v>
      </c>
      <c r="BB54" s="64">
        <v>0</v>
      </c>
      <c r="BC54" s="64">
        <v>0</v>
      </c>
      <c r="BD54" s="64">
        <v>0</v>
      </c>
      <c r="BE54" s="64">
        <v>0</v>
      </c>
      <c r="BF54" s="64">
        <v>0</v>
      </c>
      <c r="BG54" s="64">
        <v>0</v>
      </c>
      <c r="BH54" s="64">
        <v>0</v>
      </c>
      <c r="BI54" s="64">
        <v>0</v>
      </c>
      <c r="BJ54" s="64">
        <v>0.0462208030363</v>
      </c>
      <c r="BK54" s="64">
        <v>0</v>
      </c>
      <c r="BL54" s="64">
        <v>0</v>
      </c>
      <c r="BM54" s="64">
        <v>0</v>
      </c>
      <c r="BN54" s="64">
        <v>0</v>
      </c>
      <c r="BO54" s="64">
        <v>0</v>
      </c>
      <c r="BP54" s="64">
        <v>0</v>
      </c>
      <c r="BQ54" s="103">
        <v>0</v>
      </c>
      <c r="BR54" s="104">
        <f t="shared" si="0"/>
        <v>0.046314141001272326</v>
      </c>
      <c r="BS54" s="72">
        <v>0</v>
      </c>
      <c r="BT54" s="64">
        <v>0</v>
      </c>
      <c r="BU54" s="64">
        <v>0</v>
      </c>
      <c r="BV54" s="64">
        <v>0</v>
      </c>
      <c r="BW54" s="64">
        <v>0</v>
      </c>
      <c r="BX54" s="64">
        <v>0</v>
      </c>
      <c r="BY54" s="64">
        <v>0</v>
      </c>
      <c r="BZ54" s="64">
        <v>0</v>
      </c>
      <c r="CA54" s="64">
        <v>0</v>
      </c>
      <c r="CB54" s="64">
        <v>0</v>
      </c>
      <c r="CC54" s="64">
        <v>0</v>
      </c>
      <c r="CD54" s="64">
        <v>0</v>
      </c>
      <c r="CE54" s="104">
        <f t="shared" si="1"/>
        <v>0</v>
      </c>
      <c r="CF54" s="72">
        <v>0</v>
      </c>
      <c r="CG54" s="64">
        <v>0</v>
      </c>
      <c r="CH54" s="64">
        <v>0</v>
      </c>
      <c r="CI54" s="104">
        <f t="shared" si="2"/>
        <v>0</v>
      </c>
      <c r="CJ54" s="72">
        <v>0</v>
      </c>
      <c r="CK54" s="64">
        <v>0</v>
      </c>
      <c r="CL54" s="64">
        <v>0</v>
      </c>
      <c r="CM54" s="64">
        <v>0</v>
      </c>
      <c r="CN54" s="104">
        <f t="shared" si="3"/>
        <v>0</v>
      </c>
      <c r="CO54" s="197">
        <v>0</v>
      </c>
      <c r="CP54" s="104">
        <f t="shared" si="4"/>
        <v>0</v>
      </c>
      <c r="CQ54" s="104">
        <f t="shared" si="5"/>
        <v>0.046314141001272326</v>
      </c>
    </row>
    <row r="55" spans="1:95" ht="13.5" customHeight="1">
      <c r="A55" s="142">
        <v>46</v>
      </c>
      <c r="B55" s="50">
        <v>61</v>
      </c>
      <c r="C55" s="40" t="s">
        <v>375</v>
      </c>
      <c r="D55" s="72">
        <v>0.0460726600013</v>
      </c>
      <c r="E55" s="72">
        <v>0</v>
      </c>
      <c r="F55" s="72">
        <v>0</v>
      </c>
      <c r="G55" s="64">
        <v>0</v>
      </c>
      <c r="H55" s="64">
        <v>0</v>
      </c>
      <c r="I55" s="64">
        <v>0</v>
      </c>
      <c r="J55" s="64">
        <v>0</v>
      </c>
      <c r="K55" s="64">
        <v>0</v>
      </c>
      <c r="L55" s="64">
        <v>0</v>
      </c>
      <c r="M55" s="64">
        <v>0</v>
      </c>
      <c r="N55" s="64">
        <v>0</v>
      </c>
      <c r="O55" s="64">
        <v>0</v>
      </c>
      <c r="P55" s="64">
        <v>0</v>
      </c>
      <c r="Q55" s="64">
        <v>0</v>
      </c>
      <c r="R55" s="64">
        <v>0</v>
      </c>
      <c r="S55" s="64">
        <v>0</v>
      </c>
      <c r="T55" s="64">
        <v>0</v>
      </c>
      <c r="U55" s="64">
        <v>0</v>
      </c>
      <c r="V55" s="64">
        <v>0</v>
      </c>
      <c r="W55" s="64">
        <v>0</v>
      </c>
      <c r="X55" s="64">
        <v>0</v>
      </c>
      <c r="Y55" s="64">
        <v>0</v>
      </c>
      <c r="Z55" s="64">
        <v>0</v>
      </c>
      <c r="AA55" s="64">
        <v>0</v>
      </c>
      <c r="AB55" s="64">
        <v>0</v>
      </c>
      <c r="AC55" s="64">
        <v>0</v>
      </c>
      <c r="AD55" s="64">
        <v>0</v>
      </c>
      <c r="AE55" s="64">
        <v>0</v>
      </c>
      <c r="AF55" s="64">
        <v>0</v>
      </c>
      <c r="AG55" s="64">
        <v>0</v>
      </c>
      <c r="AH55" s="64">
        <v>0</v>
      </c>
      <c r="AI55" s="64">
        <v>0</v>
      </c>
      <c r="AJ55" s="64">
        <v>0</v>
      </c>
      <c r="AK55" s="64">
        <v>0</v>
      </c>
      <c r="AL55" s="64">
        <v>0</v>
      </c>
      <c r="AM55" s="64">
        <v>0</v>
      </c>
      <c r="AN55" s="64">
        <v>0</v>
      </c>
      <c r="AO55" s="64">
        <v>0</v>
      </c>
      <c r="AP55" s="64">
        <v>0</v>
      </c>
      <c r="AQ55" s="64">
        <v>0</v>
      </c>
      <c r="AR55" s="64">
        <v>0</v>
      </c>
      <c r="AS55" s="64">
        <v>0</v>
      </c>
      <c r="AT55" s="64">
        <v>0</v>
      </c>
      <c r="AU55" s="64">
        <v>0</v>
      </c>
      <c r="AV55" s="64">
        <v>0</v>
      </c>
      <c r="AW55" s="64">
        <v>0</v>
      </c>
      <c r="AX55" s="64">
        <v>0</v>
      </c>
      <c r="AY55" s="64">
        <v>0</v>
      </c>
      <c r="AZ55" s="64">
        <v>0</v>
      </c>
      <c r="BA55" s="64">
        <v>0</v>
      </c>
      <c r="BB55" s="64">
        <v>0</v>
      </c>
      <c r="BC55" s="64">
        <v>0</v>
      </c>
      <c r="BD55" s="64">
        <v>0</v>
      </c>
      <c r="BE55" s="64">
        <v>0</v>
      </c>
      <c r="BF55" s="64">
        <v>0</v>
      </c>
      <c r="BG55" s="64">
        <v>0</v>
      </c>
      <c r="BH55" s="64">
        <v>0</v>
      </c>
      <c r="BI55" s="64">
        <v>0</v>
      </c>
      <c r="BJ55" s="64">
        <v>0</v>
      </c>
      <c r="BK55" s="64">
        <v>0</v>
      </c>
      <c r="BL55" s="64">
        <v>0</v>
      </c>
      <c r="BM55" s="64">
        <v>0</v>
      </c>
      <c r="BN55" s="64">
        <v>0</v>
      </c>
      <c r="BO55" s="64">
        <v>0</v>
      </c>
      <c r="BP55" s="64">
        <v>0</v>
      </c>
      <c r="BQ55" s="103">
        <v>0</v>
      </c>
      <c r="BR55" s="104">
        <f t="shared" si="0"/>
        <v>0.0460726600013</v>
      </c>
      <c r="BS55" s="72">
        <v>0</v>
      </c>
      <c r="BT55" s="64">
        <v>0</v>
      </c>
      <c r="BU55" s="64">
        <v>0</v>
      </c>
      <c r="BV55" s="64">
        <v>0</v>
      </c>
      <c r="BW55" s="64">
        <v>0</v>
      </c>
      <c r="BX55" s="64">
        <v>0</v>
      </c>
      <c r="BY55" s="64">
        <v>15.259043269135441</v>
      </c>
      <c r="BZ55" s="64">
        <v>0</v>
      </c>
      <c r="CA55" s="64">
        <v>0</v>
      </c>
      <c r="CB55" s="64">
        <v>0</v>
      </c>
      <c r="CC55" s="64">
        <v>0</v>
      </c>
      <c r="CD55" s="64">
        <v>0</v>
      </c>
      <c r="CE55" s="104">
        <f t="shared" si="1"/>
        <v>15.259043269135441</v>
      </c>
      <c r="CF55" s="72">
        <v>0</v>
      </c>
      <c r="CG55" s="64">
        <v>0</v>
      </c>
      <c r="CH55" s="64">
        <v>0</v>
      </c>
      <c r="CI55" s="104">
        <f t="shared" si="2"/>
        <v>0</v>
      </c>
      <c r="CJ55" s="72">
        <v>0</v>
      </c>
      <c r="CK55" s="64">
        <v>0</v>
      </c>
      <c r="CL55" s="64">
        <v>0</v>
      </c>
      <c r="CM55" s="64">
        <v>0</v>
      </c>
      <c r="CN55" s="104">
        <f t="shared" si="3"/>
        <v>0</v>
      </c>
      <c r="CO55" s="197">
        <v>3.0453151797698577</v>
      </c>
      <c r="CP55" s="104">
        <f t="shared" si="4"/>
        <v>18.304358448905298</v>
      </c>
      <c r="CQ55" s="104">
        <f t="shared" si="5"/>
        <v>18.350431108906598</v>
      </c>
    </row>
    <row r="56" spans="1:95" ht="13.5" customHeight="1">
      <c r="A56" s="48">
        <v>47</v>
      </c>
      <c r="B56" s="50">
        <v>62</v>
      </c>
      <c r="C56" s="40" t="s">
        <v>376</v>
      </c>
      <c r="D56" s="72">
        <v>3.15846958095</v>
      </c>
      <c r="E56" s="72">
        <v>0.255908964606</v>
      </c>
      <c r="F56" s="72">
        <v>0</v>
      </c>
      <c r="G56" s="64">
        <v>0</v>
      </c>
      <c r="H56" s="64">
        <v>0</v>
      </c>
      <c r="I56" s="64">
        <v>0</v>
      </c>
      <c r="J56" s="64">
        <v>0</v>
      </c>
      <c r="K56" s="64">
        <v>0</v>
      </c>
      <c r="L56" s="64">
        <v>0</v>
      </c>
      <c r="M56" s="64">
        <v>0</v>
      </c>
      <c r="N56" s="64">
        <v>0</v>
      </c>
      <c r="O56" s="64">
        <v>0</v>
      </c>
      <c r="P56" s="64">
        <v>0</v>
      </c>
      <c r="Q56" s="64">
        <v>0</v>
      </c>
      <c r="R56" s="64">
        <v>0</v>
      </c>
      <c r="S56" s="64">
        <v>0</v>
      </c>
      <c r="T56" s="64">
        <v>0</v>
      </c>
      <c r="U56" s="64">
        <v>0.00115449881431</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v>0</v>
      </c>
      <c r="AP56" s="64">
        <v>0</v>
      </c>
      <c r="AQ56" s="64">
        <v>0</v>
      </c>
      <c r="AR56" s="64">
        <v>0</v>
      </c>
      <c r="AS56" s="64">
        <v>0</v>
      </c>
      <c r="AT56" s="64">
        <v>0</v>
      </c>
      <c r="AU56" s="64">
        <v>0</v>
      </c>
      <c r="AV56" s="64">
        <v>8.27754203983E-05</v>
      </c>
      <c r="AW56" s="64">
        <v>0</v>
      </c>
      <c r="AX56" s="64">
        <v>0</v>
      </c>
      <c r="AY56" s="64">
        <v>0</v>
      </c>
      <c r="AZ56" s="64">
        <v>0</v>
      </c>
      <c r="BA56" s="64">
        <v>0</v>
      </c>
      <c r="BB56" s="64">
        <v>0.479410244487</v>
      </c>
      <c r="BC56" s="64">
        <v>3.33909088385</v>
      </c>
      <c r="BD56" s="64">
        <v>1.64748224521</v>
      </c>
      <c r="BE56" s="64">
        <v>0.669429644411</v>
      </c>
      <c r="BF56" s="64">
        <v>0</v>
      </c>
      <c r="BG56" s="64">
        <v>0</v>
      </c>
      <c r="BH56" s="64">
        <v>0.244862394062</v>
      </c>
      <c r="BI56" s="64">
        <v>0.186413696546</v>
      </c>
      <c r="BJ56" s="64">
        <v>0.484226266983</v>
      </c>
      <c r="BK56" s="64">
        <v>2.79088066644</v>
      </c>
      <c r="BL56" s="64">
        <v>10.5236735931</v>
      </c>
      <c r="BM56" s="64">
        <v>0</v>
      </c>
      <c r="BN56" s="64">
        <v>0</v>
      </c>
      <c r="BO56" s="64">
        <v>4.04965340693E-18</v>
      </c>
      <c r="BP56" s="64">
        <v>0.9343594757620001</v>
      </c>
      <c r="BQ56" s="103">
        <v>0</v>
      </c>
      <c r="BR56" s="104">
        <f t="shared" si="0"/>
        <v>24.71544493064171</v>
      </c>
      <c r="BS56" s="72">
        <v>0</v>
      </c>
      <c r="BT56" s="64">
        <v>0</v>
      </c>
      <c r="BU56" s="64">
        <v>0</v>
      </c>
      <c r="BV56" s="64">
        <v>0</v>
      </c>
      <c r="BW56" s="64">
        <v>0</v>
      </c>
      <c r="BX56" s="64">
        <v>0</v>
      </c>
      <c r="BY56" s="64">
        <v>101.93809775554017</v>
      </c>
      <c r="BZ56" s="64">
        <v>0</v>
      </c>
      <c r="CA56" s="64">
        <v>67.53571239032821</v>
      </c>
      <c r="CB56" s="64">
        <v>0</v>
      </c>
      <c r="CC56" s="64">
        <v>0</v>
      </c>
      <c r="CD56" s="64">
        <v>0</v>
      </c>
      <c r="CE56" s="104">
        <f t="shared" si="1"/>
        <v>169.47381014586838</v>
      </c>
      <c r="CF56" s="72">
        <v>0</v>
      </c>
      <c r="CG56" s="64">
        <v>0</v>
      </c>
      <c r="CH56" s="64">
        <v>0</v>
      </c>
      <c r="CI56" s="104">
        <f t="shared" si="2"/>
        <v>0</v>
      </c>
      <c r="CJ56" s="72">
        <v>0</v>
      </c>
      <c r="CK56" s="64">
        <v>0</v>
      </c>
      <c r="CL56" s="64">
        <v>0</v>
      </c>
      <c r="CM56" s="64">
        <v>0</v>
      </c>
      <c r="CN56" s="104">
        <f t="shared" si="3"/>
        <v>0</v>
      </c>
      <c r="CO56" s="197">
        <v>0</v>
      </c>
      <c r="CP56" s="104">
        <f t="shared" si="4"/>
        <v>169.47381014586838</v>
      </c>
      <c r="CQ56" s="104">
        <f t="shared" si="5"/>
        <v>194.1892550765101</v>
      </c>
    </row>
    <row r="57" spans="1:95" ht="13.5" customHeight="1">
      <c r="A57" s="142">
        <v>48</v>
      </c>
      <c r="B57" s="50" t="s">
        <v>212</v>
      </c>
      <c r="C57" s="40" t="s">
        <v>377</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0</v>
      </c>
      <c r="AX57" s="64">
        <v>0</v>
      </c>
      <c r="AY57" s="64">
        <v>0</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0</v>
      </c>
      <c r="BS57" s="72">
        <v>0</v>
      </c>
      <c r="BT57" s="64">
        <v>0</v>
      </c>
      <c r="BU57" s="64">
        <v>0</v>
      </c>
      <c r="BV57" s="64">
        <v>0</v>
      </c>
      <c r="BW57" s="64">
        <v>0</v>
      </c>
      <c r="BX57" s="64">
        <v>0</v>
      </c>
      <c r="BY57" s="64">
        <v>0</v>
      </c>
      <c r="BZ57" s="64">
        <v>0</v>
      </c>
      <c r="CA57" s="64">
        <v>0</v>
      </c>
      <c r="CB57" s="64">
        <v>0</v>
      </c>
      <c r="CC57" s="64">
        <v>0</v>
      </c>
      <c r="CD57" s="64">
        <v>0</v>
      </c>
      <c r="CE57" s="104">
        <f t="shared" si="1"/>
        <v>0</v>
      </c>
      <c r="CF57" s="72">
        <v>0</v>
      </c>
      <c r="CG57" s="64">
        <v>0</v>
      </c>
      <c r="CH57" s="64">
        <v>0</v>
      </c>
      <c r="CI57" s="104">
        <f t="shared" si="2"/>
        <v>0</v>
      </c>
      <c r="CJ57" s="72">
        <v>0</v>
      </c>
      <c r="CK57" s="64">
        <v>0</v>
      </c>
      <c r="CL57" s="64">
        <v>0</v>
      </c>
      <c r="CM57" s="64">
        <v>0</v>
      </c>
      <c r="CN57" s="104">
        <f t="shared" si="3"/>
        <v>0</v>
      </c>
      <c r="CO57" s="197">
        <v>0</v>
      </c>
      <c r="CP57" s="104">
        <f t="shared" si="4"/>
        <v>0</v>
      </c>
      <c r="CQ57" s="104">
        <f t="shared" si="5"/>
        <v>0</v>
      </c>
    </row>
    <row r="58" spans="1:95" ht="13.5" customHeight="1">
      <c r="A58" s="48">
        <v>49</v>
      </c>
      <c r="B58" s="50" t="s">
        <v>214</v>
      </c>
      <c r="C58" s="201" t="s">
        <v>378</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0</v>
      </c>
      <c r="BS58" s="72">
        <v>0</v>
      </c>
      <c r="BT58" s="64">
        <v>0</v>
      </c>
      <c r="BU58" s="64">
        <v>0</v>
      </c>
      <c r="BV58" s="64">
        <v>0</v>
      </c>
      <c r="BW58" s="64">
        <v>0</v>
      </c>
      <c r="BX58" s="64">
        <v>0</v>
      </c>
      <c r="BY58" s="64">
        <v>0</v>
      </c>
      <c r="BZ58" s="64">
        <v>0</v>
      </c>
      <c r="CA58" s="64">
        <v>0</v>
      </c>
      <c r="CB58" s="64">
        <v>0</v>
      </c>
      <c r="CC58" s="64">
        <v>0</v>
      </c>
      <c r="CD58" s="64">
        <v>0</v>
      </c>
      <c r="CE58" s="104">
        <f t="shared" si="1"/>
        <v>0</v>
      </c>
      <c r="CF58" s="72">
        <v>0</v>
      </c>
      <c r="CG58" s="64">
        <v>0</v>
      </c>
      <c r="CH58" s="64">
        <v>0</v>
      </c>
      <c r="CI58" s="104">
        <f t="shared" si="2"/>
        <v>0</v>
      </c>
      <c r="CJ58" s="72">
        <v>0</v>
      </c>
      <c r="CK58" s="64">
        <v>0</v>
      </c>
      <c r="CL58" s="64">
        <v>0</v>
      </c>
      <c r="CM58" s="64">
        <v>0</v>
      </c>
      <c r="CN58" s="104">
        <f t="shared" si="3"/>
        <v>0</v>
      </c>
      <c r="CO58" s="197">
        <v>0</v>
      </c>
      <c r="CP58" s="104">
        <f t="shared" si="4"/>
        <v>0</v>
      </c>
      <c r="CQ58" s="104">
        <f t="shared" si="5"/>
        <v>0</v>
      </c>
    </row>
    <row r="59" spans="1:95" ht="13.5" customHeight="1">
      <c r="A59" s="142">
        <v>50</v>
      </c>
      <c r="B59" s="50" t="s">
        <v>216</v>
      </c>
      <c r="C59" s="40" t="s">
        <v>379</v>
      </c>
      <c r="D59" s="72">
        <v>0.614756094736</v>
      </c>
      <c r="E59" s="72">
        <v>0.0492875248795</v>
      </c>
      <c r="F59" s="72">
        <v>0.000417814136415</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0.000710613209287</v>
      </c>
      <c r="X59" s="64">
        <v>0</v>
      </c>
      <c r="Y59" s="64">
        <v>0</v>
      </c>
      <c r="Z59" s="64">
        <v>0</v>
      </c>
      <c r="AA59" s="64">
        <v>0</v>
      </c>
      <c r="AB59" s="64">
        <v>0</v>
      </c>
      <c r="AC59" s="64">
        <v>0</v>
      </c>
      <c r="AD59" s="64">
        <v>0</v>
      </c>
      <c r="AE59" s="64">
        <v>0</v>
      </c>
      <c r="AF59" s="64">
        <v>0</v>
      </c>
      <c r="AG59" s="64">
        <v>0</v>
      </c>
      <c r="AH59" s="64">
        <v>0</v>
      </c>
      <c r="AI59" s="64">
        <v>0</v>
      </c>
      <c r="AJ59" s="64">
        <v>0</v>
      </c>
      <c r="AK59" s="64">
        <v>0</v>
      </c>
      <c r="AL59" s="64">
        <v>0.00456747054608</v>
      </c>
      <c r="AM59" s="64">
        <v>0</v>
      </c>
      <c r="AN59" s="64">
        <v>0</v>
      </c>
      <c r="AO59" s="64">
        <v>0</v>
      </c>
      <c r="AP59" s="64">
        <v>0</v>
      </c>
      <c r="AQ59" s="64">
        <v>0</v>
      </c>
      <c r="AR59" s="64">
        <v>0</v>
      </c>
      <c r="AS59" s="64">
        <v>0</v>
      </c>
      <c r="AT59" s="64">
        <v>0</v>
      </c>
      <c r="AU59" s="64">
        <v>0</v>
      </c>
      <c r="AV59" s="64">
        <v>0</v>
      </c>
      <c r="AW59" s="64">
        <v>0</v>
      </c>
      <c r="AX59" s="64">
        <v>0</v>
      </c>
      <c r="AY59" s="64">
        <v>0</v>
      </c>
      <c r="AZ59" s="64">
        <v>0</v>
      </c>
      <c r="BA59" s="64">
        <v>0</v>
      </c>
      <c r="BB59" s="64">
        <v>0.303192805605</v>
      </c>
      <c r="BC59" s="64">
        <v>0.12676780353</v>
      </c>
      <c r="BD59" s="64">
        <v>0.0866552384551</v>
      </c>
      <c r="BE59" s="64">
        <v>0</v>
      </c>
      <c r="BF59" s="64">
        <v>0</v>
      </c>
      <c r="BG59" s="64">
        <v>0</v>
      </c>
      <c r="BH59" s="64">
        <v>0.485033559908</v>
      </c>
      <c r="BI59" s="64">
        <v>0.0543826497934</v>
      </c>
      <c r="BJ59" s="64">
        <v>0</v>
      </c>
      <c r="BK59" s="64">
        <v>0.97170309548</v>
      </c>
      <c r="BL59" s="64">
        <v>0.0656393265217</v>
      </c>
      <c r="BM59" s="64">
        <v>0.00103065230873</v>
      </c>
      <c r="BN59" s="64">
        <v>0.000731917571481</v>
      </c>
      <c r="BO59" s="64">
        <v>0</v>
      </c>
      <c r="BP59" s="64">
        <v>0.793013512418</v>
      </c>
      <c r="BQ59" s="103">
        <v>0</v>
      </c>
      <c r="BR59" s="104">
        <f t="shared" si="0"/>
        <v>3.5578900790986925</v>
      </c>
      <c r="BS59" s="72">
        <v>0</v>
      </c>
      <c r="BT59" s="64">
        <v>0</v>
      </c>
      <c r="BU59" s="64">
        <v>0</v>
      </c>
      <c r="BV59" s="64">
        <v>0</v>
      </c>
      <c r="BW59" s="64">
        <v>0</v>
      </c>
      <c r="BX59" s="64">
        <v>0</v>
      </c>
      <c r="BY59" s="64">
        <v>21.16626782702019</v>
      </c>
      <c r="BZ59" s="64">
        <v>0</v>
      </c>
      <c r="CA59" s="64">
        <v>30.24044124401227</v>
      </c>
      <c r="CB59" s="64">
        <v>0</v>
      </c>
      <c r="CC59" s="64">
        <v>0</v>
      </c>
      <c r="CD59" s="64">
        <v>0</v>
      </c>
      <c r="CE59" s="104">
        <f t="shared" si="1"/>
        <v>51.40670907103246</v>
      </c>
      <c r="CF59" s="72">
        <v>0</v>
      </c>
      <c r="CG59" s="64">
        <v>0</v>
      </c>
      <c r="CH59" s="64">
        <v>0</v>
      </c>
      <c r="CI59" s="104">
        <f t="shared" si="2"/>
        <v>0</v>
      </c>
      <c r="CJ59" s="72">
        <v>0</v>
      </c>
      <c r="CK59" s="64">
        <v>0</v>
      </c>
      <c r="CL59" s="64">
        <v>0</v>
      </c>
      <c r="CM59" s="64">
        <v>0</v>
      </c>
      <c r="CN59" s="104">
        <f t="shared" si="3"/>
        <v>0</v>
      </c>
      <c r="CO59" s="197">
        <v>0</v>
      </c>
      <c r="CP59" s="104">
        <f t="shared" si="4"/>
        <v>51.40670907103246</v>
      </c>
      <c r="CQ59" s="104">
        <f t="shared" si="5"/>
        <v>54.96459915013115</v>
      </c>
    </row>
    <row r="60" spans="1:95" ht="13.5" customHeight="1">
      <c r="A60" s="48">
        <v>51</v>
      </c>
      <c r="B60" s="50">
        <v>64</v>
      </c>
      <c r="C60" s="40" t="s">
        <v>249</v>
      </c>
      <c r="D60" s="72">
        <v>1.65409263115</v>
      </c>
      <c r="E60" s="72">
        <v>0.038920484918</v>
      </c>
      <c r="F60" s="72">
        <v>0.00208535437693</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0.000391480433697</v>
      </c>
      <c r="X60" s="64">
        <v>0</v>
      </c>
      <c r="Y60" s="64">
        <v>0</v>
      </c>
      <c r="Z60" s="64">
        <v>0</v>
      </c>
      <c r="AA60" s="64">
        <v>0</v>
      </c>
      <c r="AB60" s="64">
        <v>0</v>
      </c>
      <c r="AC60" s="64">
        <v>0</v>
      </c>
      <c r="AD60" s="64">
        <v>0</v>
      </c>
      <c r="AE60" s="64">
        <v>0</v>
      </c>
      <c r="AF60" s="64">
        <v>0</v>
      </c>
      <c r="AG60" s="64">
        <v>0</v>
      </c>
      <c r="AH60" s="64">
        <v>0</v>
      </c>
      <c r="AI60" s="64">
        <v>0</v>
      </c>
      <c r="AJ60" s="64">
        <v>0</v>
      </c>
      <c r="AK60" s="64">
        <v>0</v>
      </c>
      <c r="AL60" s="64">
        <v>0.0745187388322</v>
      </c>
      <c r="AM60" s="64">
        <v>0</v>
      </c>
      <c r="AN60" s="64">
        <v>0</v>
      </c>
      <c r="AO60" s="64">
        <v>0</v>
      </c>
      <c r="AP60" s="64">
        <v>0</v>
      </c>
      <c r="AQ60" s="64">
        <v>0</v>
      </c>
      <c r="AR60" s="64">
        <v>0</v>
      </c>
      <c r="AS60" s="64">
        <v>0</v>
      </c>
      <c r="AT60" s="64">
        <v>0.000442450200902</v>
      </c>
      <c r="AU60" s="64">
        <v>0</v>
      </c>
      <c r="AV60" s="64">
        <v>0.00114746095323</v>
      </c>
      <c r="AW60" s="64">
        <v>0</v>
      </c>
      <c r="AX60" s="64">
        <v>0</v>
      </c>
      <c r="AY60" s="64">
        <v>0</v>
      </c>
      <c r="AZ60" s="64">
        <v>0</v>
      </c>
      <c r="BA60" s="64">
        <v>0</v>
      </c>
      <c r="BB60" s="64">
        <v>54.8826745234</v>
      </c>
      <c r="BC60" s="64">
        <v>30.9602270115</v>
      </c>
      <c r="BD60" s="64">
        <v>24.9880976402</v>
      </c>
      <c r="BE60" s="64">
        <v>3.87091142025</v>
      </c>
      <c r="BF60" s="64">
        <v>0</v>
      </c>
      <c r="BG60" s="64">
        <v>0</v>
      </c>
      <c r="BH60" s="64">
        <v>1.73710418698</v>
      </c>
      <c r="BI60" s="64">
        <v>0.125996562116</v>
      </c>
      <c r="BJ60" s="64">
        <v>10.7332523892</v>
      </c>
      <c r="BK60" s="64">
        <v>3.1137653414</v>
      </c>
      <c r="BL60" s="64">
        <v>9.97757787827</v>
      </c>
      <c r="BM60" s="64">
        <v>0.00413717633567</v>
      </c>
      <c r="BN60" s="64">
        <v>0.00165811625428</v>
      </c>
      <c r="BO60" s="64">
        <v>6.30371559018E-17</v>
      </c>
      <c r="BP60" s="64">
        <v>11.98318655749</v>
      </c>
      <c r="BQ60" s="103">
        <v>0</v>
      </c>
      <c r="BR60" s="104">
        <f t="shared" si="0"/>
        <v>154.15018740426092</v>
      </c>
      <c r="BS60" s="72">
        <v>0</v>
      </c>
      <c r="BT60" s="64">
        <v>0</v>
      </c>
      <c r="BU60" s="64">
        <v>0</v>
      </c>
      <c r="BV60" s="64">
        <v>0</v>
      </c>
      <c r="BW60" s="64">
        <v>0</v>
      </c>
      <c r="BX60" s="64">
        <v>0</v>
      </c>
      <c r="BY60" s="64">
        <v>0</v>
      </c>
      <c r="BZ60" s="64">
        <v>385.441298570329</v>
      </c>
      <c r="CA60" s="64">
        <v>102.9945193644581</v>
      </c>
      <c r="CB60" s="64">
        <v>0</v>
      </c>
      <c r="CC60" s="64">
        <v>0</v>
      </c>
      <c r="CD60" s="64">
        <v>0</v>
      </c>
      <c r="CE60" s="104">
        <f t="shared" si="1"/>
        <v>488.4358179347871</v>
      </c>
      <c r="CF60" s="72">
        <v>0</v>
      </c>
      <c r="CG60" s="64">
        <v>0</v>
      </c>
      <c r="CH60" s="64">
        <v>0</v>
      </c>
      <c r="CI60" s="104">
        <f t="shared" si="2"/>
        <v>0</v>
      </c>
      <c r="CJ60" s="72">
        <v>0</v>
      </c>
      <c r="CK60" s="64">
        <v>0</v>
      </c>
      <c r="CL60" s="64">
        <v>0</v>
      </c>
      <c r="CM60" s="64">
        <v>0</v>
      </c>
      <c r="CN60" s="104">
        <f t="shared" si="3"/>
        <v>0</v>
      </c>
      <c r="CO60" s="197">
        <v>1.0052844710602975</v>
      </c>
      <c r="CP60" s="104">
        <f t="shared" si="4"/>
        <v>489.4411024058474</v>
      </c>
      <c r="CQ60" s="104">
        <f t="shared" si="5"/>
        <v>643.5912898101083</v>
      </c>
    </row>
    <row r="61" spans="1:95" ht="13.5" customHeight="1">
      <c r="A61" s="142">
        <v>52</v>
      </c>
      <c r="B61" s="50">
        <v>65</v>
      </c>
      <c r="C61" s="40" t="s">
        <v>206</v>
      </c>
      <c r="D61" s="72">
        <v>0.841580884109</v>
      </c>
      <c r="E61" s="72">
        <v>0.0281062602987</v>
      </c>
      <c r="F61" s="72">
        <v>0.00228321335236</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0.225500907864</v>
      </c>
      <c r="AQ61" s="64">
        <v>0.335439488408</v>
      </c>
      <c r="AR61" s="64">
        <v>0</v>
      </c>
      <c r="AS61" s="64">
        <v>0.477637689571</v>
      </c>
      <c r="AT61" s="64">
        <v>0.132315711684</v>
      </c>
      <c r="AU61" s="64">
        <v>1.06656963167</v>
      </c>
      <c r="AV61" s="64">
        <v>0.0239233032976</v>
      </c>
      <c r="AW61" s="64">
        <v>0</v>
      </c>
      <c r="AX61" s="64">
        <v>0</v>
      </c>
      <c r="AY61" s="64">
        <v>0</v>
      </c>
      <c r="AZ61" s="64">
        <v>0</v>
      </c>
      <c r="BA61" s="64">
        <v>0</v>
      </c>
      <c r="BB61" s="64">
        <v>6.77900416088</v>
      </c>
      <c r="BC61" s="64">
        <v>698.868296509</v>
      </c>
      <c r="BD61" s="64">
        <v>5.73729580571</v>
      </c>
      <c r="BE61" s="64">
        <v>30.8249010808</v>
      </c>
      <c r="BF61" s="64">
        <v>0</v>
      </c>
      <c r="BG61" s="64">
        <v>0</v>
      </c>
      <c r="BH61" s="64">
        <v>0.396198575613</v>
      </c>
      <c r="BI61" s="64">
        <v>0.0625401649449</v>
      </c>
      <c r="BJ61" s="64">
        <v>0</v>
      </c>
      <c r="BK61" s="64">
        <v>1.33274045448</v>
      </c>
      <c r="BL61" s="64">
        <v>3.98247680664</v>
      </c>
      <c r="BM61" s="64">
        <v>0.00349623499251</v>
      </c>
      <c r="BN61" s="64">
        <v>0.00140147161982</v>
      </c>
      <c r="BO61" s="64">
        <v>0.50407302145</v>
      </c>
      <c r="BP61" s="64">
        <v>1.1080986442079999</v>
      </c>
      <c r="BQ61" s="103">
        <v>0</v>
      </c>
      <c r="BR61" s="104">
        <f t="shared" si="0"/>
        <v>752.733880020593</v>
      </c>
      <c r="BS61" s="72">
        <v>0</v>
      </c>
      <c r="BT61" s="64">
        <v>0</v>
      </c>
      <c r="BU61" s="64">
        <v>0</v>
      </c>
      <c r="BV61" s="64">
        <v>0</v>
      </c>
      <c r="BW61" s="64">
        <v>0</v>
      </c>
      <c r="BX61" s="64">
        <v>0</v>
      </c>
      <c r="BY61" s="64">
        <v>0</v>
      </c>
      <c r="BZ61" s="64">
        <v>0</v>
      </c>
      <c r="CA61" s="64">
        <v>0</v>
      </c>
      <c r="CB61" s="64">
        <v>0</v>
      </c>
      <c r="CC61" s="64">
        <v>0</v>
      </c>
      <c r="CD61" s="64">
        <v>0</v>
      </c>
      <c r="CE61" s="104">
        <f t="shared" si="1"/>
        <v>0</v>
      </c>
      <c r="CF61" s="72">
        <v>0</v>
      </c>
      <c r="CG61" s="64">
        <v>0</v>
      </c>
      <c r="CH61" s="64">
        <v>0</v>
      </c>
      <c r="CI61" s="104">
        <f t="shared" si="2"/>
        <v>0</v>
      </c>
      <c r="CJ61" s="72">
        <v>0</v>
      </c>
      <c r="CK61" s="64">
        <v>1.2385040994531282</v>
      </c>
      <c r="CL61" s="64">
        <v>0</v>
      </c>
      <c r="CM61" s="64">
        <v>0</v>
      </c>
      <c r="CN61" s="104">
        <f t="shared" si="3"/>
        <v>1.2385040994531282</v>
      </c>
      <c r="CO61" s="197">
        <v>0</v>
      </c>
      <c r="CP61" s="104">
        <f t="shared" si="4"/>
        <v>1.2385040994531282</v>
      </c>
      <c r="CQ61" s="104">
        <f t="shared" si="5"/>
        <v>753.9723841200462</v>
      </c>
    </row>
    <row r="62" spans="1:95" ht="13.5" customHeight="1">
      <c r="A62" s="48">
        <v>53</v>
      </c>
      <c r="B62" s="50">
        <v>66</v>
      </c>
      <c r="C62" s="40" t="s">
        <v>17</v>
      </c>
      <c r="D62" s="72">
        <v>0.14039333099</v>
      </c>
      <c r="E62" s="72">
        <v>0.0029879509815</v>
      </c>
      <c r="F62" s="72">
        <v>0.000179256014278</v>
      </c>
      <c r="G62" s="64">
        <v>0</v>
      </c>
      <c r="H62" s="64">
        <v>0</v>
      </c>
      <c r="I62" s="64">
        <v>0</v>
      </c>
      <c r="J62" s="64">
        <v>0</v>
      </c>
      <c r="K62" s="64">
        <v>0</v>
      </c>
      <c r="L62" s="64">
        <v>0</v>
      </c>
      <c r="M62" s="64">
        <v>0</v>
      </c>
      <c r="N62" s="64">
        <v>0</v>
      </c>
      <c r="O62" s="64">
        <v>0</v>
      </c>
      <c r="P62" s="64">
        <v>0</v>
      </c>
      <c r="Q62" s="64">
        <v>0</v>
      </c>
      <c r="R62" s="64">
        <v>0</v>
      </c>
      <c r="S62" s="64">
        <v>0</v>
      </c>
      <c r="T62" s="64">
        <v>0</v>
      </c>
      <c r="U62" s="64">
        <v>9.44853216818E-05</v>
      </c>
      <c r="V62" s="64">
        <v>0</v>
      </c>
      <c r="W62" s="64">
        <v>2.26244010785E-05</v>
      </c>
      <c r="X62" s="64">
        <v>0</v>
      </c>
      <c r="Y62" s="64">
        <v>0</v>
      </c>
      <c r="Z62" s="64">
        <v>0</v>
      </c>
      <c r="AA62" s="64">
        <v>0</v>
      </c>
      <c r="AB62" s="64">
        <v>0</v>
      </c>
      <c r="AC62" s="64">
        <v>0</v>
      </c>
      <c r="AD62" s="64">
        <v>0</v>
      </c>
      <c r="AE62" s="64">
        <v>0</v>
      </c>
      <c r="AF62" s="64">
        <v>0</v>
      </c>
      <c r="AG62" s="64">
        <v>0</v>
      </c>
      <c r="AH62" s="64">
        <v>0</v>
      </c>
      <c r="AI62" s="64">
        <v>0</v>
      </c>
      <c r="AJ62" s="64">
        <v>0</v>
      </c>
      <c r="AK62" s="64">
        <v>0</v>
      </c>
      <c r="AL62" s="64">
        <v>0.00181455116631</v>
      </c>
      <c r="AM62" s="64">
        <v>0</v>
      </c>
      <c r="AN62" s="64">
        <v>0</v>
      </c>
      <c r="AO62" s="64">
        <v>0</v>
      </c>
      <c r="AP62" s="64">
        <v>0</v>
      </c>
      <c r="AQ62" s="64">
        <v>0</v>
      </c>
      <c r="AR62" s="64">
        <v>0</v>
      </c>
      <c r="AS62" s="64">
        <v>3.57524023881E-05</v>
      </c>
      <c r="AT62" s="64">
        <v>0.000168802897689</v>
      </c>
      <c r="AU62" s="64">
        <v>0.00213325579404</v>
      </c>
      <c r="AV62" s="64">
        <v>3.45230920791E-06</v>
      </c>
      <c r="AW62" s="64">
        <v>0</v>
      </c>
      <c r="AX62" s="64">
        <v>0</v>
      </c>
      <c r="AY62" s="64">
        <v>0</v>
      </c>
      <c r="AZ62" s="64">
        <v>0</v>
      </c>
      <c r="BA62" s="64">
        <v>0</v>
      </c>
      <c r="BB62" s="64">
        <v>0.0101436610553</v>
      </c>
      <c r="BC62" s="64">
        <v>1.15914465417</v>
      </c>
      <c r="BD62" s="64">
        <v>560.531351118</v>
      </c>
      <c r="BE62" s="64">
        <v>0</v>
      </c>
      <c r="BF62" s="64">
        <v>0</v>
      </c>
      <c r="BG62" s="64">
        <v>0</v>
      </c>
      <c r="BH62" s="64">
        <v>0.043560383778</v>
      </c>
      <c r="BI62" s="64">
        <v>0.1293925255</v>
      </c>
      <c r="BJ62" s="64">
        <v>0</v>
      </c>
      <c r="BK62" s="64">
        <v>0.0318462978245</v>
      </c>
      <c r="BL62" s="64">
        <v>0</v>
      </c>
      <c r="BM62" s="64">
        <v>0.000143840355894</v>
      </c>
      <c r="BN62" s="64">
        <v>5.76540218437E-05</v>
      </c>
      <c r="BO62" s="64">
        <v>9.82047808753E-19</v>
      </c>
      <c r="BP62" s="64">
        <v>0.611187518494</v>
      </c>
      <c r="BQ62" s="103">
        <v>0</v>
      </c>
      <c r="BR62" s="104">
        <f t="shared" si="0"/>
        <v>562.6646611154775</v>
      </c>
      <c r="BS62" s="72">
        <v>0</v>
      </c>
      <c r="BT62" s="64">
        <v>0</v>
      </c>
      <c r="BU62" s="64">
        <v>0</v>
      </c>
      <c r="BV62" s="64">
        <v>0</v>
      </c>
      <c r="BW62" s="64">
        <v>0</v>
      </c>
      <c r="BX62" s="64">
        <v>0</v>
      </c>
      <c r="BY62" s="64">
        <v>0</v>
      </c>
      <c r="BZ62" s="64">
        <v>0</v>
      </c>
      <c r="CA62" s="64">
        <v>0</v>
      </c>
      <c r="CB62" s="64">
        <v>0</v>
      </c>
      <c r="CC62" s="64">
        <v>0</v>
      </c>
      <c r="CD62" s="64">
        <v>0</v>
      </c>
      <c r="CE62" s="104">
        <f t="shared" si="1"/>
        <v>0</v>
      </c>
      <c r="CF62" s="72">
        <v>0</v>
      </c>
      <c r="CG62" s="64">
        <v>0</v>
      </c>
      <c r="CH62" s="64">
        <v>0</v>
      </c>
      <c r="CI62" s="104">
        <f t="shared" si="2"/>
        <v>0</v>
      </c>
      <c r="CJ62" s="72">
        <v>0</v>
      </c>
      <c r="CK62" s="64">
        <v>0.04428904969295033</v>
      </c>
      <c r="CL62" s="64">
        <v>0</v>
      </c>
      <c r="CM62" s="64">
        <v>0</v>
      </c>
      <c r="CN62" s="104">
        <f t="shared" si="3"/>
        <v>0.04428904969295033</v>
      </c>
      <c r="CO62" s="197">
        <v>0</v>
      </c>
      <c r="CP62" s="104">
        <f t="shared" si="4"/>
        <v>0.04428904969295033</v>
      </c>
      <c r="CQ62" s="104">
        <f t="shared" si="5"/>
        <v>562.7089501651704</v>
      </c>
    </row>
    <row r="63" spans="1:95" ht="13.5" customHeight="1">
      <c r="A63" s="142">
        <v>54</v>
      </c>
      <c r="B63" s="50" t="s">
        <v>194</v>
      </c>
      <c r="C63" s="40" t="s">
        <v>18</v>
      </c>
      <c r="D63" s="72">
        <v>0.114194853996</v>
      </c>
      <c r="E63" s="72">
        <v>0.00355753809336</v>
      </c>
      <c r="F63" s="72">
        <v>0.000311609101717</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0</v>
      </c>
      <c r="AH63" s="64">
        <v>0</v>
      </c>
      <c r="AI63" s="64">
        <v>0</v>
      </c>
      <c r="AJ63" s="64">
        <v>0</v>
      </c>
      <c r="AK63" s="64">
        <v>0</v>
      </c>
      <c r="AL63" s="64">
        <v>0</v>
      </c>
      <c r="AM63" s="64">
        <v>0</v>
      </c>
      <c r="AN63" s="64">
        <v>0</v>
      </c>
      <c r="AO63" s="64">
        <v>0.101312896681</v>
      </c>
      <c r="AP63" s="64">
        <v>0</v>
      </c>
      <c r="AQ63" s="64">
        <v>0</v>
      </c>
      <c r="AR63" s="64">
        <v>0</v>
      </c>
      <c r="AS63" s="64">
        <v>0.00627337096712</v>
      </c>
      <c r="AT63" s="64">
        <v>6.4626476778E-05</v>
      </c>
      <c r="AU63" s="64">
        <v>0.055084535275</v>
      </c>
      <c r="AV63" s="64">
        <v>0</v>
      </c>
      <c r="AW63" s="64">
        <v>0</v>
      </c>
      <c r="AX63" s="64">
        <v>0</v>
      </c>
      <c r="AY63" s="64">
        <v>0</v>
      </c>
      <c r="AZ63" s="64">
        <v>0</v>
      </c>
      <c r="BA63" s="64">
        <v>0</v>
      </c>
      <c r="BB63" s="64">
        <v>0.190213880224</v>
      </c>
      <c r="BC63" s="64">
        <v>1.33142881854</v>
      </c>
      <c r="BD63" s="64">
        <v>0</v>
      </c>
      <c r="BE63" s="64">
        <v>43.4230943596</v>
      </c>
      <c r="BF63" s="64">
        <v>0</v>
      </c>
      <c r="BG63" s="64">
        <v>0</v>
      </c>
      <c r="BH63" s="64">
        <v>0.0522731636329</v>
      </c>
      <c r="BI63" s="64">
        <v>2.38493485388</v>
      </c>
      <c r="BJ63" s="64">
        <v>0</v>
      </c>
      <c r="BK63" s="64">
        <v>0.651748151311</v>
      </c>
      <c r="BL63" s="64">
        <v>1.09110351735</v>
      </c>
      <c r="BM63" s="64">
        <v>0.000490499104579</v>
      </c>
      <c r="BN63" s="64">
        <v>0.000196665735249</v>
      </c>
      <c r="BO63" s="64">
        <v>0.0123950719417</v>
      </c>
      <c r="BP63" s="64">
        <v>0.28258951948300004</v>
      </c>
      <c r="BQ63" s="103">
        <v>0</v>
      </c>
      <c r="BR63" s="104">
        <f t="shared" si="0"/>
        <v>49.70126793139338</v>
      </c>
      <c r="BS63" s="72">
        <v>0</v>
      </c>
      <c r="BT63" s="64">
        <v>0</v>
      </c>
      <c r="BU63" s="64">
        <v>0</v>
      </c>
      <c r="BV63" s="64">
        <v>0</v>
      </c>
      <c r="BW63" s="64">
        <v>0</v>
      </c>
      <c r="BX63" s="64">
        <v>0</v>
      </c>
      <c r="BY63" s="64">
        <v>0</v>
      </c>
      <c r="BZ63" s="64">
        <v>0</v>
      </c>
      <c r="CA63" s="64">
        <v>0</v>
      </c>
      <c r="CB63" s="64">
        <v>0</v>
      </c>
      <c r="CC63" s="64">
        <v>0</v>
      </c>
      <c r="CD63" s="64">
        <v>0</v>
      </c>
      <c r="CE63" s="104">
        <f t="shared" si="1"/>
        <v>0</v>
      </c>
      <c r="CF63" s="72">
        <v>0</v>
      </c>
      <c r="CG63" s="64">
        <v>0</v>
      </c>
      <c r="CH63" s="64">
        <v>0.00436619910116326</v>
      </c>
      <c r="CI63" s="104">
        <f t="shared" si="2"/>
        <v>0.00436619910116326</v>
      </c>
      <c r="CJ63" s="72">
        <v>0</v>
      </c>
      <c r="CK63" s="64">
        <v>0.1858860304124164</v>
      </c>
      <c r="CL63" s="64">
        <v>0</v>
      </c>
      <c r="CM63" s="64">
        <v>0</v>
      </c>
      <c r="CN63" s="104">
        <f t="shared" si="3"/>
        <v>0.1858860304124164</v>
      </c>
      <c r="CO63" s="197">
        <v>0</v>
      </c>
      <c r="CP63" s="104">
        <f t="shared" si="4"/>
        <v>0.19025222951357965</v>
      </c>
      <c r="CQ63" s="104">
        <f t="shared" si="5"/>
        <v>49.891520160906964</v>
      </c>
    </row>
    <row r="64" spans="1:95" ht="13.5" customHeight="1">
      <c r="A64" s="48">
        <v>55</v>
      </c>
      <c r="B64" s="50" t="s">
        <v>180</v>
      </c>
      <c r="C64" s="40" t="s">
        <v>116</v>
      </c>
      <c r="D64" s="72">
        <v>7.72182001209</v>
      </c>
      <c r="E64" s="72">
        <v>0.459186367332</v>
      </c>
      <c r="F64" s="72">
        <v>0.01136769383198</v>
      </c>
      <c r="G64" s="64">
        <v>0</v>
      </c>
      <c r="H64" s="64">
        <v>0</v>
      </c>
      <c r="I64" s="64">
        <v>0</v>
      </c>
      <c r="J64" s="64">
        <v>0</v>
      </c>
      <c r="K64" s="64">
        <v>0</v>
      </c>
      <c r="L64" s="64">
        <v>0</v>
      </c>
      <c r="M64" s="64">
        <v>0</v>
      </c>
      <c r="N64" s="64">
        <v>0</v>
      </c>
      <c r="O64" s="64">
        <v>0</v>
      </c>
      <c r="P64" s="64">
        <v>0</v>
      </c>
      <c r="Q64" s="64">
        <v>0</v>
      </c>
      <c r="R64" s="64">
        <v>0</v>
      </c>
      <c r="S64" s="64">
        <v>0</v>
      </c>
      <c r="T64" s="64">
        <v>0</v>
      </c>
      <c r="U64" s="64">
        <v>5.19117517633E-05</v>
      </c>
      <c r="V64" s="64">
        <v>0</v>
      </c>
      <c r="W64" s="64">
        <v>0.00283627031252</v>
      </c>
      <c r="X64" s="64">
        <v>0</v>
      </c>
      <c r="Y64" s="64">
        <v>0</v>
      </c>
      <c r="Z64" s="64">
        <v>0</v>
      </c>
      <c r="AA64" s="64">
        <v>0</v>
      </c>
      <c r="AB64" s="64">
        <v>0</v>
      </c>
      <c r="AC64" s="64">
        <v>0</v>
      </c>
      <c r="AD64" s="64">
        <v>0</v>
      </c>
      <c r="AE64" s="64">
        <v>0</v>
      </c>
      <c r="AF64" s="64">
        <v>0</v>
      </c>
      <c r="AG64" s="64">
        <v>0</v>
      </c>
      <c r="AH64" s="64">
        <v>0</v>
      </c>
      <c r="AI64" s="64">
        <v>0</v>
      </c>
      <c r="AJ64" s="64">
        <v>0</v>
      </c>
      <c r="AK64" s="64">
        <v>0</v>
      </c>
      <c r="AL64" s="64">
        <v>0.0292227651118</v>
      </c>
      <c r="AM64" s="64">
        <v>0</v>
      </c>
      <c r="AN64" s="64">
        <v>0</v>
      </c>
      <c r="AO64" s="64">
        <v>0</v>
      </c>
      <c r="AP64" s="64">
        <v>6.13482604324E-05</v>
      </c>
      <c r="AQ64" s="64">
        <v>0.12728641470751</v>
      </c>
      <c r="AR64" s="64">
        <v>0.0066357350285</v>
      </c>
      <c r="AS64" s="64">
        <v>0.36136584762929996</v>
      </c>
      <c r="AT64" s="64">
        <v>0.0306040595226</v>
      </c>
      <c r="AU64" s="64">
        <v>0.000350173235008</v>
      </c>
      <c r="AV64" s="64">
        <v>0.05864326533079</v>
      </c>
      <c r="AW64" s="64">
        <v>0</v>
      </c>
      <c r="AX64" s="64">
        <v>0</v>
      </c>
      <c r="AY64" s="64">
        <v>0</v>
      </c>
      <c r="AZ64" s="64">
        <v>0</v>
      </c>
      <c r="BA64" s="64">
        <v>0</v>
      </c>
      <c r="BB64" s="64">
        <v>11.93655269196</v>
      </c>
      <c r="BC64" s="64">
        <v>296.6839923598</v>
      </c>
      <c r="BD64" s="64">
        <v>328.04156756654</v>
      </c>
      <c r="BE64" s="64">
        <v>219.000675854265</v>
      </c>
      <c r="BF64" s="64">
        <v>0.360873077006</v>
      </c>
      <c r="BG64" s="64">
        <v>0</v>
      </c>
      <c r="BH64" s="64">
        <v>23.91427237729</v>
      </c>
      <c r="BI64" s="64">
        <v>12.06408992721</v>
      </c>
      <c r="BJ64" s="64">
        <v>14.92013521496</v>
      </c>
      <c r="BK64" s="64">
        <v>18.29294393844</v>
      </c>
      <c r="BL64" s="64">
        <v>103.3974971854</v>
      </c>
      <c r="BM64" s="64">
        <v>0.004309717999334</v>
      </c>
      <c r="BN64" s="64">
        <v>0.0017272901723034</v>
      </c>
      <c r="BO64" s="64">
        <v>6.522985605737001E-17</v>
      </c>
      <c r="BP64" s="64">
        <v>27.16461369479</v>
      </c>
      <c r="BQ64" s="103">
        <v>0</v>
      </c>
      <c r="BR64" s="104">
        <f t="shared" si="0"/>
        <v>1064.592682759977</v>
      </c>
      <c r="BS64" s="72">
        <v>0</v>
      </c>
      <c r="BT64" s="64">
        <v>0</v>
      </c>
      <c r="BU64" s="64">
        <v>2.6846998084682063</v>
      </c>
      <c r="BV64" s="64">
        <v>8.791978560639874</v>
      </c>
      <c r="BW64" s="64">
        <v>1.6144536030230245</v>
      </c>
      <c r="BX64" s="64">
        <v>0</v>
      </c>
      <c r="BY64" s="64">
        <v>67.50654539601236</v>
      </c>
      <c r="BZ64" s="64">
        <v>0</v>
      </c>
      <c r="CA64" s="64">
        <v>19.555654769021796</v>
      </c>
      <c r="CB64" s="64">
        <v>0</v>
      </c>
      <c r="CC64" s="64">
        <v>0</v>
      </c>
      <c r="CD64" s="64">
        <v>103.08807209484577</v>
      </c>
      <c r="CE64" s="104">
        <f t="shared" si="1"/>
        <v>203.24140423201104</v>
      </c>
      <c r="CF64" s="72">
        <v>0</v>
      </c>
      <c r="CG64" s="64">
        <v>0</v>
      </c>
      <c r="CH64" s="64">
        <v>0</v>
      </c>
      <c r="CI64" s="104">
        <f t="shared" si="2"/>
        <v>0</v>
      </c>
      <c r="CJ64" s="72">
        <v>0</v>
      </c>
      <c r="CK64" s="64">
        <v>182.82340262957507</v>
      </c>
      <c r="CL64" s="64">
        <v>0</v>
      </c>
      <c r="CM64" s="64">
        <v>0</v>
      </c>
      <c r="CN64" s="104">
        <f t="shared" si="3"/>
        <v>182.82340262957507</v>
      </c>
      <c r="CO64" s="197">
        <v>10.455586812731198</v>
      </c>
      <c r="CP64" s="104">
        <f t="shared" si="4"/>
        <v>396.52039367431735</v>
      </c>
      <c r="CQ64" s="104">
        <f t="shared" si="5"/>
        <v>1461.1130764342943</v>
      </c>
    </row>
    <row r="65" spans="1:95" ht="13.5" customHeight="1">
      <c r="A65" s="142">
        <v>56</v>
      </c>
      <c r="B65" s="50">
        <v>72</v>
      </c>
      <c r="C65" s="40" t="s">
        <v>117</v>
      </c>
      <c r="D65" s="72">
        <v>0.147351609175</v>
      </c>
      <c r="E65" s="72">
        <v>0.0244370279985</v>
      </c>
      <c r="F65" s="72">
        <v>0.000166625441913</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7.34821925345E-05</v>
      </c>
      <c r="X65" s="64">
        <v>0</v>
      </c>
      <c r="Y65" s="64">
        <v>0</v>
      </c>
      <c r="Z65" s="64">
        <v>0</v>
      </c>
      <c r="AA65" s="64">
        <v>0</v>
      </c>
      <c r="AB65" s="64">
        <v>0</v>
      </c>
      <c r="AC65" s="64">
        <v>0</v>
      </c>
      <c r="AD65" s="64">
        <v>0</v>
      </c>
      <c r="AE65" s="64">
        <v>0</v>
      </c>
      <c r="AF65" s="64">
        <v>0</v>
      </c>
      <c r="AG65" s="64">
        <v>0</v>
      </c>
      <c r="AH65" s="64">
        <v>0</v>
      </c>
      <c r="AI65" s="64">
        <v>0</v>
      </c>
      <c r="AJ65" s="64">
        <v>0</v>
      </c>
      <c r="AK65" s="64">
        <v>0</v>
      </c>
      <c r="AL65" s="64">
        <v>0.173733548849</v>
      </c>
      <c r="AM65" s="64">
        <v>0</v>
      </c>
      <c r="AN65" s="64">
        <v>0</v>
      </c>
      <c r="AO65" s="64">
        <v>0</v>
      </c>
      <c r="AP65" s="64">
        <v>0</v>
      </c>
      <c r="AQ65" s="64">
        <v>0.000791039177272</v>
      </c>
      <c r="AR65" s="64">
        <v>0</v>
      </c>
      <c r="AS65" s="64">
        <v>0</v>
      </c>
      <c r="AT65" s="64">
        <v>0</v>
      </c>
      <c r="AU65" s="64">
        <v>0</v>
      </c>
      <c r="AV65" s="64">
        <v>0</v>
      </c>
      <c r="AW65" s="64">
        <v>0</v>
      </c>
      <c r="AX65" s="64">
        <v>0</v>
      </c>
      <c r="AY65" s="64">
        <v>0</v>
      </c>
      <c r="AZ65" s="64">
        <v>0</v>
      </c>
      <c r="BA65" s="64">
        <v>0</v>
      </c>
      <c r="BB65" s="64">
        <v>1.40124931419</v>
      </c>
      <c r="BC65" s="64">
        <v>25.0606043612</v>
      </c>
      <c r="BD65" s="64">
        <v>13.1097357343</v>
      </c>
      <c r="BE65" s="64">
        <v>1.02590244717</v>
      </c>
      <c r="BF65" s="64">
        <v>0.0629859330299</v>
      </c>
      <c r="BG65" s="64">
        <v>0</v>
      </c>
      <c r="BH65" s="64">
        <v>4.73062922335</v>
      </c>
      <c r="BI65" s="64">
        <v>0.033530201867</v>
      </c>
      <c r="BJ65" s="64">
        <v>14.3738408025</v>
      </c>
      <c r="BK65" s="64">
        <v>2.32782443226</v>
      </c>
      <c r="BL65" s="64">
        <v>11.6773247842</v>
      </c>
      <c r="BM65" s="64">
        <v>0.00247272090703</v>
      </c>
      <c r="BN65" s="64">
        <v>0.00099102789245</v>
      </c>
      <c r="BO65" s="64">
        <v>3.16948235241E-17</v>
      </c>
      <c r="BP65" s="64">
        <v>3.63718071647</v>
      </c>
      <c r="BQ65" s="103">
        <v>0</v>
      </c>
      <c r="BR65" s="104">
        <f t="shared" si="0"/>
        <v>77.7908250321706</v>
      </c>
      <c r="BS65" s="72">
        <v>0</v>
      </c>
      <c r="BT65" s="64">
        <v>0</v>
      </c>
      <c r="BU65" s="64">
        <v>0</v>
      </c>
      <c r="BV65" s="64">
        <v>0</v>
      </c>
      <c r="BW65" s="64">
        <v>0</v>
      </c>
      <c r="BX65" s="64">
        <v>0</v>
      </c>
      <c r="BY65" s="64">
        <v>0</v>
      </c>
      <c r="BZ65" s="64">
        <v>0</v>
      </c>
      <c r="CA65" s="64">
        <v>37.296629205828225</v>
      </c>
      <c r="CB65" s="64">
        <v>0</v>
      </c>
      <c r="CC65" s="64">
        <v>0</v>
      </c>
      <c r="CD65" s="64">
        <v>0</v>
      </c>
      <c r="CE65" s="104">
        <f t="shared" si="1"/>
        <v>37.296629205828225</v>
      </c>
      <c r="CF65" s="72">
        <v>0</v>
      </c>
      <c r="CG65" s="64">
        <v>0</v>
      </c>
      <c r="CH65" s="64">
        <v>0</v>
      </c>
      <c r="CI65" s="104">
        <f t="shared" si="2"/>
        <v>0</v>
      </c>
      <c r="CJ65" s="72">
        <v>264.00497265674966</v>
      </c>
      <c r="CK65" s="64">
        <v>0</v>
      </c>
      <c r="CL65" s="64">
        <v>0</v>
      </c>
      <c r="CM65" s="64">
        <v>0</v>
      </c>
      <c r="CN65" s="104">
        <f t="shared" si="3"/>
        <v>264.00497265674966</v>
      </c>
      <c r="CO65" s="197">
        <v>0.06744489207101823</v>
      </c>
      <c r="CP65" s="104">
        <f t="shared" si="4"/>
        <v>301.3690467546489</v>
      </c>
      <c r="CQ65" s="104">
        <f t="shared" si="5"/>
        <v>379.1598717868195</v>
      </c>
    </row>
    <row r="66" spans="1:95" ht="13.5" customHeight="1">
      <c r="A66" s="48">
        <v>57</v>
      </c>
      <c r="B66" s="50">
        <v>73</v>
      </c>
      <c r="C66" s="40" t="s">
        <v>118</v>
      </c>
      <c r="D66" s="72">
        <v>0.144701830686</v>
      </c>
      <c r="E66" s="72">
        <v>0.00389307912146</v>
      </c>
      <c r="F66" s="72">
        <v>0.000196754690742</v>
      </c>
      <c r="G66" s="64">
        <v>0</v>
      </c>
      <c r="H66" s="64">
        <v>0</v>
      </c>
      <c r="I66" s="64">
        <v>0</v>
      </c>
      <c r="J66" s="64">
        <v>0</v>
      </c>
      <c r="K66" s="64">
        <v>0</v>
      </c>
      <c r="L66" s="64">
        <v>0</v>
      </c>
      <c r="M66" s="64">
        <v>0</v>
      </c>
      <c r="N66" s="64">
        <v>0</v>
      </c>
      <c r="O66" s="64">
        <v>0</v>
      </c>
      <c r="P66" s="64">
        <v>0</v>
      </c>
      <c r="Q66" s="64">
        <v>0</v>
      </c>
      <c r="R66" s="64">
        <v>0</v>
      </c>
      <c r="S66" s="64">
        <v>0</v>
      </c>
      <c r="T66" s="64">
        <v>0</v>
      </c>
      <c r="U66" s="64">
        <v>6.52210387414E-05</v>
      </c>
      <c r="V66" s="64">
        <v>0</v>
      </c>
      <c r="W66" s="64">
        <v>8.05862803351E-05</v>
      </c>
      <c r="X66" s="64">
        <v>0</v>
      </c>
      <c r="Y66" s="64">
        <v>0</v>
      </c>
      <c r="Z66" s="64">
        <v>0</v>
      </c>
      <c r="AA66" s="64">
        <v>0</v>
      </c>
      <c r="AB66" s="64">
        <v>0</v>
      </c>
      <c r="AC66" s="64">
        <v>0</v>
      </c>
      <c r="AD66" s="64">
        <v>0</v>
      </c>
      <c r="AE66" s="64">
        <v>0</v>
      </c>
      <c r="AF66" s="64">
        <v>0</v>
      </c>
      <c r="AG66" s="64">
        <v>0</v>
      </c>
      <c r="AH66" s="64">
        <v>0</v>
      </c>
      <c r="AI66" s="64">
        <v>0</v>
      </c>
      <c r="AJ66" s="64">
        <v>0</v>
      </c>
      <c r="AK66" s="64">
        <v>0</v>
      </c>
      <c r="AL66" s="64">
        <v>0.07386994522</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0.0383594960399</v>
      </c>
      <c r="BC66" s="64">
        <v>0</v>
      </c>
      <c r="BD66" s="64">
        <v>0</v>
      </c>
      <c r="BE66" s="64">
        <v>0</v>
      </c>
      <c r="BF66" s="64">
        <v>0.0686624355909</v>
      </c>
      <c r="BG66" s="64">
        <v>0</v>
      </c>
      <c r="BH66" s="64">
        <v>24.2633113543</v>
      </c>
      <c r="BI66" s="64">
        <v>0.0699036750306</v>
      </c>
      <c r="BJ66" s="64">
        <v>8.85075803797</v>
      </c>
      <c r="BK66" s="64">
        <v>0.258726686023</v>
      </c>
      <c r="BL66" s="64">
        <v>2.15979325853</v>
      </c>
      <c r="BM66" s="64">
        <v>0.000608398903745</v>
      </c>
      <c r="BN66" s="64">
        <v>0.000243865968243</v>
      </c>
      <c r="BO66" s="64">
        <v>7.93525255674E-18</v>
      </c>
      <c r="BP66" s="64">
        <v>0.333148295604</v>
      </c>
      <c r="BQ66" s="103">
        <v>0</v>
      </c>
      <c r="BR66" s="104">
        <f t="shared" si="0"/>
        <v>36.266322920997666</v>
      </c>
      <c r="BS66" s="72">
        <v>0</v>
      </c>
      <c r="BT66" s="64">
        <v>0</v>
      </c>
      <c r="BU66" s="64">
        <v>0</v>
      </c>
      <c r="BV66" s="64">
        <v>0</v>
      </c>
      <c r="BW66" s="64">
        <v>0</v>
      </c>
      <c r="BX66" s="64">
        <v>0</v>
      </c>
      <c r="BY66" s="64">
        <v>0</v>
      </c>
      <c r="BZ66" s="64">
        <v>0</v>
      </c>
      <c r="CA66" s="64">
        <v>0</v>
      </c>
      <c r="CB66" s="64">
        <v>0</v>
      </c>
      <c r="CC66" s="64">
        <v>0</v>
      </c>
      <c r="CD66" s="64">
        <v>0</v>
      </c>
      <c r="CE66" s="104">
        <f t="shared" si="1"/>
        <v>0</v>
      </c>
      <c r="CF66" s="72">
        <v>0</v>
      </c>
      <c r="CG66" s="64">
        <v>19.073414031739862</v>
      </c>
      <c r="CH66" s="64">
        <v>0</v>
      </c>
      <c r="CI66" s="104">
        <f t="shared" si="2"/>
        <v>19.073414031739862</v>
      </c>
      <c r="CJ66" s="72">
        <v>0</v>
      </c>
      <c r="CK66" s="64">
        <v>0</v>
      </c>
      <c r="CL66" s="64">
        <v>0</v>
      </c>
      <c r="CM66" s="64">
        <v>0</v>
      </c>
      <c r="CN66" s="104">
        <f t="shared" si="3"/>
        <v>0</v>
      </c>
      <c r="CO66" s="197">
        <v>0</v>
      </c>
      <c r="CP66" s="104">
        <f t="shared" si="4"/>
        <v>19.073414031739862</v>
      </c>
      <c r="CQ66" s="104">
        <f t="shared" si="5"/>
        <v>55.339736952737525</v>
      </c>
    </row>
    <row r="67" spans="1:95" ht="13.5" customHeight="1">
      <c r="A67" s="142">
        <v>58</v>
      </c>
      <c r="B67" s="50" t="s">
        <v>220</v>
      </c>
      <c r="C67" s="40" t="s">
        <v>380</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103">
        <v>0</v>
      </c>
      <c r="BR67" s="104">
        <f t="shared" si="0"/>
        <v>0</v>
      </c>
      <c r="BS67" s="72">
        <v>0</v>
      </c>
      <c r="BT67" s="64">
        <v>0</v>
      </c>
      <c r="BU67" s="64">
        <v>0</v>
      </c>
      <c r="BV67" s="64">
        <v>0</v>
      </c>
      <c r="BW67" s="64">
        <v>0</v>
      </c>
      <c r="BX67" s="64">
        <v>0</v>
      </c>
      <c r="BY67" s="64">
        <v>0</v>
      </c>
      <c r="BZ67" s="64">
        <v>0</v>
      </c>
      <c r="CA67" s="64">
        <v>0</v>
      </c>
      <c r="CB67" s="64">
        <v>0</v>
      </c>
      <c r="CC67" s="64">
        <v>0</v>
      </c>
      <c r="CD67" s="64">
        <v>0</v>
      </c>
      <c r="CE67" s="104">
        <f t="shared" si="1"/>
        <v>0</v>
      </c>
      <c r="CF67" s="72">
        <v>0</v>
      </c>
      <c r="CG67" s="64">
        <v>14.269363952513084</v>
      </c>
      <c r="CH67" s="64">
        <v>0</v>
      </c>
      <c r="CI67" s="104">
        <f t="shared" si="2"/>
        <v>14.269363952513084</v>
      </c>
      <c r="CJ67" s="72">
        <v>0</v>
      </c>
      <c r="CK67" s="64">
        <v>0</v>
      </c>
      <c r="CL67" s="64">
        <v>0</v>
      </c>
      <c r="CM67" s="64">
        <v>0</v>
      </c>
      <c r="CN67" s="104">
        <f t="shared" si="3"/>
        <v>0</v>
      </c>
      <c r="CO67" s="197">
        <v>0</v>
      </c>
      <c r="CP67" s="104">
        <f t="shared" si="4"/>
        <v>14.269363952513084</v>
      </c>
      <c r="CQ67" s="104">
        <f t="shared" si="5"/>
        <v>14.269363952513084</v>
      </c>
    </row>
    <row r="68" spans="1:95" ht="13.5" customHeight="1">
      <c r="A68" s="48">
        <v>59</v>
      </c>
      <c r="B68" s="50" t="s">
        <v>76</v>
      </c>
      <c r="C68" s="40" t="s">
        <v>381</v>
      </c>
      <c r="D68" s="72">
        <v>0.00366252347851</v>
      </c>
      <c r="E68" s="72">
        <v>0.000217542766338</v>
      </c>
      <c r="F68" s="72">
        <v>4.87953171008E-06</v>
      </c>
      <c r="G68" s="64">
        <v>0</v>
      </c>
      <c r="H68" s="64">
        <v>0</v>
      </c>
      <c r="I68" s="64">
        <v>0</v>
      </c>
      <c r="J68" s="64">
        <v>0</v>
      </c>
      <c r="K68" s="64">
        <v>0</v>
      </c>
      <c r="L68" s="64">
        <v>0</v>
      </c>
      <c r="M68" s="64">
        <v>0</v>
      </c>
      <c r="N68" s="64">
        <v>0</v>
      </c>
      <c r="O68" s="64">
        <v>0</v>
      </c>
      <c r="P68" s="64">
        <v>0</v>
      </c>
      <c r="Q68" s="64">
        <v>0</v>
      </c>
      <c r="R68" s="64">
        <v>0</v>
      </c>
      <c r="S68" s="64">
        <v>0</v>
      </c>
      <c r="T68" s="64">
        <v>0</v>
      </c>
      <c r="U68" s="64">
        <v>0.000268098134124</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0.0863224352885</v>
      </c>
      <c r="AM68" s="64">
        <v>0</v>
      </c>
      <c r="AN68" s="64">
        <v>0</v>
      </c>
      <c r="AO68" s="64">
        <v>0</v>
      </c>
      <c r="AP68" s="64">
        <v>0</v>
      </c>
      <c r="AQ68" s="64">
        <v>0</v>
      </c>
      <c r="AR68" s="64">
        <v>0</v>
      </c>
      <c r="AS68" s="64">
        <v>0</v>
      </c>
      <c r="AT68" s="64">
        <v>0.00182161938922</v>
      </c>
      <c r="AU68" s="64">
        <v>0.00809038640982</v>
      </c>
      <c r="AV68" s="64">
        <v>0.000295535012226</v>
      </c>
      <c r="AW68" s="64">
        <v>0</v>
      </c>
      <c r="AX68" s="64">
        <v>0</v>
      </c>
      <c r="AY68" s="64">
        <v>0</v>
      </c>
      <c r="AZ68" s="64">
        <v>0</v>
      </c>
      <c r="BA68" s="64">
        <v>0</v>
      </c>
      <c r="BB68" s="64">
        <v>0.00693040823136</v>
      </c>
      <c r="BC68" s="64">
        <v>0.0427153392891</v>
      </c>
      <c r="BD68" s="64">
        <v>0.0289726008676</v>
      </c>
      <c r="BE68" s="64">
        <v>0.62417125479</v>
      </c>
      <c r="BF68" s="64">
        <v>0</v>
      </c>
      <c r="BG68" s="64">
        <v>0</v>
      </c>
      <c r="BH68" s="64">
        <v>0</v>
      </c>
      <c r="BI68" s="64">
        <v>0</v>
      </c>
      <c r="BJ68" s="64">
        <v>0</v>
      </c>
      <c r="BK68" s="64">
        <v>0.212805033092</v>
      </c>
      <c r="BL68" s="64">
        <v>0.939764429353</v>
      </c>
      <c r="BM68" s="64">
        <v>0.00292811896763</v>
      </c>
      <c r="BN68" s="64">
        <v>0.00208574903119</v>
      </c>
      <c r="BO68" s="64">
        <v>0</v>
      </c>
      <c r="BP68" s="64">
        <v>0.033680136423259996</v>
      </c>
      <c r="BQ68" s="103">
        <v>0</v>
      </c>
      <c r="BR68" s="104">
        <f t="shared" si="0"/>
        <v>1.994736090055588</v>
      </c>
      <c r="BS68" s="72">
        <v>0</v>
      </c>
      <c r="BT68" s="64">
        <v>0</v>
      </c>
      <c r="BU68" s="64">
        <v>0</v>
      </c>
      <c r="BV68" s="64">
        <v>0</v>
      </c>
      <c r="BW68" s="64">
        <v>0</v>
      </c>
      <c r="BX68" s="64">
        <v>0</v>
      </c>
      <c r="BY68" s="64">
        <v>16.879345849273236</v>
      </c>
      <c r="BZ68" s="64">
        <v>0</v>
      </c>
      <c r="CA68" s="64">
        <v>0</v>
      </c>
      <c r="CB68" s="64">
        <v>0</v>
      </c>
      <c r="CC68" s="64">
        <v>0</v>
      </c>
      <c r="CD68" s="64">
        <v>0</v>
      </c>
      <c r="CE68" s="104">
        <f t="shared" si="1"/>
        <v>16.879345849273236</v>
      </c>
      <c r="CF68" s="72">
        <v>0</v>
      </c>
      <c r="CG68" s="64">
        <v>42.57252247607689</v>
      </c>
      <c r="CH68" s="64">
        <v>2.061842139706093</v>
      </c>
      <c r="CI68" s="104">
        <f t="shared" si="2"/>
        <v>44.634364615782985</v>
      </c>
      <c r="CJ68" s="72">
        <v>0</v>
      </c>
      <c r="CK68" s="64">
        <v>0</v>
      </c>
      <c r="CL68" s="64">
        <v>0</v>
      </c>
      <c r="CM68" s="64">
        <v>0</v>
      </c>
      <c r="CN68" s="104">
        <f t="shared" si="3"/>
        <v>0</v>
      </c>
      <c r="CO68" s="197">
        <v>0.05211921646904348</v>
      </c>
      <c r="CP68" s="104">
        <f t="shared" si="4"/>
        <v>61.565829681525265</v>
      </c>
      <c r="CQ68" s="104">
        <f t="shared" si="5"/>
        <v>63.560565771580855</v>
      </c>
    </row>
    <row r="69" spans="1:95" ht="13.5" customHeight="1">
      <c r="A69" s="142">
        <v>60</v>
      </c>
      <c r="B69" s="50">
        <v>80</v>
      </c>
      <c r="C69" s="40" t="s">
        <v>119</v>
      </c>
      <c r="D69" s="72">
        <v>0.173327610802</v>
      </c>
      <c r="E69" s="72">
        <v>0.00346513890464</v>
      </c>
      <c r="F69" s="72">
        <v>0.000205520524362</v>
      </c>
      <c r="G69" s="64">
        <v>0</v>
      </c>
      <c r="H69" s="64">
        <v>0</v>
      </c>
      <c r="I69" s="64">
        <v>0</v>
      </c>
      <c r="J69" s="64">
        <v>0</v>
      </c>
      <c r="K69" s="64">
        <v>0</v>
      </c>
      <c r="L69" s="64">
        <v>0</v>
      </c>
      <c r="M69" s="64">
        <v>0</v>
      </c>
      <c r="N69" s="64">
        <v>0</v>
      </c>
      <c r="O69" s="64">
        <v>0</v>
      </c>
      <c r="P69" s="64">
        <v>0</v>
      </c>
      <c r="Q69" s="64">
        <v>0</v>
      </c>
      <c r="R69" s="64">
        <v>0</v>
      </c>
      <c r="S69" s="64">
        <v>0</v>
      </c>
      <c r="T69" s="64">
        <v>0</v>
      </c>
      <c r="U69" s="64">
        <v>0.000909459456637</v>
      </c>
      <c r="V69" s="64">
        <v>0</v>
      </c>
      <c r="W69" s="64">
        <v>0.00201516907703</v>
      </c>
      <c r="X69" s="64">
        <v>0</v>
      </c>
      <c r="Y69" s="64">
        <v>0</v>
      </c>
      <c r="Z69" s="64">
        <v>0</v>
      </c>
      <c r="AA69" s="64">
        <v>0</v>
      </c>
      <c r="AB69" s="64">
        <v>0</v>
      </c>
      <c r="AC69" s="64">
        <v>0</v>
      </c>
      <c r="AD69" s="64">
        <v>0</v>
      </c>
      <c r="AE69" s="64">
        <v>0</v>
      </c>
      <c r="AF69" s="64">
        <v>0</v>
      </c>
      <c r="AG69" s="64">
        <v>0</v>
      </c>
      <c r="AH69" s="64">
        <v>0</v>
      </c>
      <c r="AI69" s="64">
        <v>0</v>
      </c>
      <c r="AJ69" s="64">
        <v>0</v>
      </c>
      <c r="AK69" s="64">
        <v>0</v>
      </c>
      <c r="AL69" s="64">
        <v>0.0118940604891</v>
      </c>
      <c r="AM69" s="64">
        <v>0</v>
      </c>
      <c r="AN69" s="64">
        <v>0.0089942627239</v>
      </c>
      <c r="AO69" s="64">
        <v>0</v>
      </c>
      <c r="AP69" s="64">
        <v>0</v>
      </c>
      <c r="AQ69" s="64">
        <v>0</v>
      </c>
      <c r="AR69" s="64">
        <v>0</v>
      </c>
      <c r="AS69" s="64">
        <v>0</v>
      </c>
      <c r="AT69" s="64">
        <v>0</v>
      </c>
      <c r="AU69" s="64">
        <v>0</v>
      </c>
      <c r="AV69" s="64">
        <v>0.00012790028679</v>
      </c>
      <c r="AW69" s="64">
        <v>0</v>
      </c>
      <c r="AX69" s="64">
        <v>0</v>
      </c>
      <c r="AY69" s="64">
        <v>0</v>
      </c>
      <c r="AZ69" s="64">
        <v>0</v>
      </c>
      <c r="BA69" s="64">
        <v>0</v>
      </c>
      <c r="BB69" s="64">
        <v>0.0341186341546</v>
      </c>
      <c r="BC69" s="64">
        <v>1.17435479205</v>
      </c>
      <c r="BD69" s="64">
        <v>0.146296637715</v>
      </c>
      <c r="BE69" s="64">
        <v>0</v>
      </c>
      <c r="BF69" s="64">
        <v>0</v>
      </c>
      <c r="BG69" s="64">
        <v>0</v>
      </c>
      <c r="BH69" s="64">
        <v>0.0618768034227</v>
      </c>
      <c r="BI69" s="64">
        <v>0.0085838321174</v>
      </c>
      <c r="BJ69" s="64">
        <v>1.32346907952</v>
      </c>
      <c r="BK69" s="64">
        <v>3.39735281227</v>
      </c>
      <c r="BL69" s="64">
        <v>0.957478988721</v>
      </c>
      <c r="BM69" s="64">
        <v>0.000606089356848</v>
      </c>
      <c r="BN69" s="64">
        <v>0.000243350739089</v>
      </c>
      <c r="BO69" s="64">
        <v>7.94943477452E-18</v>
      </c>
      <c r="BP69" s="64">
        <v>0.135598616878</v>
      </c>
      <c r="BQ69" s="103">
        <v>0</v>
      </c>
      <c r="BR69" s="104">
        <f t="shared" si="0"/>
        <v>7.4409187592090955</v>
      </c>
      <c r="BS69" s="72">
        <v>0</v>
      </c>
      <c r="BT69" s="64">
        <v>0</v>
      </c>
      <c r="BU69" s="64">
        <v>0</v>
      </c>
      <c r="BV69" s="64">
        <v>0</v>
      </c>
      <c r="BW69" s="64">
        <v>0</v>
      </c>
      <c r="BX69" s="64">
        <v>0</v>
      </c>
      <c r="BY69" s="64">
        <v>24.525983516794714</v>
      </c>
      <c r="BZ69" s="64">
        <v>0</v>
      </c>
      <c r="CA69" s="64">
        <v>1.3106142108093108</v>
      </c>
      <c r="CB69" s="64">
        <v>0</v>
      </c>
      <c r="CC69" s="64">
        <v>0</v>
      </c>
      <c r="CD69" s="64">
        <v>0</v>
      </c>
      <c r="CE69" s="104">
        <f t="shared" si="1"/>
        <v>25.836597727604026</v>
      </c>
      <c r="CF69" s="72">
        <v>0</v>
      </c>
      <c r="CG69" s="64">
        <v>582.4040930347855</v>
      </c>
      <c r="CH69" s="64">
        <v>24.29917251668143</v>
      </c>
      <c r="CI69" s="104">
        <f t="shared" si="2"/>
        <v>606.703265551467</v>
      </c>
      <c r="CJ69" s="72">
        <v>0</v>
      </c>
      <c r="CK69" s="64">
        <v>0</v>
      </c>
      <c r="CL69" s="64">
        <v>0</v>
      </c>
      <c r="CM69" s="64">
        <v>0</v>
      </c>
      <c r="CN69" s="104">
        <f t="shared" si="3"/>
        <v>0</v>
      </c>
      <c r="CO69" s="197">
        <v>17.24578974582431</v>
      </c>
      <c r="CP69" s="104">
        <f t="shared" si="4"/>
        <v>649.7856530248953</v>
      </c>
      <c r="CQ69" s="104">
        <f t="shared" si="5"/>
        <v>657.2265717841044</v>
      </c>
    </row>
    <row r="70" spans="1:95" ht="13.5" customHeight="1">
      <c r="A70" s="48">
        <v>61</v>
      </c>
      <c r="B70" s="50">
        <v>85</v>
      </c>
      <c r="C70" s="40" t="s">
        <v>196</v>
      </c>
      <c r="D70" s="72">
        <v>0.860120736996</v>
      </c>
      <c r="E70" s="72">
        <v>2.4973484339E-05</v>
      </c>
      <c r="F70" s="72">
        <v>0</v>
      </c>
      <c r="G70" s="64">
        <v>0</v>
      </c>
      <c r="H70" s="64">
        <v>0</v>
      </c>
      <c r="I70" s="64">
        <v>0</v>
      </c>
      <c r="J70" s="64">
        <v>0</v>
      </c>
      <c r="K70" s="64">
        <v>0</v>
      </c>
      <c r="L70" s="64">
        <v>0</v>
      </c>
      <c r="M70" s="64">
        <v>0</v>
      </c>
      <c r="N70" s="64">
        <v>0</v>
      </c>
      <c r="O70" s="64">
        <v>0</v>
      </c>
      <c r="P70" s="64">
        <v>0</v>
      </c>
      <c r="Q70" s="64">
        <v>0</v>
      </c>
      <c r="R70" s="64">
        <v>0</v>
      </c>
      <c r="S70" s="64">
        <v>0</v>
      </c>
      <c r="T70" s="64">
        <v>0</v>
      </c>
      <c r="U70" s="64">
        <v>0.00109569303792</v>
      </c>
      <c r="V70" s="64">
        <v>0</v>
      </c>
      <c r="W70" s="64">
        <v>7.52724576186E-05</v>
      </c>
      <c r="X70" s="64">
        <v>0</v>
      </c>
      <c r="Y70" s="64">
        <v>0</v>
      </c>
      <c r="Z70" s="64">
        <v>0</v>
      </c>
      <c r="AA70" s="64">
        <v>0</v>
      </c>
      <c r="AB70" s="64">
        <v>0</v>
      </c>
      <c r="AC70" s="64">
        <v>0</v>
      </c>
      <c r="AD70" s="64">
        <v>0</v>
      </c>
      <c r="AE70" s="64">
        <v>0</v>
      </c>
      <c r="AF70" s="64">
        <v>0</v>
      </c>
      <c r="AG70" s="64">
        <v>0</v>
      </c>
      <c r="AH70" s="64">
        <v>0</v>
      </c>
      <c r="AI70" s="64">
        <v>0</v>
      </c>
      <c r="AJ70" s="64">
        <v>0</v>
      </c>
      <c r="AK70" s="64">
        <v>0</v>
      </c>
      <c r="AL70" s="64">
        <v>0</v>
      </c>
      <c r="AM70" s="64">
        <v>0</v>
      </c>
      <c r="AN70" s="64">
        <v>0</v>
      </c>
      <c r="AO70" s="64">
        <v>0</v>
      </c>
      <c r="AP70" s="64">
        <v>0</v>
      </c>
      <c r="AQ70" s="64">
        <v>0</v>
      </c>
      <c r="AR70" s="64">
        <v>0</v>
      </c>
      <c r="AS70" s="64">
        <v>0</v>
      </c>
      <c r="AT70" s="64">
        <v>0</v>
      </c>
      <c r="AU70" s="64">
        <v>0</v>
      </c>
      <c r="AV70" s="64">
        <v>0</v>
      </c>
      <c r="AW70" s="64">
        <v>0</v>
      </c>
      <c r="AX70" s="64">
        <v>0</v>
      </c>
      <c r="AY70" s="64">
        <v>0</v>
      </c>
      <c r="AZ70" s="64">
        <v>0</v>
      </c>
      <c r="BA70" s="64">
        <v>0</v>
      </c>
      <c r="BB70" s="64">
        <v>0.00420393062605</v>
      </c>
      <c r="BC70" s="64">
        <v>0</v>
      </c>
      <c r="BD70" s="64">
        <v>0</v>
      </c>
      <c r="BE70" s="64">
        <v>0</v>
      </c>
      <c r="BF70" s="64">
        <v>0</v>
      </c>
      <c r="BG70" s="64">
        <v>0</v>
      </c>
      <c r="BH70" s="64">
        <v>0</v>
      </c>
      <c r="BI70" s="64">
        <v>0.000296127209125</v>
      </c>
      <c r="BJ70" s="64">
        <v>0.69379294273</v>
      </c>
      <c r="BK70" s="64">
        <v>0</v>
      </c>
      <c r="BL70" s="64">
        <v>18.959466092</v>
      </c>
      <c r="BM70" s="64">
        <v>0.000129484712728</v>
      </c>
      <c r="BN70" s="64">
        <v>5.187732703E-05</v>
      </c>
      <c r="BO70" s="64">
        <v>9.83278496772E-19</v>
      </c>
      <c r="BP70" s="64">
        <v>0</v>
      </c>
      <c r="BQ70" s="103">
        <v>0</v>
      </c>
      <c r="BR70" s="104">
        <f t="shared" si="0"/>
        <v>20.51925713058081</v>
      </c>
      <c r="BS70" s="72">
        <v>0</v>
      </c>
      <c r="BT70" s="64">
        <v>0</v>
      </c>
      <c r="BU70" s="64">
        <v>0</v>
      </c>
      <c r="BV70" s="64">
        <v>0</v>
      </c>
      <c r="BW70" s="64">
        <v>0</v>
      </c>
      <c r="BX70" s="64">
        <v>0</v>
      </c>
      <c r="BY70" s="64">
        <v>0</v>
      </c>
      <c r="BZ70" s="64">
        <v>0</v>
      </c>
      <c r="CA70" s="64">
        <v>11.861483366257984</v>
      </c>
      <c r="CB70" s="64">
        <v>0</v>
      </c>
      <c r="CC70" s="64">
        <v>0</v>
      </c>
      <c r="CD70" s="64">
        <v>0</v>
      </c>
      <c r="CE70" s="104">
        <f t="shared" si="1"/>
        <v>11.861483366257984</v>
      </c>
      <c r="CF70" s="72">
        <v>13.870393945808557</v>
      </c>
      <c r="CG70" s="64">
        <v>4.552333514625843</v>
      </c>
      <c r="CH70" s="64">
        <v>7.344590176752921</v>
      </c>
      <c r="CI70" s="104">
        <f t="shared" si="2"/>
        <v>25.767317637187322</v>
      </c>
      <c r="CJ70" s="72">
        <v>0</v>
      </c>
      <c r="CK70" s="64">
        <v>0</v>
      </c>
      <c r="CL70" s="64">
        <v>0</v>
      </c>
      <c r="CM70" s="64">
        <v>0</v>
      </c>
      <c r="CN70" s="104">
        <f t="shared" si="3"/>
        <v>0</v>
      </c>
      <c r="CO70" s="197">
        <v>68.36444297694668</v>
      </c>
      <c r="CP70" s="104">
        <f t="shared" si="4"/>
        <v>105.99324398039198</v>
      </c>
      <c r="CQ70" s="104">
        <f t="shared" si="5"/>
        <v>126.51250111097279</v>
      </c>
    </row>
    <row r="71" spans="1:95" ht="13.5" customHeight="1">
      <c r="A71" s="142">
        <v>62</v>
      </c>
      <c r="B71" s="50" t="s">
        <v>55</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0.034758121001</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103">
        <v>0</v>
      </c>
      <c r="BR71" s="104">
        <f t="shared" si="0"/>
        <v>0.034758121001</v>
      </c>
      <c r="BS71" s="72">
        <v>0</v>
      </c>
      <c r="BT71" s="64">
        <v>0</v>
      </c>
      <c r="BU71" s="64">
        <v>0</v>
      </c>
      <c r="BV71" s="64">
        <v>0</v>
      </c>
      <c r="BW71" s="64">
        <v>0</v>
      </c>
      <c r="BX71" s="64">
        <v>0</v>
      </c>
      <c r="BY71" s="64">
        <v>0</v>
      </c>
      <c r="BZ71" s="64">
        <v>0</v>
      </c>
      <c r="CA71" s="64">
        <v>0</v>
      </c>
      <c r="CB71" s="64">
        <v>0</v>
      </c>
      <c r="CC71" s="64">
        <v>0</v>
      </c>
      <c r="CD71" s="64">
        <v>0</v>
      </c>
      <c r="CE71" s="104">
        <f t="shared" si="1"/>
        <v>0</v>
      </c>
      <c r="CF71" s="72">
        <v>0</v>
      </c>
      <c r="CG71" s="64">
        <v>0</v>
      </c>
      <c r="CH71" s="64">
        <v>0</v>
      </c>
      <c r="CI71" s="104">
        <f t="shared" si="2"/>
        <v>0</v>
      </c>
      <c r="CJ71" s="72">
        <v>0</v>
      </c>
      <c r="CK71" s="64">
        <v>0</v>
      </c>
      <c r="CL71" s="64">
        <v>0</v>
      </c>
      <c r="CM71" s="64">
        <v>0</v>
      </c>
      <c r="CN71" s="104">
        <f t="shared" si="3"/>
        <v>0</v>
      </c>
      <c r="CO71" s="197">
        <v>0</v>
      </c>
      <c r="CP71" s="104">
        <f t="shared" si="4"/>
        <v>0</v>
      </c>
      <c r="CQ71" s="104">
        <f t="shared" si="5"/>
        <v>0.034758121001</v>
      </c>
    </row>
    <row r="72" spans="1:95" ht="13.5" customHeight="1">
      <c r="A72" s="48">
        <v>63</v>
      </c>
      <c r="B72" s="50" t="s">
        <v>56</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0.133840024004</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103">
        <v>0</v>
      </c>
      <c r="BR72" s="104">
        <f t="shared" si="0"/>
        <v>0.133840024004</v>
      </c>
      <c r="BS72" s="72">
        <v>0</v>
      </c>
      <c r="BT72" s="64">
        <v>0</v>
      </c>
      <c r="BU72" s="64">
        <v>0</v>
      </c>
      <c r="BV72" s="64">
        <v>0</v>
      </c>
      <c r="BW72" s="64">
        <v>0</v>
      </c>
      <c r="BX72" s="64">
        <v>0</v>
      </c>
      <c r="BY72" s="64">
        <v>0</v>
      </c>
      <c r="BZ72" s="64">
        <v>0</v>
      </c>
      <c r="CA72" s="64">
        <v>0</v>
      </c>
      <c r="CB72" s="64">
        <v>0</v>
      </c>
      <c r="CC72" s="64">
        <v>0</v>
      </c>
      <c r="CD72" s="64">
        <v>0</v>
      </c>
      <c r="CE72" s="104">
        <f t="shared" si="1"/>
        <v>0</v>
      </c>
      <c r="CF72" s="72">
        <v>0</v>
      </c>
      <c r="CG72" s="64">
        <v>0</v>
      </c>
      <c r="CH72" s="64">
        <v>0</v>
      </c>
      <c r="CI72" s="104">
        <f t="shared" si="2"/>
        <v>0</v>
      </c>
      <c r="CJ72" s="72">
        <v>0</v>
      </c>
      <c r="CK72" s="64">
        <v>0</v>
      </c>
      <c r="CL72" s="64">
        <v>0</v>
      </c>
      <c r="CM72" s="64">
        <v>0</v>
      </c>
      <c r="CN72" s="104">
        <f t="shared" si="3"/>
        <v>0</v>
      </c>
      <c r="CO72" s="197">
        <v>0</v>
      </c>
      <c r="CP72" s="104">
        <f t="shared" si="4"/>
        <v>0</v>
      </c>
      <c r="CQ72" s="104">
        <f t="shared" si="5"/>
        <v>0.133840024004</v>
      </c>
    </row>
    <row r="73" spans="1:95" ht="13.5" customHeight="1">
      <c r="A73" s="142">
        <v>64</v>
      </c>
      <c r="B73" s="50" t="s">
        <v>57</v>
      </c>
      <c r="C73" s="40" t="s">
        <v>382</v>
      </c>
      <c r="D73" s="72">
        <v>0.141244624858</v>
      </c>
      <c r="E73" s="72">
        <v>0.0220495863367</v>
      </c>
      <c r="F73" s="72">
        <v>0.000612404409598</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4.05306935348</v>
      </c>
      <c r="AM73" s="64">
        <v>0</v>
      </c>
      <c r="AN73" s="64">
        <v>0</v>
      </c>
      <c r="AO73" s="64">
        <v>0</v>
      </c>
      <c r="AP73" s="64">
        <v>0</v>
      </c>
      <c r="AQ73" s="64">
        <v>0.000435437334905</v>
      </c>
      <c r="AR73" s="64">
        <v>0</v>
      </c>
      <c r="AS73" s="64">
        <v>0</v>
      </c>
      <c r="AT73" s="64">
        <v>0</v>
      </c>
      <c r="AU73" s="64">
        <v>0</v>
      </c>
      <c r="AV73" s="64">
        <v>0</v>
      </c>
      <c r="AW73" s="64">
        <v>0</v>
      </c>
      <c r="AX73" s="64">
        <v>0</v>
      </c>
      <c r="AY73" s="64">
        <v>0</v>
      </c>
      <c r="AZ73" s="64">
        <v>0</v>
      </c>
      <c r="BA73" s="64">
        <v>0</v>
      </c>
      <c r="BB73" s="64">
        <v>0.931343976994</v>
      </c>
      <c r="BC73" s="64">
        <v>4.04527734463</v>
      </c>
      <c r="BD73" s="64">
        <v>1.86307396008</v>
      </c>
      <c r="BE73" s="64">
        <v>10.1574901619</v>
      </c>
      <c r="BF73" s="64">
        <v>0.0392335802638</v>
      </c>
      <c r="BG73" s="64">
        <v>0</v>
      </c>
      <c r="BH73" s="64">
        <v>3.74770726164</v>
      </c>
      <c r="BI73" s="64">
        <v>0</v>
      </c>
      <c r="BJ73" s="64">
        <v>0</v>
      </c>
      <c r="BK73" s="64">
        <v>0.757003054301</v>
      </c>
      <c r="BL73" s="64">
        <v>9.26632103553</v>
      </c>
      <c r="BM73" s="64">
        <v>0</v>
      </c>
      <c r="BN73" s="64">
        <v>0</v>
      </c>
      <c r="BO73" s="64">
        <v>1.01915171105</v>
      </c>
      <c r="BP73" s="64">
        <v>6.519871898430001</v>
      </c>
      <c r="BQ73" s="103">
        <v>0</v>
      </c>
      <c r="BR73" s="104">
        <f t="shared" si="0"/>
        <v>42.563885391238</v>
      </c>
      <c r="BS73" s="72">
        <v>0</v>
      </c>
      <c r="BT73" s="64">
        <v>0</v>
      </c>
      <c r="BU73" s="64">
        <v>0</v>
      </c>
      <c r="BV73" s="64">
        <v>56.3038294064898</v>
      </c>
      <c r="BW73" s="64">
        <v>0</v>
      </c>
      <c r="BX73" s="64">
        <v>0</v>
      </c>
      <c r="BY73" s="64">
        <v>0</v>
      </c>
      <c r="BZ73" s="64">
        <v>0</v>
      </c>
      <c r="CA73" s="64">
        <v>0</v>
      </c>
      <c r="CB73" s="64">
        <v>0</v>
      </c>
      <c r="CC73" s="64">
        <v>0</v>
      </c>
      <c r="CD73" s="64">
        <v>0</v>
      </c>
      <c r="CE73" s="104">
        <f t="shared" si="1"/>
        <v>56.3038294064898</v>
      </c>
      <c r="CF73" s="72">
        <v>0</v>
      </c>
      <c r="CG73" s="64">
        <v>37.135684806427236</v>
      </c>
      <c r="CH73" s="64">
        <v>0</v>
      </c>
      <c r="CI73" s="104">
        <f t="shared" si="2"/>
        <v>37.135684806427236</v>
      </c>
      <c r="CJ73" s="72">
        <v>0</v>
      </c>
      <c r="CK73" s="64">
        <v>0</v>
      </c>
      <c r="CL73" s="64">
        <v>0</v>
      </c>
      <c r="CM73" s="64">
        <v>0</v>
      </c>
      <c r="CN73" s="104">
        <f t="shared" si="3"/>
        <v>0</v>
      </c>
      <c r="CO73" s="197">
        <v>0.11431535465040125</v>
      </c>
      <c r="CP73" s="104">
        <f t="shared" si="4"/>
        <v>93.55382956756743</v>
      </c>
      <c r="CQ73" s="104">
        <f t="shared" si="5"/>
        <v>136.11771495880544</v>
      </c>
    </row>
    <row r="74" spans="1:95" ht="13.5" customHeight="1">
      <c r="A74" s="48">
        <v>65</v>
      </c>
      <c r="B74" s="50" t="s">
        <v>182</v>
      </c>
      <c r="C74" s="40" t="s">
        <v>235</v>
      </c>
      <c r="D74" s="72">
        <v>0.0189799592882</v>
      </c>
      <c r="E74" s="72">
        <v>0.003007060120965</v>
      </c>
      <c r="F74" s="72">
        <v>0</v>
      </c>
      <c r="G74" s="64">
        <v>0</v>
      </c>
      <c r="H74" s="64">
        <v>0</v>
      </c>
      <c r="I74" s="64">
        <v>0</v>
      </c>
      <c r="J74" s="64">
        <v>0</v>
      </c>
      <c r="K74" s="64">
        <v>0</v>
      </c>
      <c r="L74" s="64">
        <v>0</v>
      </c>
      <c r="M74" s="64">
        <v>0</v>
      </c>
      <c r="N74" s="64">
        <v>0</v>
      </c>
      <c r="O74" s="64">
        <v>0</v>
      </c>
      <c r="P74" s="64">
        <v>0</v>
      </c>
      <c r="Q74" s="64">
        <v>0</v>
      </c>
      <c r="R74" s="64">
        <v>0</v>
      </c>
      <c r="S74" s="64">
        <v>0</v>
      </c>
      <c r="T74" s="64">
        <v>0</v>
      </c>
      <c r="U74" s="64">
        <v>0.00031149267012</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0.02222145859778</v>
      </c>
      <c r="AM74" s="64">
        <v>0</v>
      </c>
      <c r="AN74" s="64">
        <v>0</v>
      </c>
      <c r="AO74" s="64">
        <v>0</v>
      </c>
      <c r="AP74" s="64">
        <v>0.000481801190302</v>
      </c>
      <c r="AQ74" s="64">
        <v>0.000830707021162</v>
      </c>
      <c r="AR74" s="64">
        <v>0</v>
      </c>
      <c r="AS74" s="64">
        <v>0</v>
      </c>
      <c r="AT74" s="64">
        <v>0.000318359524346</v>
      </c>
      <c r="AU74" s="64">
        <v>0.00438062944716</v>
      </c>
      <c r="AV74" s="64">
        <v>0.000185556375508</v>
      </c>
      <c r="AW74" s="64">
        <v>0</v>
      </c>
      <c r="AX74" s="64">
        <v>0</v>
      </c>
      <c r="AY74" s="64">
        <v>0</v>
      </c>
      <c r="AZ74" s="64">
        <v>0</v>
      </c>
      <c r="BA74" s="64">
        <v>0</v>
      </c>
      <c r="BB74" s="64">
        <v>0.2881491871404</v>
      </c>
      <c r="BC74" s="64">
        <v>6.40162579321</v>
      </c>
      <c r="BD74" s="64">
        <v>3.656033066606</v>
      </c>
      <c r="BE74" s="64">
        <v>0.161054082323</v>
      </c>
      <c r="BF74" s="64">
        <v>0</v>
      </c>
      <c r="BG74" s="64">
        <v>0</v>
      </c>
      <c r="BH74" s="64">
        <v>0.113964713166</v>
      </c>
      <c r="BI74" s="64">
        <v>0.0314927073537</v>
      </c>
      <c r="BJ74" s="64">
        <v>18.225483100920002</v>
      </c>
      <c r="BK74" s="64">
        <v>0</v>
      </c>
      <c r="BL74" s="64">
        <v>6.768737702739999</v>
      </c>
      <c r="BM74" s="64">
        <v>0.000576660469308</v>
      </c>
      <c r="BN74" s="64">
        <v>0.000231111710262</v>
      </c>
      <c r="BO74" s="64">
        <v>5.9136148152E-18</v>
      </c>
      <c r="BP74" s="64">
        <v>136.3736817946254</v>
      </c>
      <c r="BQ74" s="103">
        <v>0</v>
      </c>
      <c r="BR74" s="104">
        <f t="shared" si="0"/>
        <v>172.07174694449964</v>
      </c>
      <c r="BS74" s="72">
        <v>0</v>
      </c>
      <c r="BT74" s="64">
        <v>0</v>
      </c>
      <c r="BU74" s="64">
        <v>0</v>
      </c>
      <c r="BV74" s="64">
        <v>0</v>
      </c>
      <c r="BW74" s="64">
        <v>2.9420513836524815</v>
      </c>
      <c r="BX74" s="64">
        <v>0</v>
      </c>
      <c r="BY74" s="64">
        <v>0</v>
      </c>
      <c r="BZ74" s="64">
        <v>0</v>
      </c>
      <c r="CA74" s="64">
        <v>78.56955921395036</v>
      </c>
      <c r="CB74" s="64">
        <v>0</v>
      </c>
      <c r="CC74" s="64">
        <v>0</v>
      </c>
      <c r="CD74" s="64">
        <v>0</v>
      </c>
      <c r="CE74" s="104">
        <f t="shared" si="1"/>
        <v>81.51161059760284</v>
      </c>
      <c r="CF74" s="72">
        <v>150.86020100918358</v>
      </c>
      <c r="CG74" s="64">
        <v>56.435561904906955</v>
      </c>
      <c r="CH74" s="64">
        <v>0</v>
      </c>
      <c r="CI74" s="104">
        <f t="shared" si="2"/>
        <v>207.29576291409055</v>
      </c>
      <c r="CJ74" s="72">
        <v>0</v>
      </c>
      <c r="CK74" s="64">
        <v>0</v>
      </c>
      <c r="CL74" s="64">
        <v>0</v>
      </c>
      <c r="CM74" s="64">
        <v>13.0227372255967</v>
      </c>
      <c r="CN74" s="104">
        <f t="shared" si="3"/>
        <v>13.0227372255967</v>
      </c>
      <c r="CO74" s="197">
        <v>9.188008446392379</v>
      </c>
      <c r="CP74" s="104">
        <f t="shared" si="4"/>
        <v>311.0181191836825</v>
      </c>
      <c r="CQ74" s="104">
        <f t="shared" si="5"/>
        <v>483.0898661281821</v>
      </c>
    </row>
    <row r="75" spans="1:95" ht="13.5" customHeight="1">
      <c r="A75" s="142">
        <v>66</v>
      </c>
      <c r="B75" s="50" t="s">
        <v>165</v>
      </c>
      <c r="C75" s="40" t="s">
        <v>112</v>
      </c>
      <c r="D75" s="72">
        <v>0.0161579301466</v>
      </c>
      <c r="E75" s="72">
        <v>0.00157411630124</v>
      </c>
      <c r="F75" s="72">
        <v>0</v>
      </c>
      <c r="G75" s="64">
        <v>0</v>
      </c>
      <c r="H75" s="64">
        <v>0</v>
      </c>
      <c r="I75" s="64">
        <v>0</v>
      </c>
      <c r="J75" s="64">
        <v>0</v>
      </c>
      <c r="K75" s="64">
        <v>0</v>
      </c>
      <c r="L75" s="64">
        <v>0</v>
      </c>
      <c r="M75" s="64">
        <v>0</v>
      </c>
      <c r="N75" s="64">
        <v>0</v>
      </c>
      <c r="O75" s="64">
        <v>0</v>
      </c>
      <c r="P75" s="64">
        <v>0</v>
      </c>
      <c r="Q75" s="64">
        <v>0</v>
      </c>
      <c r="R75" s="64">
        <v>0</v>
      </c>
      <c r="S75" s="64">
        <v>0</v>
      </c>
      <c r="T75" s="64">
        <v>0</v>
      </c>
      <c r="U75" s="64">
        <v>0.000918878622505</v>
      </c>
      <c r="V75" s="64">
        <v>0</v>
      </c>
      <c r="W75" s="64">
        <v>5.26570834059E-05</v>
      </c>
      <c r="X75" s="64">
        <v>0</v>
      </c>
      <c r="Y75" s="64">
        <v>0</v>
      </c>
      <c r="Z75" s="64">
        <v>0</v>
      </c>
      <c r="AA75" s="64">
        <v>0</v>
      </c>
      <c r="AB75" s="64">
        <v>0</v>
      </c>
      <c r="AC75" s="64">
        <v>0</v>
      </c>
      <c r="AD75" s="64">
        <v>0</v>
      </c>
      <c r="AE75" s="64">
        <v>0</v>
      </c>
      <c r="AF75" s="64">
        <v>0</v>
      </c>
      <c r="AG75" s="64">
        <v>0</v>
      </c>
      <c r="AH75" s="64">
        <v>0</v>
      </c>
      <c r="AI75" s="64">
        <v>0</v>
      </c>
      <c r="AJ75" s="64">
        <v>0</v>
      </c>
      <c r="AK75" s="64">
        <v>0</v>
      </c>
      <c r="AL75" s="64">
        <v>0.0139069886396</v>
      </c>
      <c r="AM75" s="64">
        <v>0</v>
      </c>
      <c r="AN75" s="64">
        <v>0</v>
      </c>
      <c r="AO75" s="64">
        <v>0</v>
      </c>
      <c r="AP75" s="64">
        <v>0</v>
      </c>
      <c r="AQ75" s="64">
        <v>0</v>
      </c>
      <c r="AR75" s="64">
        <v>0</v>
      </c>
      <c r="AS75" s="64">
        <v>0</v>
      </c>
      <c r="AT75" s="64">
        <v>0</v>
      </c>
      <c r="AU75" s="64">
        <v>0</v>
      </c>
      <c r="AV75" s="64">
        <v>0.000193483252851</v>
      </c>
      <c r="AW75" s="64">
        <v>0</v>
      </c>
      <c r="AX75" s="64">
        <v>0</v>
      </c>
      <c r="AY75" s="64">
        <v>0</v>
      </c>
      <c r="AZ75" s="64">
        <v>0</v>
      </c>
      <c r="BA75" s="64">
        <v>0</v>
      </c>
      <c r="BB75" s="64">
        <v>0.100155807539</v>
      </c>
      <c r="BC75" s="64">
        <v>4.02342248946</v>
      </c>
      <c r="BD75" s="64">
        <v>2.18990451392</v>
      </c>
      <c r="BE75" s="64">
        <v>0.92012549045</v>
      </c>
      <c r="BF75" s="64">
        <v>0</v>
      </c>
      <c r="BG75" s="64">
        <v>0</v>
      </c>
      <c r="BH75" s="64">
        <v>0</v>
      </c>
      <c r="BI75" s="64">
        <v>0.00114350174347</v>
      </c>
      <c r="BJ75" s="64">
        <v>1.94693068861</v>
      </c>
      <c r="BK75" s="64">
        <v>0.217919508897</v>
      </c>
      <c r="BL75" s="64">
        <v>7.52956305025</v>
      </c>
      <c r="BM75" s="64">
        <v>7.26244765736E-06</v>
      </c>
      <c r="BN75" s="64">
        <v>2.91369020395E-06</v>
      </c>
      <c r="BO75" s="64">
        <v>1.22987411695E-19</v>
      </c>
      <c r="BP75" s="64">
        <v>4.0574620495248</v>
      </c>
      <c r="BQ75" s="103">
        <v>0</v>
      </c>
      <c r="BR75" s="104">
        <f>SUM(D75:BQ75)</f>
        <v>21.01944133057833</v>
      </c>
      <c r="BS75" s="72">
        <v>0</v>
      </c>
      <c r="BT75" s="64">
        <v>0</v>
      </c>
      <c r="BU75" s="64">
        <v>0</v>
      </c>
      <c r="BV75" s="64">
        <v>0</v>
      </c>
      <c r="BW75" s="64">
        <v>0</v>
      </c>
      <c r="BX75" s="64">
        <v>0</v>
      </c>
      <c r="BY75" s="64">
        <v>0</v>
      </c>
      <c r="BZ75" s="64">
        <v>0</v>
      </c>
      <c r="CA75" s="64">
        <v>17.99168612704438</v>
      </c>
      <c r="CB75" s="64">
        <v>0</v>
      </c>
      <c r="CC75" s="64">
        <v>0</v>
      </c>
      <c r="CD75" s="64">
        <v>135.41960165988166</v>
      </c>
      <c r="CE75" s="104">
        <f>SUM(BS75:CD75)</f>
        <v>153.41128778692604</v>
      </c>
      <c r="CF75" s="72">
        <v>0</v>
      </c>
      <c r="CG75" s="64">
        <v>0</v>
      </c>
      <c r="CH75" s="64">
        <v>0</v>
      </c>
      <c r="CI75" s="104">
        <f>SUM(CF75:CH75)</f>
        <v>0</v>
      </c>
      <c r="CJ75" s="72">
        <v>0</v>
      </c>
      <c r="CK75" s="64">
        <v>0</v>
      </c>
      <c r="CL75" s="64">
        <v>0</v>
      </c>
      <c r="CM75" s="64">
        <v>0</v>
      </c>
      <c r="CN75" s="104">
        <f>SUM(CJ75:CM75)</f>
        <v>0</v>
      </c>
      <c r="CO75" s="197">
        <v>1.5366281107275988</v>
      </c>
      <c r="CP75" s="104">
        <f>SUM(CE75,CI75,CN75,CO75)</f>
        <v>154.94791589765364</v>
      </c>
      <c r="CQ75" s="104">
        <f>BR75+CP75</f>
        <v>175.96735722823198</v>
      </c>
    </row>
    <row r="76" spans="1:95" ht="13.5" customHeight="1">
      <c r="A76" s="7"/>
      <c r="B76" s="8"/>
      <c r="C76" s="9" t="s">
        <v>53</v>
      </c>
      <c r="D76" s="108">
        <f>SUM(D10:D75)</f>
        <v>256.3252923129139</v>
      </c>
      <c r="E76" s="138">
        <f aca="true" t="shared" si="6" ref="E76:BP76">SUM(E10:E75)</f>
        <v>16.324646024194966</v>
      </c>
      <c r="F76" s="138">
        <f t="shared" si="6"/>
        <v>0.3955813648181573</v>
      </c>
      <c r="G76" s="109">
        <f t="shared" si="6"/>
        <v>0</v>
      </c>
      <c r="H76" s="109">
        <f t="shared" si="6"/>
        <v>0</v>
      </c>
      <c r="I76" s="109">
        <f t="shared" si="6"/>
        <v>0</v>
      </c>
      <c r="J76" s="109">
        <f t="shared" si="6"/>
        <v>0</v>
      </c>
      <c r="K76" s="109">
        <f t="shared" si="6"/>
        <v>0</v>
      </c>
      <c r="L76" s="109">
        <f t="shared" si="6"/>
        <v>0</v>
      </c>
      <c r="M76" s="109">
        <f t="shared" si="6"/>
        <v>0</v>
      </c>
      <c r="N76" s="109">
        <f t="shared" si="6"/>
        <v>0</v>
      </c>
      <c r="O76" s="109">
        <f t="shared" si="6"/>
        <v>0</v>
      </c>
      <c r="P76" s="109">
        <f t="shared" si="6"/>
        <v>0</v>
      </c>
      <c r="Q76" s="109">
        <f t="shared" si="6"/>
        <v>0</v>
      </c>
      <c r="R76" s="109">
        <f t="shared" si="6"/>
        <v>0</v>
      </c>
      <c r="S76" s="109">
        <f t="shared" si="6"/>
        <v>0</v>
      </c>
      <c r="T76" s="109">
        <f t="shared" si="6"/>
        <v>0</v>
      </c>
      <c r="U76" s="109">
        <f t="shared" si="6"/>
        <v>0.037942441346441</v>
      </c>
      <c r="V76" s="109">
        <f t="shared" si="6"/>
        <v>0</v>
      </c>
      <c r="W76" s="109">
        <f t="shared" si="6"/>
        <v>0.16065379552318054</v>
      </c>
      <c r="X76" s="109">
        <f t="shared" si="6"/>
        <v>0</v>
      </c>
      <c r="Y76" s="109">
        <f t="shared" si="6"/>
        <v>0</v>
      </c>
      <c r="Z76" s="109">
        <f t="shared" si="6"/>
        <v>0</v>
      </c>
      <c r="AA76" s="109">
        <f t="shared" si="6"/>
        <v>0</v>
      </c>
      <c r="AB76" s="109">
        <f t="shared" si="6"/>
        <v>0</v>
      </c>
      <c r="AC76" s="109">
        <f t="shared" si="6"/>
        <v>0</v>
      </c>
      <c r="AD76" s="109">
        <f t="shared" si="6"/>
        <v>0</v>
      </c>
      <c r="AE76" s="109">
        <f t="shared" si="6"/>
        <v>0</v>
      </c>
      <c r="AF76" s="109">
        <f t="shared" si="6"/>
        <v>0</v>
      </c>
      <c r="AG76" s="109">
        <f t="shared" si="6"/>
        <v>0</v>
      </c>
      <c r="AH76" s="109">
        <f t="shared" si="6"/>
        <v>0.7575980020211</v>
      </c>
      <c r="AI76" s="109">
        <f t="shared" si="6"/>
        <v>0.133840024004</v>
      </c>
      <c r="AJ76" s="109">
        <f t="shared" si="6"/>
        <v>0</v>
      </c>
      <c r="AK76" s="109">
        <f t="shared" si="6"/>
        <v>0</v>
      </c>
      <c r="AL76" s="109">
        <f t="shared" si="6"/>
        <v>5.2075438964159915</v>
      </c>
      <c r="AM76" s="109">
        <f t="shared" si="6"/>
        <v>0</v>
      </c>
      <c r="AN76" s="109">
        <f t="shared" si="6"/>
        <v>0.648784225009964</v>
      </c>
      <c r="AO76" s="109">
        <f t="shared" si="6"/>
        <v>0.142378422334933</v>
      </c>
      <c r="AP76" s="109">
        <f t="shared" si="6"/>
        <v>0.2877337602612666</v>
      </c>
      <c r="AQ76" s="109">
        <f t="shared" si="6"/>
        <v>0.4866080737833418</v>
      </c>
      <c r="AR76" s="109">
        <f t="shared" si="6"/>
        <v>0.25590938329883683</v>
      </c>
      <c r="AS76" s="109">
        <f t="shared" si="6"/>
        <v>0.9565176613949684</v>
      </c>
      <c r="AT76" s="109">
        <f t="shared" si="6"/>
        <v>0.16962671438244153</v>
      </c>
      <c r="AU76" s="109">
        <f t="shared" si="6"/>
        <v>1.173242977368462</v>
      </c>
      <c r="AV76" s="109">
        <f t="shared" si="6"/>
        <v>0.08970699468087968</v>
      </c>
      <c r="AW76" s="109">
        <f t="shared" si="6"/>
        <v>0</v>
      </c>
      <c r="AX76" s="109">
        <f t="shared" si="6"/>
        <v>0</v>
      </c>
      <c r="AY76" s="109">
        <f t="shared" si="6"/>
        <v>0</v>
      </c>
      <c r="AZ76" s="109">
        <f t="shared" si="6"/>
        <v>0</v>
      </c>
      <c r="BA76" s="109">
        <f t="shared" si="6"/>
        <v>0</v>
      </c>
      <c r="BB76" s="109">
        <f t="shared" si="6"/>
        <v>125.77561593180857</v>
      </c>
      <c r="BC76" s="109">
        <f t="shared" si="6"/>
        <v>1150.223424072127</v>
      </c>
      <c r="BD76" s="109">
        <f t="shared" si="6"/>
        <v>985.1623914056867</v>
      </c>
      <c r="BE76" s="109">
        <f t="shared" si="6"/>
        <v>502.38566584236884</v>
      </c>
      <c r="BF76" s="109">
        <f t="shared" si="6"/>
        <v>1.8817095956785799</v>
      </c>
      <c r="BG76" s="109">
        <f t="shared" si="6"/>
        <v>0</v>
      </c>
      <c r="BH76" s="109">
        <f t="shared" si="6"/>
        <v>95.19873517678862</v>
      </c>
      <c r="BI76" s="109">
        <f t="shared" si="6"/>
        <v>49.32858382151888</v>
      </c>
      <c r="BJ76" s="109">
        <f t="shared" si="6"/>
        <v>128.4808472445588</v>
      </c>
      <c r="BK76" s="109">
        <f t="shared" si="6"/>
        <v>119.41987320038395</v>
      </c>
      <c r="BL76" s="109">
        <f t="shared" si="6"/>
        <v>527.6280661867517</v>
      </c>
      <c r="BM76" s="109">
        <f t="shared" si="6"/>
        <v>0.1894734933982518</v>
      </c>
      <c r="BN76" s="109">
        <f t="shared" si="6"/>
        <v>0.20648072304101364</v>
      </c>
      <c r="BO76" s="109">
        <f t="shared" si="6"/>
        <v>11.593878766935301</v>
      </c>
      <c r="BP76" s="109">
        <f t="shared" si="6"/>
        <v>252.23112062069794</v>
      </c>
      <c r="BQ76" s="110">
        <f aca="true" t="shared" si="7" ref="BQ76:CQ76">SUM(BQ10:BQ75)</f>
        <v>0</v>
      </c>
      <c r="BR76" s="111">
        <f t="shared" si="7"/>
        <v>4233.259472155495</v>
      </c>
      <c r="BS76" s="109">
        <f t="shared" si="7"/>
        <v>611.495030953483</v>
      </c>
      <c r="BT76" s="109">
        <f t="shared" si="7"/>
        <v>601.6835812708644</v>
      </c>
      <c r="BU76" s="109">
        <f t="shared" si="7"/>
        <v>723.6659344076799</v>
      </c>
      <c r="BV76" s="109">
        <f t="shared" si="7"/>
        <v>657.6109851838789</v>
      </c>
      <c r="BW76" s="109">
        <f t="shared" si="7"/>
        <v>682.5446448322164</v>
      </c>
      <c r="BX76" s="109">
        <f t="shared" si="7"/>
        <v>114.4034722959365</v>
      </c>
      <c r="BY76" s="109">
        <f t="shared" si="7"/>
        <v>1682.2046075225292</v>
      </c>
      <c r="BZ76" s="109">
        <f t="shared" si="7"/>
        <v>402.03038102744074</v>
      </c>
      <c r="CA76" s="109">
        <f t="shared" si="7"/>
        <v>1032.9963834022035</v>
      </c>
      <c r="CB76" s="109">
        <f t="shared" si="7"/>
        <v>0</v>
      </c>
      <c r="CC76" s="109">
        <f t="shared" si="7"/>
        <v>1300.5222513237245</v>
      </c>
      <c r="CD76" s="109">
        <f t="shared" si="7"/>
        <v>573.8020159308905</v>
      </c>
      <c r="CE76" s="111">
        <f>SUM(BS76:CD76)</f>
        <v>8382.959288150849</v>
      </c>
      <c r="CF76" s="144">
        <f t="shared" si="7"/>
        <v>164.73059495499214</v>
      </c>
      <c r="CG76" s="109">
        <f t="shared" si="7"/>
        <v>756.4429737210754</v>
      </c>
      <c r="CH76" s="109">
        <f t="shared" si="7"/>
        <v>33.70997103224161</v>
      </c>
      <c r="CI76" s="111">
        <f>SUM(CF76:CH76)</f>
        <v>954.8835397083092</v>
      </c>
      <c r="CJ76" s="144">
        <f t="shared" si="7"/>
        <v>1052.646381088803</v>
      </c>
      <c r="CK76" s="109">
        <f t="shared" si="7"/>
        <v>1370.2769552314903</v>
      </c>
      <c r="CL76" s="109">
        <f t="shared" si="7"/>
        <v>0</v>
      </c>
      <c r="CM76" s="109">
        <f t="shared" si="7"/>
        <v>326.80218482625287</v>
      </c>
      <c r="CN76" s="111">
        <f>SUM(CJ76:CM76)</f>
        <v>2749.7255211465463</v>
      </c>
      <c r="CO76" s="109">
        <f t="shared" si="7"/>
        <v>712.3951881261074</v>
      </c>
      <c r="CP76" s="111">
        <f t="shared" si="7"/>
        <v>12799.96353713181</v>
      </c>
      <c r="CQ76" s="111">
        <f t="shared" si="7"/>
        <v>17033.223009287307</v>
      </c>
    </row>
    <row r="77" spans="76:77" ht="12.75">
      <c r="BX77" s="2"/>
      <c r="BY77" s="2"/>
    </row>
    <row r="78" spans="76:77" ht="19.5" customHeight="1">
      <c r="BX78" s="2"/>
      <c r="BY78" s="2"/>
    </row>
    <row r="79" spans="2:77" ht="19.5" customHeight="1">
      <c r="B79" s="225" t="s">
        <v>402</v>
      </c>
      <c r="BX79" s="2"/>
      <c r="BY79" s="2"/>
    </row>
    <row r="80" spans="2:77" ht="19.5" customHeight="1">
      <c r="B80" s="225" t="s">
        <v>403</v>
      </c>
      <c r="BX80" s="2"/>
      <c r="BY80" s="2"/>
    </row>
    <row r="81" spans="2:77" ht="19.5" customHeight="1">
      <c r="B81" s="225" t="s">
        <v>422</v>
      </c>
      <c r="BX81" s="2"/>
      <c r="BY81" s="2"/>
    </row>
    <row r="82" spans="76:77" ht="12.75">
      <c r="BX82" s="2"/>
      <c r="BY82" s="2"/>
    </row>
    <row r="83" spans="76:77" ht="12.75">
      <c r="BX83" s="2"/>
      <c r="BY83" s="2"/>
    </row>
    <row r="84" spans="76:77" ht="12.75">
      <c r="BX84" s="2"/>
      <c r="BY84" s="2"/>
    </row>
    <row r="85" spans="76:77" ht="12.75">
      <c r="BX85" s="2"/>
      <c r="BY85" s="2"/>
    </row>
    <row r="86" spans="76:77" ht="12.75">
      <c r="BX86" s="2"/>
      <c r="BY86" s="2"/>
    </row>
    <row r="87" spans="76:77" ht="12.75">
      <c r="BX87" s="2"/>
      <c r="BY87" s="2"/>
    </row>
    <row r="88" spans="76:77" ht="12.75">
      <c r="BX88" s="2"/>
      <c r="BY88" s="2"/>
    </row>
    <row r="89" spans="76:77" ht="12.75">
      <c r="BX89" s="2"/>
      <c r="BY89" s="2"/>
    </row>
    <row r="90" spans="76:77" ht="12.75">
      <c r="BX90" s="2"/>
      <c r="BY90" s="2"/>
    </row>
    <row r="91" spans="76:77" ht="12.75">
      <c r="BX91" s="2"/>
      <c r="BY91" s="2"/>
    </row>
    <row r="92" spans="76:77" ht="12.75">
      <c r="BX92" s="2"/>
      <c r="BY92" s="2"/>
    </row>
    <row r="93" spans="76:77" ht="12.75">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sheetData>
  <sheetProtection/>
  <mergeCells count="5">
    <mergeCell ref="BX4:BZ4"/>
    <mergeCell ref="CA4:CB4"/>
    <mergeCell ref="BS6:BY6"/>
    <mergeCell ref="BZ6:CI6"/>
    <mergeCell ref="CJ6:CP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dimension ref="A2:AB94"/>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11.00390625" style="10" customWidth="1"/>
    <col min="3" max="3" width="38.00390625" style="10" customWidth="1"/>
    <col min="4" max="5" width="10.7109375" style="1" customWidth="1"/>
    <col min="6" max="16384" width="11.421875" style="1" customWidth="1"/>
  </cols>
  <sheetData>
    <row r="2" ht="15.75">
      <c r="C2" s="161" t="s">
        <v>338</v>
      </c>
    </row>
    <row r="3" spans="1:5" s="37" customFormat="1" ht="15" customHeight="1">
      <c r="A3" s="3"/>
      <c r="B3" s="3"/>
      <c r="C3" s="223" t="s">
        <v>333</v>
      </c>
      <c r="E3" s="6"/>
    </row>
    <row r="4" spans="1:3" s="37" customFormat="1" ht="24" customHeight="1">
      <c r="A4" s="5"/>
      <c r="B4" s="5"/>
      <c r="C4" s="223" t="s">
        <v>399</v>
      </c>
    </row>
    <row r="5" spans="1:5" s="37" customFormat="1" ht="19.5" customHeight="1">
      <c r="A5" s="35"/>
      <c r="B5" s="35"/>
      <c r="C5" s="224" t="s">
        <v>405</v>
      </c>
      <c r="D5" s="11"/>
      <c r="E5" s="35"/>
    </row>
    <row r="6" spans="1:5" s="37" customFormat="1" ht="15" customHeight="1">
      <c r="A6" s="132" t="s">
        <v>207</v>
      </c>
      <c r="B6" s="133"/>
      <c r="C6" s="134"/>
      <c r="D6" s="227"/>
      <c r="E6" s="232"/>
    </row>
    <row r="7" spans="1:5" s="10" customFormat="1" ht="66" customHeight="1">
      <c r="A7" s="20" t="s">
        <v>207</v>
      </c>
      <c r="B7" s="21" t="s">
        <v>207</v>
      </c>
      <c r="C7" s="162" t="s">
        <v>332</v>
      </c>
      <c r="D7" s="205" t="s">
        <v>331</v>
      </c>
      <c r="E7" s="233"/>
    </row>
    <row r="8" spans="1:5" s="10" customFormat="1" ht="12.75">
      <c r="A8" s="96" t="s">
        <v>204</v>
      </c>
      <c r="B8" s="22" t="s">
        <v>207</v>
      </c>
      <c r="C8" s="90" t="s">
        <v>207</v>
      </c>
      <c r="D8" s="228"/>
      <c r="E8" s="234"/>
    </row>
    <row r="9" spans="1:5" s="10" customFormat="1" ht="12.75" customHeight="1">
      <c r="A9" s="94"/>
      <c r="B9" s="169" t="s">
        <v>22</v>
      </c>
      <c r="C9" s="170" t="s">
        <v>334</v>
      </c>
      <c r="D9" s="229" t="s">
        <v>333</v>
      </c>
      <c r="E9" s="235"/>
    </row>
    <row r="10" spans="1:5" ht="13.5" customHeight="1">
      <c r="A10" s="48">
        <v>1</v>
      </c>
      <c r="B10" s="143" t="s">
        <v>83</v>
      </c>
      <c r="C10" s="168" t="s">
        <v>289</v>
      </c>
      <c r="D10" s="230">
        <v>91.65680418602591</v>
      </c>
      <c r="E10" s="236"/>
    </row>
    <row r="11" spans="1:5" ht="13.5" customHeight="1">
      <c r="A11" s="142">
        <v>2</v>
      </c>
      <c r="B11" s="142" t="s">
        <v>84</v>
      </c>
      <c r="C11" s="40" t="s">
        <v>290</v>
      </c>
      <c r="D11" s="230">
        <v>3.7291264488354003</v>
      </c>
      <c r="E11" s="236"/>
    </row>
    <row r="12" spans="1:5" ht="13.5" customHeight="1">
      <c r="A12" s="48">
        <v>3</v>
      </c>
      <c r="B12" s="143" t="s">
        <v>85</v>
      </c>
      <c r="C12" s="40" t="s">
        <v>291</v>
      </c>
      <c r="D12" s="230">
        <v>1.7693701771542387</v>
      </c>
      <c r="E12" s="236"/>
    </row>
    <row r="13" spans="1:5" ht="13.5" customHeight="1">
      <c r="A13" s="142">
        <v>4</v>
      </c>
      <c r="B13" s="50" t="s">
        <v>148</v>
      </c>
      <c r="C13" s="40" t="s">
        <v>149</v>
      </c>
      <c r="D13" s="230">
        <v>0.6968105791955149</v>
      </c>
      <c r="E13" s="236"/>
    </row>
    <row r="14" spans="1:5" ht="13.5" customHeight="1">
      <c r="A14" s="48">
        <v>5</v>
      </c>
      <c r="B14" s="50" t="s">
        <v>150</v>
      </c>
      <c r="C14" s="40" t="s">
        <v>260</v>
      </c>
      <c r="D14" s="230">
        <v>13.69932772098454</v>
      </c>
      <c r="E14" s="236"/>
    </row>
    <row r="15" spans="1:5" ht="13.5" customHeight="1">
      <c r="A15" s="142">
        <v>6</v>
      </c>
      <c r="B15" s="50">
        <v>17</v>
      </c>
      <c r="C15" s="40" t="s">
        <v>153</v>
      </c>
      <c r="D15" s="230">
        <v>8.02024105002279</v>
      </c>
      <c r="E15" s="236"/>
    </row>
    <row r="16" spans="1:5" ht="13.5" customHeight="1">
      <c r="A16" s="48">
        <v>7</v>
      </c>
      <c r="B16" s="50">
        <v>18</v>
      </c>
      <c r="C16" s="40" t="s">
        <v>147</v>
      </c>
      <c r="D16" s="230">
        <v>3.400169998808432</v>
      </c>
      <c r="E16" s="236"/>
    </row>
    <row r="17" spans="1:5" ht="13.5" customHeight="1">
      <c r="A17" s="142">
        <v>8</v>
      </c>
      <c r="B17" s="50">
        <v>19</v>
      </c>
      <c r="C17" s="40" t="s">
        <v>221</v>
      </c>
      <c r="D17" s="230">
        <v>1.2631365858623176</v>
      </c>
      <c r="E17" s="236"/>
    </row>
    <row r="18" spans="1:5" ht="13.5" customHeight="1">
      <c r="A18" s="48">
        <v>9</v>
      </c>
      <c r="B18" s="50">
        <v>20</v>
      </c>
      <c r="C18" s="40" t="s">
        <v>142</v>
      </c>
      <c r="D18" s="230">
        <v>13.168794739882458</v>
      </c>
      <c r="E18" s="236"/>
    </row>
    <row r="19" spans="1:5" ht="13.5" customHeight="1">
      <c r="A19" s="142">
        <v>10</v>
      </c>
      <c r="B19" s="50">
        <v>21</v>
      </c>
      <c r="C19" s="40" t="s">
        <v>143</v>
      </c>
      <c r="D19" s="230">
        <v>4.637472634953578</v>
      </c>
      <c r="E19" s="236"/>
    </row>
    <row r="20" spans="1:5" ht="13.5" customHeight="1">
      <c r="A20" s="48">
        <v>11</v>
      </c>
      <c r="B20" s="50">
        <v>22</v>
      </c>
      <c r="C20" s="40" t="s">
        <v>151</v>
      </c>
      <c r="D20" s="230">
        <v>8.249556112885472</v>
      </c>
      <c r="E20" s="236"/>
    </row>
    <row r="21" spans="1:5" ht="13.5" customHeight="1">
      <c r="A21" s="142">
        <v>12</v>
      </c>
      <c r="B21" s="50" t="s">
        <v>86</v>
      </c>
      <c r="C21" s="40" t="s">
        <v>292</v>
      </c>
      <c r="D21" s="230">
        <v>0</v>
      </c>
      <c r="E21" s="236"/>
    </row>
    <row r="22" spans="1:5" ht="13.5" customHeight="1">
      <c r="A22" s="48">
        <v>13</v>
      </c>
      <c r="B22" s="50" t="s">
        <v>87</v>
      </c>
      <c r="C22" s="40" t="s">
        <v>293</v>
      </c>
      <c r="D22" s="230">
        <v>0</v>
      </c>
      <c r="E22" s="236"/>
    </row>
    <row r="23" spans="1:5" ht="13.5" customHeight="1">
      <c r="A23" s="142">
        <v>14</v>
      </c>
      <c r="B23" s="50">
        <v>24</v>
      </c>
      <c r="C23" s="40" t="s">
        <v>294</v>
      </c>
      <c r="D23" s="230">
        <v>14.866996540087639</v>
      </c>
      <c r="E23" s="236"/>
    </row>
    <row r="24" spans="1:5" ht="13.5" customHeight="1">
      <c r="A24" s="48">
        <v>15</v>
      </c>
      <c r="B24" s="50">
        <v>25</v>
      </c>
      <c r="C24" s="40" t="s">
        <v>144</v>
      </c>
      <c r="D24" s="230">
        <v>5.658343850395687</v>
      </c>
      <c r="E24" s="236"/>
    </row>
    <row r="25" spans="1:5" ht="13.5" customHeight="1">
      <c r="A25" s="142">
        <v>16</v>
      </c>
      <c r="B25" s="50">
        <v>26</v>
      </c>
      <c r="C25" s="40" t="s">
        <v>58</v>
      </c>
      <c r="D25" s="230">
        <v>32.96602624627857</v>
      </c>
      <c r="E25" s="236"/>
    </row>
    <row r="26" spans="1:5" ht="13.5" customHeight="1">
      <c r="A26" s="48">
        <v>17</v>
      </c>
      <c r="B26" s="50">
        <v>27</v>
      </c>
      <c r="C26" s="40" t="s">
        <v>59</v>
      </c>
      <c r="D26" s="230">
        <v>5.207579707720242</v>
      </c>
      <c r="E26" s="236"/>
    </row>
    <row r="27" spans="1:5" ht="13.5" customHeight="1">
      <c r="A27" s="142">
        <v>18</v>
      </c>
      <c r="B27" s="50">
        <v>28</v>
      </c>
      <c r="C27" s="40" t="s">
        <v>232</v>
      </c>
      <c r="D27" s="230">
        <v>20.50405799373609</v>
      </c>
      <c r="E27" s="236"/>
    </row>
    <row r="28" spans="1:5" ht="13.5" customHeight="1">
      <c r="A28" s="48">
        <v>19</v>
      </c>
      <c r="B28" s="50">
        <v>29</v>
      </c>
      <c r="C28" s="40" t="s">
        <v>261</v>
      </c>
      <c r="D28" s="230">
        <v>19.265127560904283</v>
      </c>
      <c r="E28" s="236"/>
    </row>
    <row r="29" spans="1:5" ht="13.5" customHeight="1">
      <c r="A29" s="142">
        <v>20</v>
      </c>
      <c r="B29" s="50" t="s">
        <v>201</v>
      </c>
      <c r="C29" s="40" t="s">
        <v>202</v>
      </c>
      <c r="D29" s="230">
        <v>7.485064937140732</v>
      </c>
      <c r="E29" s="236"/>
    </row>
    <row r="30" spans="1:5" ht="13.5" customHeight="1">
      <c r="A30" s="48">
        <v>21</v>
      </c>
      <c r="B30" s="50">
        <v>32</v>
      </c>
      <c r="C30" s="40" t="s">
        <v>128</v>
      </c>
      <c r="D30" s="230">
        <v>3.678647969152299</v>
      </c>
      <c r="E30" s="236"/>
    </row>
    <row r="31" spans="1:5" ht="13.5" customHeight="1">
      <c r="A31" s="142">
        <v>22</v>
      </c>
      <c r="B31" s="50">
        <v>33</v>
      </c>
      <c r="C31" s="40" t="s">
        <v>129</v>
      </c>
      <c r="D31" s="230">
        <v>13.374490534147935</v>
      </c>
      <c r="E31" s="236"/>
    </row>
    <row r="32" spans="1:5" ht="13.5" customHeight="1">
      <c r="A32" s="48">
        <v>23</v>
      </c>
      <c r="B32" s="50">
        <v>34</v>
      </c>
      <c r="C32" s="40" t="s">
        <v>130</v>
      </c>
      <c r="D32" s="230">
        <v>0.8828620206977971</v>
      </c>
      <c r="E32" s="236"/>
    </row>
    <row r="33" spans="1:5" ht="13.5" customHeight="1">
      <c r="A33" s="142">
        <v>24</v>
      </c>
      <c r="B33" s="50">
        <v>35</v>
      </c>
      <c r="C33" s="40" t="s">
        <v>131</v>
      </c>
      <c r="D33" s="230">
        <v>2.384814734493588</v>
      </c>
      <c r="E33" s="236"/>
    </row>
    <row r="34" spans="1:5" ht="13.5" customHeight="1">
      <c r="A34" s="48">
        <v>25</v>
      </c>
      <c r="B34" s="50">
        <v>36</v>
      </c>
      <c r="C34" s="40" t="s">
        <v>250</v>
      </c>
      <c r="D34" s="230">
        <v>4.450000975638703</v>
      </c>
      <c r="E34" s="236"/>
    </row>
    <row r="35" spans="1:5" ht="13.5" customHeight="1">
      <c r="A35" s="142">
        <v>26</v>
      </c>
      <c r="B35" s="50">
        <v>37</v>
      </c>
      <c r="C35" s="40" t="s">
        <v>132</v>
      </c>
      <c r="D35" s="230">
        <v>0.6304263603442426</v>
      </c>
      <c r="E35" s="236"/>
    </row>
    <row r="36" spans="1:5" ht="13.5" customHeight="1">
      <c r="A36" s="48">
        <v>27</v>
      </c>
      <c r="B36" s="50" t="s">
        <v>30</v>
      </c>
      <c r="C36" s="40" t="s">
        <v>98</v>
      </c>
      <c r="D36" s="230">
        <v>0.16770670556722692</v>
      </c>
      <c r="E36" s="236"/>
    </row>
    <row r="37" spans="1:5" ht="13.5" customHeight="1">
      <c r="A37" s="142">
        <v>28</v>
      </c>
      <c r="B37" s="50" t="s">
        <v>32</v>
      </c>
      <c r="C37" s="40" t="s">
        <v>99</v>
      </c>
      <c r="D37" s="230">
        <v>0.24206107521780015</v>
      </c>
      <c r="E37" s="236"/>
    </row>
    <row r="38" spans="1:5" ht="13.5" customHeight="1">
      <c r="A38" s="48">
        <v>29</v>
      </c>
      <c r="B38" s="50" t="s">
        <v>34</v>
      </c>
      <c r="C38" s="40" t="s">
        <v>100</v>
      </c>
      <c r="D38" s="230">
        <v>0.24451091662061838</v>
      </c>
      <c r="E38" s="236"/>
    </row>
    <row r="39" spans="1:5" ht="13.5" customHeight="1">
      <c r="A39" s="142">
        <v>30</v>
      </c>
      <c r="B39" s="50" t="s">
        <v>36</v>
      </c>
      <c r="C39" s="40" t="s">
        <v>101</v>
      </c>
      <c r="D39" s="230">
        <v>0.018159957178581352</v>
      </c>
      <c r="E39" s="236"/>
    </row>
    <row r="40" spans="1:5" ht="13.5" customHeight="1">
      <c r="A40" s="48">
        <v>31</v>
      </c>
      <c r="B40" s="50" t="s">
        <v>38</v>
      </c>
      <c r="C40" s="40" t="s">
        <v>26</v>
      </c>
      <c r="D40" s="230">
        <v>2.1923098690439438</v>
      </c>
      <c r="E40" s="236"/>
    </row>
    <row r="41" spans="1:5" ht="13.5" customHeight="1">
      <c r="A41" s="142">
        <v>32</v>
      </c>
      <c r="B41" s="50" t="s">
        <v>40</v>
      </c>
      <c r="C41" s="40" t="s">
        <v>27</v>
      </c>
      <c r="D41" s="230">
        <v>0.347032541617432</v>
      </c>
      <c r="E41" s="236"/>
    </row>
    <row r="42" spans="1:5" ht="13.5" customHeight="1">
      <c r="A42" s="48">
        <v>33</v>
      </c>
      <c r="B42" s="50" t="s">
        <v>42</v>
      </c>
      <c r="C42" s="40" t="s">
        <v>28</v>
      </c>
      <c r="D42" s="230">
        <v>0.1145377922984276</v>
      </c>
      <c r="E42" s="236"/>
    </row>
    <row r="43" spans="1:5" ht="13.5" customHeight="1">
      <c r="A43" s="142">
        <v>34</v>
      </c>
      <c r="B43" s="50">
        <v>41</v>
      </c>
      <c r="C43" s="40" t="s">
        <v>29</v>
      </c>
      <c r="D43" s="230">
        <v>0.39450227770250934</v>
      </c>
      <c r="E43" s="236"/>
    </row>
    <row r="44" spans="1:5" ht="13.5" customHeight="1">
      <c r="A44" s="48">
        <v>35</v>
      </c>
      <c r="B44" s="50">
        <v>45</v>
      </c>
      <c r="C44" s="40" t="s">
        <v>133</v>
      </c>
      <c r="D44" s="230">
        <v>168.89150312766995</v>
      </c>
      <c r="E44" s="236"/>
    </row>
    <row r="45" spans="1:5" ht="13.5" customHeight="1">
      <c r="A45" s="142">
        <v>36</v>
      </c>
      <c r="B45" s="50">
        <v>50</v>
      </c>
      <c r="C45" s="40" t="s">
        <v>176</v>
      </c>
      <c r="D45" s="230">
        <v>20.228387210065346</v>
      </c>
      <c r="E45" s="236"/>
    </row>
    <row r="46" spans="1:5" ht="13.5" customHeight="1">
      <c r="A46" s="48">
        <v>37</v>
      </c>
      <c r="B46" s="50" t="s">
        <v>283</v>
      </c>
      <c r="C46" s="40" t="s">
        <v>161</v>
      </c>
      <c r="D46" s="230">
        <v>132.74021931387264</v>
      </c>
      <c r="E46" s="236"/>
    </row>
    <row r="47" spans="1:5" ht="13.5" customHeight="1">
      <c r="A47" s="142">
        <v>38</v>
      </c>
      <c r="B47" s="50">
        <v>55</v>
      </c>
      <c r="C47" s="40" t="s">
        <v>109</v>
      </c>
      <c r="D47" s="230">
        <v>29.396763576989525</v>
      </c>
      <c r="E47" s="236"/>
    </row>
    <row r="48" spans="1:5" ht="13.5" customHeight="1">
      <c r="A48" s="48">
        <v>39</v>
      </c>
      <c r="B48" s="50" t="s">
        <v>48</v>
      </c>
      <c r="C48" s="40" t="s">
        <v>44</v>
      </c>
      <c r="D48" s="230">
        <v>0.7865962643593399</v>
      </c>
      <c r="E48" s="236"/>
    </row>
    <row r="49" spans="1:5" ht="13.5" customHeight="1">
      <c r="A49" s="142">
        <v>40</v>
      </c>
      <c r="B49" s="50" t="s">
        <v>50</v>
      </c>
      <c r="C49" s="40" t="s">
        <v>295</v>
      </c>
      <c r="D49" s="230">
        <v>4.145360121549756</v>
      </c>
      <c r="E49" s="236"/>
    </row>
    <row r="50" spans="1:5" ht="13.5" customHeight="1">
      <c r="A50" s="48">
        <v>41</v>
      </c>
      <c r="B50" s="50" t="s">
        <v>52</v>
      </c>
      <c r="C50" s="40" t="s">
        <v>46</v>
      </c>
      <c r="D50" s="230">
        <v>8.55363801741539</v>
      </c>
      <c r="E50" s="236"/>
    </row>
    <row r="51" spans="1:5" ht="13.5" customHeight="1">
      <c r="A51" s="142">
        <v>42</v>
      </c>
      <c r="B51" s="50" t="s">
        <v>135</v>
      </c>
      <c r="C51" s="40" t="s">
        <v>104</v>
      </c>
      <c r="D51" s="230">
        <v>33.187735998371046</v>
      </c>
      <c r="E51" s="236"/>
    </row>
    <row r="52" spans="1:5" ht="13.5" customHeight="1">
      <c r="A52" s="48">
        <v>43</v>
      </c>
      <c r="B52" s="50" t="s">
        <v>137</v>
      </c>
      <c r="C52" s="40" t="s">
        <v>296</v>
      </c>
      <c r="D52" s="230">
        <v>39.638540634374145</v>
      </c>
      <c r="E52" s="236"/>
    </row>
    <row r="53" spans="1:5" ht="13.5" customHeight="1">
      <c r="A53" s="142">
        <v>44</v>
      </c>
      <c r="B53" s="50" t="s">
        <v>20</v>
      </c>
      <c r="C53" s="40" t="s">
        <v>9</v>
      </c>
      <c r="D53" s="230">
        <v>259.13539295800126</v>
      </c>
      <c r="E53" s="236"/>
    </row>
    <row r="54" spans="1:5" ht="13.5" customHeight="1">
      <c r="A54" s="48">
        <v>45</v>
      </c>
      <c r="B54" s="50" t="s">
        <v>210</v>
      </c>
      <c r="C54" s="40" t="s">
        <v>10</v>
      </c>
      <c r="D54" s="230">
        <v>0.02207969644732452</v>
      </c>
      <c r="E54" s="236"/>
    </row>
    <row r="55" spans="1:5" ht="13.5" customHeight="1">
      <c r="A55" s="142">
        <v>46</v>
      </c>
      <c r="B55" s="50">
        <v>61</v>
      </c>
      <c r="C55" s="40" t="s">
        <v>11</v>
      </c>
      <c r="D55" s="230">
        <v>15.941468931758328</v>
      </c>
      <c r="E55" s="236"/>
    </row>
    <row r="56" spans="1:5" ht="13.5" customHeight="1">
      <c r="A56" s="48">
        <v>47</v>
      </c>
      <c r="B56" s="50">
        <v>62</v>
      </c>
      <c r="C56" s="40" t="s">
        <v>12</v>
      </c>
      <c r="D56" s="230">
        <v>32.160913258497175</v>
      </c>
      <c r="E56" s="236"/>
    </row>
    <row r="57" spans="1:5" ht="13.5" customHeight="1">
      <c r="A57" s="142">
        <v>48</v>
      </c>
      <c r="B57" s="50" t="s">
        <v>212</v>
      </c>
      <c r="C57" s="40" t="s">
        <v>13</v>
      </c>
      <c r="D57" s="230">
        <v>0.026789973284222106</v>
      </c>
      <c r="E57" s="236"/>
    </row>
    <row r="58" spans="1:5" ht="13.5" customHeight="1">
      <c r="A58" s="48">
        <v>49</v>
      </c>
      <c r="B58" s="50" t="s">
        <v>214</v>
      </c>
      <c r="C58" s="40" t="s">
        <v>297</v>
      </c>
      <c r="D58" s="230">
        <v>2.3970646548269685</v>
      </c>
      <c r="E58" s="236"/>
    </row>
    <row r="59" spans="1:5" ht="13.5" customHeight="1">
      <c r="A59" s="142">
        <v>50</v>
      </c>
      <c r="B59" s="50" t="s">
        <v>216</v>
      </c>
      <c r="C59" s="40" t="s">
        <v>47</v>
      </c>
      <c r="D59" s="230">
        <v>37.853498408296936</v>
      </c>
      <c r="E59" s="236"/>
    </row>
    <row r="60" spans="1:5" ht="13.5" customHeight="1">
      <c r="A60" s="48">
        <v>51</v>
      </c>
      <c r="B60" s="50">
        <v>64</v>
      </c>
      <c r="C60" s="40" t="s">
        <v>110</v>
      </c>
      <c r="D60" s="230">
        <v>50.05651273142944</v>
      </c>
      <c r="E60" s="236"/>
    </row>
    <row r="61" spans="1:5" ht="13.5" customHeight="1">
      <c r="A61" s="142">
        <v>52</v>
      </c>
      <c r="B61" s="50">
        <v>65</v>
      </c>
      <c r="C61" s="40" t="s">
        <v>162</v>
      </c>
      <c r="D61" s="230">
        <v>15.246446793394478</v>
      </c>
      <c r="E61" s="236"/>
    </row>
    <row r="62" spans="1:5" ht="13.5" customHeight="1">
      <c r="A62" s="48">
        <v>53</v>
      </c>
      <c r="B62" s="50">
        <v>66</v>
      </c>
      <c r="C62" s="40" t="s">
        <v>252</v>
      </c>
      <c r="D62" s="230">
        <v>6.056329862901848</v>
      </c>
      <c r="E62" s="236"/>
    </row>
    <row r="63" spans="1:5" ht="13.5" customHeight="1">
      <c r="A63" s="142">
        <v>54</v>
      </c>
      <c r="B63" s="50" t="s">
        <v>194</v>
      </c>
      <c r="C63" s="40" t="s">
        <v>179</v>
      </c>
      <c r="D63" s="230">
        <v>4.304651246745705</v>
      </c>
      <c r="E63" s="236"/>
    </row>
    <row r="64" spans="1:5" ht="13.5" customHeight="1">
      <c r="A64" s="48">
        <v>55</v>
      </c>
      <c r="B64" s="50" t="s">
        <v>180</v>
      </c>
      <c r="C64" s="40" t="s">
        <v>181</v>
      </c>
      <c r="D64" s="230">
        <v>31.732967234754682</v>
      </c>
      <c r="E64" s="236"/>
    </row>
    <row r="65" spans="1:5" ht="13.5" customHeight="1">
      <c r="A65" s="142">
        <v>56</v>
      </c>
      <c r="B65" s="50">
        <v>72</v>
      </c>
      <c r="C65" s="40" t="s">
        <v>111</v>
      </c>
      <c r="D65" s="230">
        <v>8.749800188984516</v>
      </c>
      <c r="E65" s="236"/>
    </row>
    <row r="66" spans="1:5" ht="13.5" customHeight="1">
      <c r="A66" s="48">
        <v>57</v>
      </c>
      <c r="B66" s="50">
        <v>73</v>
      </c>
      <c r="C66" s="40" t="s">
        <v>14</v>
      </c>
      <c r="D66" s="230">
        <v>1.6550916569475969</v>
      </c>
      <c r="E66" s="236"/>
    </row>
    <row r="67" spans="1:5" ht="13.5" customHeight="1">
      <c r="A67" s="142">
        <v>58</v>
      </c>
      <c r="B67" s="50" t="s">
        <v>220</v>
      </c>
      <c r="C67" s="40" t="s">
        <v>218</v>
      </c>
      <c r="D67" s="230">
        <v>0.9634212244734116</v>
      </c>
      <c r="E67" s="236"/>
    </row>
    <row r="68" spans="1:5" ht="13.5" customHeight="1">
      <c r="A68" s="48">
        <v>59</v>
      </c>
      <c r="B68" s="50" t="s">
        <v>76</v>
      </c>
      <c r="C68" s="40" t="s">
        <v>219</v>
      </c>
      <c r="D68" s="230">
        <v>10.606921636499333</v>
      </c>
      <c r="E68" s="236"/>
    </row>
    <row r="69" spans="1:5" ht="13.5" customHeight="1">
      <c r="A69" s="142">
        <v>60</v>
      </c>
      <c r="B69" s="50">
        <v>80</v>
      </c>
      <c r="C69" s="40" t="s">
        <v>15</v>
      </c>
      <c r="D69" s="230">
        <v>22.147506919567615</v>
      </c>
      <c r="E69" s="236"/>
    </row>
    <row r="70" spans="1:5" ht="13.5" customHeight="1">
      <c r="A70" s="48">
        <v>61</v>
      </c>
      <c r="B70" s="50">
        <v>85</v>
      </c>
      <c r="C70" s="40" t="s">
        <v>16</v>
      </c>
      <c r="D70" s="230">
        <v>40.536202495802655</v>
      </c>
      <c r="E70" s="236"/>
    </row>
    <row r="71" spans="1:5" ht="13.5" customHeight="1">
      <c r="A71" s="142">
        <v>62</v>
      </c>
      <c r="B71" s="50" t="s">
        <v>55</v>
      </c>
      <c r="C71" s="201" t="s">
        <v>383</v>
      </c>
      <c r="D71" s="230">
        <v>0.06612538572728038</v>
      </c>
      <c r="E71" s="236"/>
    </row>
    <row r="72" spans="1:5" ht="13.5" customHeight="1">
      <c r="A72" s="48">
        <v>63</v>
      </c>
      <c r="B72" s="50" t="s">
        <v>56</v>
      </c>
      <c r="C72" s="201" t="s">
        <v>384</v>
      </c>
      <c r="D72" s="230">
        <v>0.05084512301595411</v>
      </c>
      <c r="E72" s="236"/>
    </row>
    <row r="73" spans="1:5" ht="13.5" customHeight="1">
      <c r="A73" s="142">
        <v>64</v>
      </c>
      <c r="B73" s="50" t="s">
        <v>57</v>
      </c>
      <c r="C73" s="40" t="s">
        <v>54</v>
      </c>
      <c r="D73" s="230">
        <v>3.8722308279740068</v>
      </c>
      <c r="E73" s="236"/>
    </row>
    <row r="74" spans="1:5" ht="13.5" customHeight="1">
      <c r="A74" s="48">
        <v>65</v>
      </c>
      <c r="B74" s="50" t="s">
        <v>182</v>
      </c>
      <c r="C74" s="40" t="s">
        <v>164</v>
      </c>
      <c r="D74" s="230">
        <v>8.601479243414214</v>
      </c>
      <c r="E74" s="236"/>
    </row>
    <row r="75" spans="1:5" ht="13.5" customHeight="1">
      <c r="A75" s="142">
        <v>66</v>
      </c>
      <c r="B75" s="50" t="s">
        <v>165</v>
      </c>
      <c r="C75" s="40" t="s">
        <v>163</v>
      </c>
      <c r="D75" s="230">
        <v>4.325774557166661</v>
      </c>
      <c r="E75" s="236"/>
    </row>
    <row r="76" spans="1:5" s="10" customFormat="1" ht="12.75" customHeight="1">
      <c r="A76" s="8"/>
      <c r="B76" s="8"/>
      <c r="C76" s="171" t="s">
        <v>335</v>
      </c>
      <c r="D76" s="203">
        <f>SUM(D10:D75)</f>
        <v>1279.4443300751727</v>
      </c>
      <c r="E76" s="237"/>
    </row>
    <row r="77" spans="1:28" s="2" customFormat="1" ht="13.5" customHeight="1">
      <c r="A77" s="44"/>
      <c r="B77" s="45" t="s">
        <v>114</v>
      </c>
      <c r="C77" s="166" t="s">
        <v>113</v>
      </c>
      <c r="D77" s="202">
        <v>0</v>
      </c>
      <c r="E77" s="236"/>
      <c r="F77" s="98"/>
      <c r="G77" s="98"/>
      <c r="H77" s="98"/>
      <c r="I77" s="98"/>
      <c r="J77" s="98"/>
      <c r="K77" s="98"/>
      <c r="L77" s="98"/>
      <c r="M77" s="98"/>
      <c r="N77" s="98"/>
      <c r="O77" s="98"/>
      <c r="P77" s="98"/>
      <c r="Q77" s="98"/>
      <c r="R77" s="98"/>
      <c r="S77" s="98"/>
      <c r="T77" s="98"/>
      <c r="U77" s="98"/>
      <c r="V77" s="98"/>
      <c r="W77" s="98"/>
      <c r="X77" s="98"/>
      <c r="Y77" s="98"/>
      <c r="Z77" s="98"/>
      <c r="AA77" s="98"/>
      <c r="AB77" s="98"/>
    </row>
    <row r="78" spans="1:28" s="2" customFormat="1" ht="13.5" customHeight="1">
      <c r="A78" s="48"/>
      <c r="B78" s="165" t="s">
        <v>115</v>
      </c>
      <c r="C78" s="167" t="s">
        <v>233</v>
      </c>
      <c r="D78" s="202">
        <v>0</v>
      </c>
      <c r="E78" s="236"/>
      <c r="F78" s="98"/>
      <c r="G78" s="98"/>
      <c r="H78" s="98"/>
      <c r="I78" s="98"/>
      <c r="J78" s="98"/>
      <c r="K78" s="98"/>
      <c r="L78" s="98"/>
      <c r="M78" s="98"/>
      <c r="N78" s="98"/>
      <c r="O78" s="98"/>
      <c r="P78" s="98"/>
      <c r="Q78" s="98"/>
      <c r="R78" s="98"/>
      <c r="S78" s="98"/>
      <c r="T78" s="98"/>
      <c r="U78" s="98"/>
      <c r="V78" s="98"/>
      <c r="W78" s="98"/>
      <c r="X78" s="98"/>
      <c r="Y78" s="98"/>
      <c r="Z78" s="98"/>
      <c r="AA78" s="98"/>
      <c r="AB78" s="98"/>
    </row>
    <row r="79" spans="1:28" s="2" customFormat="1" ht="13.5" customHeight="1">
      <c r="A79" s="48"/>
      <c r="B79" s="165" t="s">
        <v>184</v>
      </c>
      <c r="C79" s="167" t="s">
        <v>234</v>
      </c>
      <c r="D79" s="202">
        <v>0</v>
      </c>
      <c r="E79" s="236"/>
      <c r="F79" s="98"/>
      <c r="G79" s="98"/>
      <c r="H79" s="98"/>
      <c r="I79" s="98"/>
      <c r="J79" s="98"/>
      <c r="K79" s="98"/>
      <c r="L79" s="98"/>
      <c r="M79" s="98"/>
      <c r="N79" s="98"/>
      <c r="O79" s="98"/>
      <c r="P79" s="98"/>
      <c r="Q79" s="98"/>
      <c r="R79" s="98"/>
      <c r="S79" s="98"/>
      <c r="T79" s="98"/>
      <c r="U79" s="98"/>
      <c r="V79" s="98"/>
      <c r="W79" s="98"/>
      <c r="X79" s="98"/>
      <c r="Y79" s="98"/>
      <c r="Z79" s="98"/>
      <c r="AA79" s="98"/>
      <c r="AB79" s="98"/>
    </row>
    <row r="80" spans="1:28" s="2" customFormat="1" ht="13.5" customHeight="1">
      <c r="A80" s="48"/>
      <c r="B80" s="165" t="s">
        <v>185</v>
      </c>
      <c r="C80" s="167" t="s">
        <v>63</v>
      </c>
      <c r="D80" s="202">
        <v>12.316577478606352</v>
      </c>
      <c r="E80" s="236"/>
      <c r="F80" s="98"/>
      <c r="G80" s="98"/>
      <c r="H80" s="98"/>
      <c r="I80" s="98"/>
      <c r="J80" s="98"/>
      <c r="K80" s="98"/>
      <c r="L80" s="98"/>
      <c r="M80" s="98"/>
      <c r="N80" s="98"/>
      <c r="O80" s="98"/>
      <c r="P80" s="98"/>
      <c r="Q80" s="98"/>
      <c r="R80" s="98"/>
      <c r="S80" s="98"/>
      <c r="T80" s="98"/>
      <c r="U80" s="98"/>
      <c r="V80" s="98"/>
      <c r="W80" s="98"/>
      <c r="X80" s="98"/>
      <c r="Y80" s="98"/>
      <c r="Z80" s="98"/>
      <c r="AA80" s="98"/>
      <c r="AB80" s="98"/>
    </row>
    <row r="81" spans="1:28" s="2" customFormat="1" ht="13.5" customHeight="1">
      <c r="A81" s="165"/>
      <c r="B81" s="165" t="s">
        <v>186</v>
      </c>
      <c r="C81" s="226" t="s">
        <v>408</v>
      </c>
      <c r="D81" s="202">
        <v>0</v>
      </c>
      <c r="E81" s="236"/>
      <c r="F81" s="98"/>
      <c r="G81" s="98"/>
      <c r="H81" s="98"/>
      <c r="I81" s="98"/>
      <c r="J81" s="98"/>
      <c r="K81" s="98"/>
      <c r="L81" s="98"/>
      <c r="M81" s="98"/>
      <c r="N81" s="98"/>
      <c r="O81" s="98"/>
      <c r="P81" s="98"/>
      <c r="Q81" s="98"/>
      <c r="R81" s="98"/>
      <c r="S81" s="98"/>
      <c r="T81" s="98"/>
      <c r="U81" s="98"/>
      <c r="V81" s="98"/>
      <c r="W81" s="98"/>
      <c r="X81" s="98"/>
      <c r="Y81" s="98"/>
      <c r="Z81" s="98"/>
      <c r="AA81" s="98"/>
      <c r="AB81" s="98"/>
    </row>
    <row r="82" spans="2:5" ht="13.5" customHeight="1">
      <c r="B82" s="4" t="s">
        <v>187</v>
      </c>
      <c r="C82" s="10" t="s">
        <v>64</v>
      </c>
      <c r="D82" s="202">
        <v>0</v>
      </c>
      <c r="E82" s="236"/>
    </row>
    <row r="83" spans="2:5" ht="13.5" customHeight="1">
      <c r="B83" s="4" t="s">
        <v>188</v>
      </c>
      <c r="C83" s="10" t="s">
        <v>65</v>
      </c>
      <c r="D83" s="202">
        <v>2861.0675072260783</v>
      </c>
      <c r="E83" s="236"/>
    </row>
    <row r="84" spans="2:5" ht="13.5" customHeight="1">
      <c r="B84" s="4" t="s">
        <v>189</v>
      </c>
      <c r="C84" s="10" t="s">
        <v>400</v>
      </c>
      <c r="D84" s="202">
        <v>0</v>
      </c>
      <c r="E84" s="236"/>
    </row>
    <row r="85" spans="2:5" ht="13.5" customHeight="1">
      <c r="B85" s="4" t="s">
        <v>190</v>
      </c>
      <c r="C85" s="10" t="s">
        <v>66</v>
      </c>
      <c r="D85" s="202">
        <v>0</v>
      </c>
      <c r="E85" s="236"/>
    </row>
    <row r="86" spans="2:5" ht="13.5" customHeight="1">
      <c r="B86" s="4" t="s">
        <v>191</v>
      </c>
      <c r="C86" s="10" t="s">
        <v>15</v>
      </c>
      <c r="D86" s="202">
        <v>0</v>
      </c>
      <c r="E86" s="236"/>
    </row>
    <row r="87" spans="2:5" ht="13.5" customHeight="1">
      <c r="B87" s="4" t="s">
        <v>192</v>
      </c>
      <c r="C87" s="10" t="s">
        <v>67</v>
      </c>
      <c r="D87" s="202">
        <v>0</v>
      </c>
      <c r="E87" s="236"/>
    </row>
    <row r="88" spans="2:5" ht="13.5" customHeight="1">
      <c r="B88" s="4" t="s">
        <v>193</v>
      </c>
      <c r="C88" s="10" t="s">
        <v>407</v>
      </c>
      <c r="D88" s="202">
        <v>0</v>
      </c>
      <c r="E88" s="236"/>
    </row>
    <row r="89" spans="1:5" ht="13.5" customHeight="1">
      <c r="A89" s="7"/>
      <c r="B89" s="8"/>
      <c r="C89" s="164" t="s">
        <v>336</v>
      </c>
      <c r="D89" s="231">
        <f>SUM(D77:D88)</f>
        <v>2873.3840847046845</v>
      </c>
      <c r="E89" s="237"/>
    </row>
    <row r="90" spans="1:5" ht="13.5" customHeight="1">
      <c r="A90" s="238"/>
      <c r="B90" s="239"/>
      <c r="C90" s="240" t="s">
        <v>406</v>
      </c>
      <c r="D90" s="241">
        <v>746.2697458455634</v>
      </c>
      <c r="E90" s="237"/>
    </row>
    <row r="91" spans="1:5" ht="13.5" customHeight="1">
      <c r="A91" s="8"/>
      <c r="B91" s="8"/>
      <c r="C91" s="208" t="s">
        <v>337</v>
      </c>
      <c r="D91" s="203">
        <f>D76+D89+D90</f>
        <v>4899.09816062542</v>
      </c>
      <c r="E91" s="237"/>
    </row>
    <row r="93" ht="19.5" customHeight="1"/>
    <row r="94" ht="19.5" customHeight="1">
      <c r="B94" s="225" t="s">
        <v>401</v>
      </c>
    </row>
    <row r="95" ht="19.5" customHeight="1"/>
  </sheetData>
  <sheetProtection/>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Statistisches Bundesamt</dc:creator>
  <cp:keywords/>
  <dc:description/>
  <cp:lastModifiedBy>x60004312</cp:lastModifiedBy>
  <cp:lastPrinted>2013-05-08T17:22:50Z</cp:lastPrinted>
  <dcterms:created xsi:type="dcterms:W3CDTF">1999-02-18T09:06:56Z</dcterms:created>
  <dcterms:modified xsi:type="dcterms:W3CDTF">2013-06-06T12:52:31Z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