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0" yWindow="1680" windowWidth="23925" windowHeight="14385" firstSheet="1" activeTab="1"/>
  </bookViews>
  <sheets>
    <sheet name="doc" sheetId="1" state="hidden" r:id="rId1"/>
    <sheet name="content" sheetId="2" r:id="rId2"/>
    <sheet name="readme" sheetId="3" r:id="rId3"/>
    <sheet name="supply" sheetId="4" r:id="rId4"/>
    <sheet name="use" sheetId="5" r:id="rId5"/>
    <sheet name="siot" sheetId="6" r:id="rId6"/>
    <sheet name="energy_prices" sheetId="7" r:id="rId7"/>
    <sheet name="vat" sheetId="8" r:id="rId8"/>
    <sheet name="energy_taxes" sheetId="9" r:id="rId9"/>
  </sheets>
  <definedNames>
    <definedName name="_xlnm.Print_Area" localSheetId="0">'doc'!$A$1:$I$48</definedName>
    <definedName name="_xlnm.Print_Area" localSheetId="6">'energy_prices'!$A$3:$AB$77</definedName>
    <definedName name="_xlnm.Print_Titles" localSheetId="6">'energy_prices'!$A:$C</definedName>
    <definedName name="_xlnm.Print_Titles" localSheetId="8">'energy_taxes'!$A:$C</definedName>
    <definedName name="_xlnm.Print_Titles" localSheetId="7">'vat'!$A:$C</definedName>
    <definedName name="Z_53D84691_013C_11D7_9D73_0090271067E8_.wvu.PrintArea" localSheetId="0" hidden="1">'doc'!$A$1:$I$45</definedName>
    <definedName name="Z_53D84691_013C_11D7_9D73_0090271067E8_.wvu.PrintArea" localSheetId="6" hidden="1">'energy_prices'!$D$3:$AB$77</definedName>
    <definedName name="Z_53D84691_013C_11D7_9D73_0090271067E8_.wvu.PrintArea" localSheetId="8" hidden="1">'energy_taxes'!$D$3:$E$89</definedName>
    <definedName name="Z_53D84691_013C_11D7_9D73_0090271067E8_.wvu.PrintArea" localSheetId="5" hidden="1">'siot'!$D$3:$BY$76</definedName>
    <definedName name="Z_53D84691_013C_11D7_9D73_0090271067E8_.wvu.PrintArea" localSheetId="3" hidden="1">'supply'!$D$3:$BY$76</definedName>
    <definedName name="Z_53D84691_013C_11D7_9D73_0090271067E8_.wvu.PrintArea" localSheetId="4" hidden="1">'use'!$D$3:$BY$76</definedName>
    <definedName name="Z_53D84691_013C_11D7_9D73_0090271067E8_.wvu.PrintArea" localSheetId="7" hidden="1">'vat'!$D$3:$BY$76</definedName>
    <definedName name="Z_53D84691_013C_11D7_9D73_0090271067E8_.wvu.PrintTitles" localSheetId="6" hidden="1">'energy_prices'!$A:$C</definedName>
    <definedName name="Z_53D84691_013C_11D7_9D73_0090271067E8_.wvu.PrintTitles" localSheetId="8" hidden="1">'energy_taxes'!$A:$C</definedName>
    <definedName name="Z_53D84691_013C_11D7_9D73_0090271067E8_.wvu.PrintTitles" localSheetId="5" hidden="1">'siot'!$A:$C</definedName>
    <definedName name="Z_53D84691_013C_11D7_9D73_0090271067E8_.wvu.PrintTitles" localSheetId="3" hidden="1">'supply'!$A:$C</definedName>
    <definedName name="Z_53D84691_013C_11D7_9D73_0090271067E8_.wvu.PrintTitles" localSheetId="4" hidden="1">'use'!$A:$C</definedName>
    <definedName name="Z_53D84691_013C_11D7_9D73_0090271067E8_.wvu.PrintTitles" localSheetId="7" hidden="1">'vat'!$A:$C</definedName>
  </definedNames>
  <calcPr fullCalcOnLoad="1"/>
</workbook>
</file>

<file path=xl/comments7.xml><?xml version="1.0" encoding="utf-8"?>
<comments xmlns="http://schemas.openxmlformats.org/spreadsheetml/2006/main">
  <authors>
    <author>Lokal</author>
  </authors>
  <commentList>
    <comment ref="U7" authorId="0">
      <text>
        <r>
          <rPr>
            <sz val="9"/>
            <rFont val="Arial"/>
            <family val="2"/>
          </rPr>
          <t>Hypothetical price, calculated as diesel price plus mineral oil taxes</t>
        </r>
      </text>
    </comment>
  </commentList>
</comments>
</file>

<file path=xl/sharedStrings.xml><?xml version="1.0" encoding="utf-8"?>
<sst xmlns="http://schemas.openxmlformats.org/spreadsheetml/2006/main" count="1498" uniqueCount="419">
  <si>
    <t>select:</t>
  </si>
  <si>
    <t>Table TAX: Valuation matrix for taxes less subsidies on products</t>
  </si>
  <si>
    <t>Table BP: Use table at basic prices</t>
  </si>
  <si>
    <t>95 - 00</t>
  </si>
  <si>
    <t>95, 00</t>
  </si>
  <si>
    <t>voluntary</t>
  </si>
  <si>
    <t>If you want to submit an update for 1995 to 1999, please use the same questionnaire</t>
  </si>
  <si>
    <t>Germany</t>
  </si>
  <si>
    <t>Taxi operation, Other land passenger transport</t>
  </si>
  <si>
    <t>Freight transport by road</t>
  </si>
  <si>
    <t>Transport via pipelines</t>
  </si>
  <si>
    <t>Water transport</t>
  </si>
  <si>
    <t>Air transport</t>
  </si>
  <si>
    <t>Water transport infrastructure</t>
  </si>
  <si>
    <t>Research and development</t>
  </si>
  <si>
    <t>Education</t>
  </si>
  <si>
    <t>Health and social work</t>
  </si>
  <si>
    <t>Insurance and pension funding services, except compulsory social security services (includes also part of CPA 67)</t>
  </si>
  <si>
    <t>Real estate services (incl. private households)</t>
  </si>
  <si>
    <t>60e</t>
  </si>
  <si>
    <t>60f</t>
  </si>
  <si>
    <t>Unit B-2: Economic accounts and international markets: production and analyses</t>
  </si>
  <si>
    <t>Code</t>
  </si>
  <si>
    <t>Table MARG: Valuation matrix for trade and transport margins</t>
  </si>
  <si>
    <t xml:space="preserve">             INDUSTRIES (NOGA)      </t>
  </si>
  <si>
    <t>Total use at basic prices incl. net commodity taxes</t>
  </si>
  <si>
    <t>Electricity distribution and trade</t>
  </si>
  <si>
    <t>Public heat supply</t>
  </si>
  <si>
    <t>Gas supply</t>
  </si>
  <si>
    <t>Collection, purification and distribution of water</t>
  </si>
  <si>
    <t>40a</t>
  </si>
  <si>
    <t>40a</t>
  </si>
  <si>
    <t>40b</t>
  </si>
  <si>
    <t>40b</t>
  </si>
  <si>
    <t>40c</t>
  </si>
  <si>
    <t>40c</t>
  </si>
  <si>
    <t>40d</t>
  </si>
  <si>
    <t>40d</t>
  </si>
  <si>
    <t>40e</t>
  </si>
  <si>
    <t>40e</t>
  </si>
  <si>
    <t>40f</t>
  </si>
  <si>
    <t>40f</t>
  </si>
  <si>
    <t>40g</t>
  </si>
  <si>
    <t>40g</t>
  </si>
  <si>
    <t>Passenger rail transport</t>
  </si>
  <si>
    <t>Goods rail transport</t>
  </si>
  <si>
    <t>Rail infrastructure</t>
  </si>
  <si>
    <t>Other supporting and auxiliary transport activities; activities of travel agencies</t>
  </si>
  <si>
    <t>60a</t>
  </si>
  <si>
    <t>60a</t>
  </si>
  <si>
    <t>60b</t>
  </si>
  <si>
    <t>60b</t>
  </si>
  <si>
    <t>60c</t>
  </si>
  <si>
    <t>Total</t>
  </si>
  <si>
    <t>Other sewage and refuse disposal, sanitation and similar activities</t>
  </si>
  <si>
    <t>90a</t>
  </si>
  <si>
    <t>90b</t>
  </si>
  <si>
    <t>90c</t>
  </si>
  <si>
    <t>Manufacture of other non-metallic mineral products</t>
  </si>
  <si>
    <t>Manufacture of basic metals</t>
  </si>
  <si>
    <t>Table 17: Input-output table at basic prices</t>
  </si>
  <si>
    <t>Table 18: Input-output table for domestic output at basic prices</t>
  </si>
  <si>
    <t>Table 19: Input-output table for imports at basic prices</t>
  </si>
  <si>
    <t>Housing, water, electricity, gas and other fuels</t>
  </si>
  <si>
    <t>Health</t>
  </si>
  <si>
    <t>Transport</t>
  </si>
  <si>
    <t>Recreation and culture</t>
  </si>
  <si>
    <t>Restaurants and hotels</t>
  </si>
  <si>
    <t>Leather and leather products</t>
  </si>
  <si>
    <r>
      <t>Mill. NAC</t>
    </r>
    <r>
      <rPr>
        <sz val="10"/>
        <rFont val="Arial"/>
        <family val="2"/>
      </rPr>
      <t xml:space="preserve"> for the others</t>
    </r>
  </si>
  <si>
    <r>
      <t>Mill. Euro</t>
    </r>
    <r>
      <rPr>
        <sz val="10"/>
        <rFont val="Arial"/>
        <family val="2"/>
      </rPr>
      <t xml:space="preserve"> for countries of the Eurozone</t>
    </r>
  </si>
  <si>
    <r>
      <t>COPPY</t>
    </r>
    <r>
      <rPr>
        <sz val="10"/>
        <rFont val="Arial"/>
        <family val="2"/>
      </rPr>
      <t xml:space="preserve"> for constant prices of the previous year.</t>
    </r>
  </si>
  <si>
    <t>Total final consumption expenditure by households</t>
  </si>
  <si>
    <t>Total final consumption expenditure</t>
  </si>
  <si>
    <t>Total gross capital formation</t>
  </si>
  <si>
    <t>Wholesale trade and commission trade services, except of motor vehicles and motorcycles, Retail  trade services, except of motor vehicles and motorcycles; repair services of personal and household goods</t>
  </si>
  <si>
    <t>75b</t>
  </si>
  <si>
    <t>90a</t>
  </si>
  <si>
    <t>90b</t>
  </si>
  <si>
    <t>90c</t>
  </si>
  <si>
    <t>Total input of industries</t>
  </si>
  <si>
    <t>Total</t>
  </si>
  <si>
    <t>Total intermediate consumption/final use at purchasers' prices (incl. net commodity taxes)</t>
  </si>
  <si>
    <t>01</t>
  </si>
  <si>
    <t>02</t>
  </si>
  <si>
    <t>05</t>
  </si>
  <si>
    <t>23a</t>
  </si>
  <si>
    <t>23b</t>
  </si>
  <si>
    <t>Year</t>
  </si>
  <si>
    <t>transmisson
 period reqired by ESA 95</t>
  </si>
  <si>
    <t>Table 15: Supply table at basic prices, including a transformation into purchasers' prices</t>
  </si>
  <si>
    <t>Table 16: Use table at purchasers' prices</t>
  </si>
  <si>
    <t>COPPY</t>
  </si>
  <si>
    <t>PRICE CONCEPT:</t>
  </si>
  <si>
    <t>Market Output</t>
  </si>
  <si>
    <t>Non-market Output</t>
  </si>
  <si>
    <t>02</t>
  </si>
  <si>
    <t>05</t>
  </si>
  <si>
    <t>Running hydro power plants</t>
  </si>
  <si>
    <t>Storage hydro power plants</t>
  </si>
  <si>
    <t>Nuclear power plants</t>
  </si>
  <si>
    <t>Other public power plants</t>
  </si>
  <si>
    <t>B. Input-Output tables</t>
  </si>
  <si>
    <t>EUROPEAN COMMISSION</t>
  </si>
  <si>
    <t>Other scheduled passenger land transport</t>
  </si>
  <si>
    <t>Motor vehicles, trailers and semi-trailers</t>
  </si>
  <si>
    <t>Other transport equipment</t>
  </si>
  <si>
    <t>Furniture; other manufactured goods n.e.c.</t>
  </si>
  <si>
    <t>Construction work</t>
  </si>
  <si>
    <t>Hotels and restaurants</t>
  </si>
  <si>
    <t>Post and telecommunications</t>
  </si>
  <si>
    <t>Computer and related activities</t>
  </si>
  <si>
    <t>Other services; private households with employed persons</t>
  </si>
  <si>
    <t>Food and non-alcoholic beverages</t>
  </si>
  <si>
    <t>COICOP 01</t>
  </si>
  <si>
    <t>COICOP 02</t>
  </si>
  <si>
    <t>Renting of machinery and equipment without operator and of personal and household goods; other business services</t>
  </si>
  <si>
    <t>Computer and related services</t>
  </si>
  <si>
    <t>Research and development services</t>
  </si>
  <si>
    <t>Education services</t>
  </si>
  <si>
    <t>Please use this questionnaire for the transmission of current prices and constant prices and save each</t>
  </si>
  <si>
    <t>Products of mining and quarrying</t>
  </si>
  <si>
    <t>Wearing apparel, furs</t>
  </si>
  <si>
    <t>Important remarks</t>
  </si>
  <si>
    <t>Directorate B: Economic statistics and economic and monetary convergence</t>
  </si>
  <si>
    <t>Consumption of government</t>
  </si>
  <si>
    <t>Consumption of social security system</t>
  </si>
  <si>
    <t>Office machinery, computers and electrical machinery n.e.c.</t>
  </si>
  <si>
    <t>Manufacture of radio, television and communication equipment and apparatus</t>
  </si>
  <si>
    <t>Manufacture of medical, precision and optical instruments, watches and clocks</t>
  </si>
  <si>
    <t>Manufacture of motor vehicles, trailers and semi-trailers</t>
  </si>
  <si>
    <t>Manufacture of other transport equipment</t>
  </si>
  <si>
    <t>Recycling</t>
  </si>
  <si>
    <t>Construction</t>
  </si>
  <si>
    <t>60c</t>
  </si>
  <si>
    <t>60d</t>
  </si>
  <si>
    <t>60d</t>
  </si>
  <si>
    <t>60e</t>
  </si>
  <si>
    <t>Air transport infrastructure</t>
  </si>
  <si>
    <t>75b</t>
  </si>
  <si>
    <t>Electricity from waste incineration</t>
  </si>
  <si>
    <t>Heat from waste incineration</t>
  </si>
  <si>
    <t>Manufacture of wood and of products of wood and cork, except furniture; manufacture of articles of straw and plaiting materials</t>
  </si>
  <si>
    <t>Manufacture of pulp, paper and paper products</t>
  </si>
  <si>
    <t>Manufacture of rubber and plastic products</t>
  </si>
  <si>
    <t>COUNTRY:</t>
  </si>
  <si>
    <t>CURRENCY:</t>
  </si>
  <si>
    <t>Manufacture of wearing apparel; dressing and dyeing of fur</t>
  </si>
  <si>
    <t>10-14</t>
  </si>
  <si>
    <t>Mining and quarrying (includes also NOGA 10-13)</t>
  </si>
  <si>
    <t>15-16</t>
  </si>
  <si>
    <t>Publishing, printing and reproduction of recorded media</t>
  </si>
  <si>
    <t>Taxes less subsidies on products</t>
  </si>
  <si>
    <t>Manufacture of textiles</t>
  </si>
  <si>
    <t>Communi-cation</t>
  </si>
  <si>
    <t>Pulp, paper and paper products</t>
  </si>
  <si>
    <t>Consumption of non-profit institutions serving households (NPISH)</t>
  </si>
  <si>
    <t>OUTPUT OF INDUSTRIES (NOGA)</t>
  </si>
  <si>
    <t>Total output of industries</t>
  </si>
  <si>
    <t>Total input of homo-genous branches</t>
  </si>
  <si>
    <t>mill. CHF</t>
  </si>
  <si>
    <t>Wholesale trade and commission trade, except of motor vehicles and motorcycles; Retail trade, except of motor vehicles and motorcycles; repair of personal goods</t>
  </si>
  <si>
    <t>Financial intermediation, except insurance and pension funding (includes also part of NOGA 67)</t>
  </si>
  <si>
    <t>Other service activities; Activities of households as employers of domestic staff</t>
  </si>
  <si>
    <t>Activities of membership organizations n.e.c.; Recreational, cultural and sporting activities</t>
  </si>
  <si>
    <t>93-95</t>
  </si>
  <si>
    <t>Hotel and restaurant services</t>
  </si>
  <si>
    <t>Fishing,  fish farming and related service activities</t>
  </si>
  <si>
    <t>Agriculture, hunting and related service activities</t>
  </si>
  <si>
    <t>Forestry, logging and related service activities</t>
  </si>
  <si>
    <t>Manufacture of chemicals and chemical products</t>
  </si>
  <si>
    <t>Manufacture of nuclear fuel</t>
  </si>
  <si>
    <t>Manufacture of coke and refined petroleum products</t>
  </si>
  <si>
    <t>23a</t>
  </si>
  <si>
    <t>23b</t>
  </si>
  <si>
    <t>01</t>
  </si>
  <si>
    <t>Sale, maintenance and repair of motor vehicles and motorcycles; retail sale of automotive fuel</t>
  </si>
  <si>
    <t>A. Supply and use tables</t>
  </si>
  <si>
    <t>70, 96-97</t>
  </si>
  <si>
    <t>Real estate activities (incl. private households)</t>
  </si>
  <si>
    <t>71, 74</t>
  </si>
  <si>
    <t>Renting of machinery and equipment without operator and of personal and household goods; Other business activities</t>
  </si>
  <si>
    <t>91-92</t>
  </si>
  <si>
    <t>FINAL USE</t>
  </si>
  <si>
    <t>COICOP 03</t>
  </si>
  <si>
    <t>COICOP 04</t>
  </si>
  <si>
    <t>COICOP 05</t>
  </si>
  <si>
    <t>COICOP 06</t>
  </si>
  <si>
    <t>COICOP 07</t>
  </si>
  <si>
    <t>COICOP 08</t>
  </si>
  <si>
    <t>COICOP 09</t>
  </si>
  <si>
    <t>COICOP 10</t>
  </si>
  <si>
    <t>COICOP 11</t>
  </si>
  <si>
    <t>COICOP 12</t>
  </si>
  <si>
    <t>70, 97</t>
  </si>
  <si>
    <t>version as a separate file. If you are capable of submitting supplementary data on Market Output/</t>
  </si>
  <si>
    <t>Health and social work services</t>
  </si>
  <si>
    <t>Changes in inventories</t>
  </si>
  <si>
    <t>Other non-metallic mineral products</t>
  </si>
  <si>
    <t>Output at basic prices</t>
  </si>
  <si>
    <t>Imports cif</t>
  </si>
  <si>
    <t>30-31</t>
  </si>
  <si>
    <t>Manufacture of office machinery and computers; Manufacture of electrical machinery and apparatus n.e.c.</t>
  </si>
  <si>
    <t xml:space="preserve">    PRODUCTS (CPA)</t>
  </si>
  <si>
    <t>No</t>
  </si>
  <si>
    <t>European System of Accounts - ESA 1995</t>
  </si>
  <si>
    <t>Financial intermediation services, except insurance and pension funding services</t>
  </si>
  <si>
    <t xml:space="preserve"> </t>
  </si>
  <si>
    <t>Textiles</t>
  </si>
  <si>
    <t>60f</t>
  </si>
  <si>
    <t>60g</t>
  </si>
  <si>
    <t>60g</t>
  </si>
  <si>
    <t>63a</t>
  </si>
  <si>
    <t>63a</t>
  </si>
  <si>
    <t>63b</t>
  </si>
  <si>
    <t>63b</t>
  </si>
  <si>
    <t>63c</t>
  </si>
  <si>
    <t>63c</t>
  </si>
  <si>
    <t>Road infrastructure</t>
  </si>
  <si>
    <t>Other public administration and defence; compulsory social security</t>
  </si>
  <si>
    <t>75a</t>
  </si>
  <si>
    <t>Tanning and dressing of leather; manufacture of luggage, handbags, saddlery, harness and footwear</t>
  </si>
  <si>
    <t>Supply at basic prices</t>
  </si>
  <si>
    <t>Total supply at basic prices</t>
  </si>
  <si>
    <t>Trade and transport margins</t>
  </si>
  <si>
    <t>Total</t>
  </si>
  <si>
    <t>VALUATION</t>
  </si>
  <si>
    <t>Value added at basic prices</t>
  </si>
  <si>
    <t>Transmission programme of data</t>
  </si>
  <si>
    <t>Questionnaire ESA 1995</t>
  </si>
  <si>
    <t>Total intermediate consumption/final use</t>
  </si>
  <si>
    <t>Total final use at basic prices incl. net commodity taxes</t>
  </si>
  <si>
    <t>Manufacture of fabricated metal products, except machinery and equipment</t>
  </si>
  <si>
    <t>Alcoholic beverages, tobacco and narcotics</t>
  </si>
  <si>
    <t>Clothing and footwear</t>
  </si>
  <si>
    <t>Membership organisation services n.e.c.; recreational, cultural and sporting services</t>
  </si>
  <si>
    <t>Submission of supply and use tables and input-output tables (Tables 15-19)</t>
  </si>
  <si>
    <t>Mill. NAC</t>
  </si>
  <si>
    <t>Mill. EUR</t>
  </si>
  <si>
    <t>CUP</t>
  </si>
  <si>
    <t>COPYY</t>
  </si>
  <si>
    <t>Printed matter and recorded media</t>
  </si>
  <si>
    <t>Rubber and plastic products</t>
  </si>
  <si>
    <t>Basic metals</t>
  </si>
  <si>
    <t>Fabricated metal products, except machinery and equipment</t>
  </si>
  <si>
    <t>Machinery and equipment n.e.c.</t>
  </si>
  <si>
    <t>Wood and products of wood and cork (except furniture); articles of straw and plaiting materials</t>
  </si>
  <si>
    <t>Exports</t>
  </si>
  <si>
    <t>Trade, maintenance and repair services of motor vehicles and motorcycles; retail sale of automotive fuel</t>
  </si>
  <si>
    <t>Post and telecommunication services</t>
  </si>
  <si>
    <t>Manufacture of furniture; manufacturing n.e.c.</t>
  </si>
  <si>
    <t>Secondary raw materials</t>
  </si>
  <si>
    <t>Insurance and pension funding, except compulsory social security (includes also part of NOGA 67)</t>
  </si>
  <si>
    <t>VAT</t>
  </si>
  <si>
    <t>EUROSTAT</t>
  </si>
  <si>
    <t>Gross fixed capital formation in machinery  and equipment</t>
  </si>
  <si>
    <t>Gross fixed capital formation in dwellings and buildings</t>
  </si>
  <si>
    <t>Net acquisition of valuables</t>
  </si>
  <si>
    <t>Food products, beverages and tobacco products</t>
  </si>
  <si>
    <t>Net commodity taxes</t>
  </si>
  <si>
    <t>Manufacture of food products and beverages; Manufacture of tobacco products</t>
  </si>
  <si>
    <t>Manufacture of machinery and equipment n.e.c.</t>
  </si>
  <si>
    <t>Non-market Output, please indicate this in the boxes below and submit this information as separate files.</t>
  </si>
  <si>
    <t>Furnishings, household equipment and routine household mainte-nance</t>
  </si>
  <si>
    <t>Miscella-neous goods and services</t>
  </si>
  <si>
    <t>HOMOGENEOUS BRANCHES   .
(CPA)   .</t>
  </si>
  <si>
    <t>INPUT OF HOMOGENEOUS BRANCHES</t>
  </si>
  <si>
    <t>Taxi operation, other land passenger transport</t>
  </si>
  <si>
    <t>Freight rail transport</t>
  </si>
  <si>
    <t>Air transport infrastructure</t>
  </si>
  <si>
    <t>mill. CHF</t>
  </si>
  <si>
    <t>INPUT OF INDUSTRIES (NOGA)</t>
  </si>
  <si>
    <t>Total supply at basic prices plus net commodity taxes</t>
  </si>
  <si>
    <t>mill. CHF</t>
  </si>
  <si>
    <t>Total final use at basic prices</t>
  </si>
  <si>
    <t>Total use at basic prices</t>
  </si>
  <si>
    <t>Radio, television and communication equipment and apparatus</t>
  </si>
  <si>
    <t>Medical, precision and optical instruments, watches and clocks</t>
  </si>
  <si>
    <r>
      <t>COPYY</t>
    </r>
    <r>
      <rPr>
        <sz val="10"/>
        <rFont val="Arial"/>
        <family val="2"/>
      </rPr>
      <t xml:space="preserve"> for constant prices of a base year </t>
    </r>
  </si>
  <si>
    <r>
      <t>CUP</t>
    </r>
    <r>
      <rPr>
        <sz val="10"/>
        <rFont val="Arial"/>
        <family val="2"/>
      </rPr>
      <t xml:space="preserve"> for current prices</t>
    </r>
  </si>
  <si>
    <r>
      <t>Market Output</t>
    </r>
    <r>
      <rPr>
        <sz val="10"/>
        <rFont val="Arial"/>
        <family val="2"/>
      </rPr>
      <t xml:space="preserve"> or </t>
    </r>
    <r>
      <rPr>
        <b/>
        <sz val="10"/>
        <rFont val="Arial"/>
        <family val="2"/>
      </rPr>
      <t>Non-market Output</t>
    </r>
    <r>
      <rPr>
        <sz val="10"/>
        <rFont val="Arial"/>
        <family val="2"/>
      </rPr>
      <t xml:space="preserve"> </t>
    </r>
  </si>
  <si>
    <t>In case you are capable of submitting supplementary data</t>
  </si>
  <si>
    <t>Please provide all figures with 3 decimal places</t>
  </si>
  <si>
    <t>51-52</t>
  </si>
  <si>
    <t>Supply table at basic prices, including a transformation into basic prices plus net commodity taxes</t>
  </si>
  <si>
    <t>Use table at basic prices incl. net commodity taxes</t>
  </si>
  <si>
    <t>Symmetric input-output table at basic prices</t>
  </si>
  <si>
    <t>CHF/TJ</t>
  </si>
  <si>
    <r>
      <rPr>
        <sz val="10"/>
        <rFont val="Arial"/>
        <family val="2"/>
      </rPr>
      <t>ENERGY CARRIER</t>
    </r>
    <r>
      <rPr>
        <sz val="10"/>
        <rFont val="Arial"/>
        <family val="2"/>
      </rPr>
      <t xml:space="preserve">  </t>
    </r>
    <r>
      <rPr>
        <sz val="10"/>
        <color indexed="9"/>
        <rFont val="Arial"/>
        <family val="0"/>
      </rPr>
      <t xml:space="preserve"> .</t>
    </r>
  </si>
  <si>
    <t>Agriculture, hunting and related service activities</t>
  </si>
  <si>
    <t>Forestry, logging and related service activities</t>
  </si>
  <si>
    <t>Fishing,  fish farming and related service activities</t>
  </si>
  <si>
    <t>Manufacture of coke and refined petroleum products</t>
  </si>
  <si>
    <t>Manufacture of nuclear fuel</t>
  </si>
  <si>
    <t>Manufacture of chemicals and chemical products</t>
  </si>
  <si>
    <t>Freight rail transport</t>
  </si>
  <si>
    <t>Taxi operation, other land passenger transport</t>
  </si>
  <si>
    <t>Air transport infrastructure</t>
  </si>
  <si>
    <t>Crude oil</t>
  </si>
  <si>
    <t>Heavy fuel oil</t>
  </si>
  <si>
    <t>Gasoline</t>
  </si>
  <si>
    <t>Diesel oil</t>
  </si>
  <si>
    <t>Kerosene</t>
  </si>
  <si>
    <t>Petrol coke</t>
  </si>
  <si>
    <t>Other oil products</t>
  </si>
  <si>
    <t>Non energy use oil products</t>
  </si>
  <si>
    <t>Coal</t>
  </si>
  <si>
    <t>Gas</t>
  </si>
  <si>
    <t>Industrial waste (non biomass)</t>
  </si>
  <si>
    <t>Municipal solid waste (non biomass)</t>
  </si>
  <si>
    <t>Industrial waste (biomass)</t>
  </si>
  <si>
    <t>Municipal solid waste (biomass)</t>
  </si>
  <si>
    <t>Wood</t>
  </si>
  <si>
    <t>Biogas</t>
  </si>
  <si>
    <t>Biofuels</t>
  </si>
  <si>
    <t>Hydro power</t>
  </si>
  <si>
    <t>Solar energy</t>
  </si>
  <si>
    <t>Wind power</t>
  </si>
  <si>
    <t>Other renewable energy</t>
  </si>
  <si>
    <t>Nuclear fuels</t>
  </si>
  <si>
    <t>Electricity</t>
  </si>
  <si>
    <t>Distance heat</t>
  </si>
  <si>
    <t>Final demand</t>
  </si>
  <si>
    <t>Consumption of private households</t>
  </si>
  <si>
    <t>Energy prices by economic actor and energy carrier</t>
  </si>
  <si>
    <t>ECONOMIC ACTOR</t>
  </si>
  <si>
    <r>
      <t>H</t>
    </r>
    <r>
      <rPr>
        <sz val="10"/>
        <rFont val="Arial"/>
        <family val="2"/>
      </rPr>
      <t>omogeneous branches</t>
    </r>
    <r>
      <rPr>
        <sz val="10"/>
        <rFont val="Arial"/>
        <family val="2"/>
      </rPr>
      <t xml:space="preserve"> (CPA)</t>
    </r>
  </si>
  <si>
    <t>Light fuel oil</t>
  </si>
  <si>
    <t>Cross-border export</t>
  </si>
  <si>
    <t>Purchases by foreigners</t>
  </si>
  <si>
    <t>Basic prices in CHF/TJ</t>
  </si>
  <si>
    <t>Mineral oil tax</t>
  </si>
  <si>
    <r>
      <rPr>
        <sz val="10"/>
        <rFont val="Arial"/>
        <family val="2"/>
      </rPr>
      <t>TAX FORM</t>
    </r>
    <r>
      <rPr>
        <sz val="10"/>
        <rFont val="Arial"/>
        <family val="2"/>
      </rPr>
      <t xml:space="preserve">  </t>
    </r>
    <r>
      <rPr>
        <sz val="10"/>
        <color indexed="9"/>
        <rFont val="Arial"/>
        <family val="0"/>
      </rPr>
      <t xml:space="preserve"> .</t>
    </r>
  </si>
  <si>
    <t>Mill. CHF</t>
  </si>
  <si>
    <t>HOMOGENEOUS BRANCHES (CPA)</t>
  </si>
  <si>
    <r>
      <rPr>
        <sz val="10"/>
        <rFont val="Arial"/>
        <family val="2"/>
      </rPr>
      <t>Total homogeneous branches</t>
    </r>
  </si>
  <si>
    <t>Total consumption of private households</t>
  </si>
  <si>
    <t>Total use</t>
  </si>
  <si>
    <t>Klima-rappen 
(Oct. - Dec. 2005)</t>
  </si>
  <si>
    <t>Taxes on energy use by economic actor and tax form</t>
  </si>
  <si>
    <t>Non-deductible value added tax on use of goods</t>
  </si>
  <si>
    <t>Contents</t>
  </si>
  <si>
    <t>Sheet</t>
  </si>
  <si>
    <t>Content</t>
  </si>
  <si>
    <r>
      <t xml:space="preserve">Swiss energy IOT 2005: </t>
    </r>
    <r>
      <rPr>
        <sz val="14"/>
        <rFont val="Arial"/>
        <family val="0"/>
      </rPr>
      <t>An input-output table with disaggregated energy and transport industries</t>
    </r>
  </si>
  <si>
    <t>readme</t>
  </si>
  <si>
    <t>supply</t>
  </si>
  <si>
    <t>use</t>
  </si>
  <si>
    <t>siot</t>
  </si>
  <si>
    <t>energy_prices</t>
  </si>
  <si>
    <t>vat</t>
  </si>
  <si>
    <t>energy_taxes</t>
  </si>
  <si>
    <t>Important information for the users of the energy IOT</t>
  </si>
  <si>
    <t>Supply table at basic prices with a transformation to basic prices incl. net commodity taxes</t>
  </si>
  <si>
    <t>Symmetric IOT at basic prices</t>
  </si>
  <si>
    <t>Non-deductible value added taxes on use of goods</t>
  </si>
  <si>
    <t>Taxes and voluntary charges levied on the use of energy</t>
  </si>
  <si>
    <r>
      <t xml:space="preserve">HOMOGENEOUS BRANCHES  </t>
    </r>
    <r>
      <rPr>
        <sz val="10"/>
        <color indexed="9"/>
        <rFont val="Arial"/>
        <family val="0"/>
      </rPr>
      <t xml:space="preserve"> .</t>
    </r>
    <r>
      <rPr>
        <sz val="10"/>
        <rFont val="Arial"/>
        <family val="2"/>
      </rPr>
      <t xml:space="preserve">
(CPA)  </t>
    </r>
    <r>
      <rPr>
        <sz val="10"/>
        <color indexed="9"/>
        <rFont val="Arial"/>
        <family val="0"/>
      </rPr>
      <t xml:space="preserve"> .</t>
    </r>
  </si>
  <si>
    <t>Products of agriculture</t>
  </si>
  <si>
    <t>Products of forestry</t>
  </si>
  <si>
    <t xml:space="preserve">Products of fishing </t>
  </si>
  <si>
    <t>Coke and refined petroleum products</t>
  </si>
  <si>
    <t>Chemicals and chemical products</t>
  </si>
  <si>
    <t>Electricity from running hydro power plants</t>
  </si>
  <si>
    <t>Electricity from storage hydro power plants</t>
  </si>
  <si>
    <t>Electricity from other public power plants</t>
  </si>
  <si>
    <t>Services of electricity distribution and trade</t>
  </si>
  <si>
    <t>Services of public heat supply</t>
  </si>
  <si>
    <t>Services of gas supply</t>
  </si>
  <si>
    <t>Services of water supply</t>
  </si>
  <si>
    <t>Passenger rail transport services</t>
  </si>
  <si>
    <t>Freight rail transport services</t>
  </si>
  <si>
    <t>Rail infrastructure services</t>
  </si>
  <si>
    <t>Other scheduled passenger land transport services</t>
  </si>
  <si>
    <t>Taxi operation, Other land passenger transport services</t>
  </si>
  <si>
    <t>Freight road transport services</t>
  </si>
  <si>
    <t>Pipeline transport services</t>
  </si>
  <si>
    <t>Water transport services</t>
  </si>
  <si>
    <t>Air transport services</t>
  </si>
  <si>
    <t>Water transport infrastructure services</t>
  </si>
  <si>
    <t>Air transport infrastructure services</t>
  </si>
  <si>
    <t>Other supporting and auxiliary transport services; services of travel agencies</t>
  </si>
  <si>
    <t>Road infrastructure services</t>
  </si>
  <si>
    <t>Other public administration and defence services; compulsory social security services</t>
  </si>
  <si>
    <t>Other sewage and refuse disposal, sanitation and similar services</t>
  </si>
  <si>
    <t>Electricity generation in MSW incineration plants</t>
  </si>
  <si>
    <t>Heat generation in MSW incineration plants</t>
  </si>
  <si>
    <t>Abbreviations</t>
  </si>
  <si>
    <t>CPA</t>
  </si>
  <si>
    <t>Statistical Classification of Products by Activity in the European Economic Community</t>
  </si>
  <si>
    <t>CHF</t>
  </si>
  <si>
    <t>Swiss Francs</t>
  </si>
  <si>
    <t>ESA</t>
  </si>
  <si>
    <t>European System of National Accounts</t>
  </si>
  <si>
    <t>MSW</t>
  </si>
  <si>
    <t>Municipal solid waste</t>
  </si>
  <si>
    <t>NOGA</t>
  </si>
  <si>
    <t>Nomenclature Générale des Activités Economiques; Swiss industry classification, version 2002 compatible with NACE rev. 1.1</t>
  </si>
  <si>
    <t>Value added tax</t>
  </si>
  <si>
    <t>This table documents the energy price assumptions used for calculating energy expenditures. Cells in grey refer to cases, where energy prices are not relevant or were not used to calculate energy expenditures.</t>
  </si>
  <si>
    <r>
      <rPr>
        <b/>
        <sz val="10"/>
        <rFont val="Arial"/>
        <family val="2"/>
      </rPr>
      <t xml:space="preserve">Year </t>
    </r>
    <r>
      <rPr>
        <b/>
        <sz val="10"/>
        <rFont val="Arial"/>
        <family val="2"/>
      </rPr>
      <t>2005</t>
    </r>
  </si>
  <si>
    <t>This table contains non-deductible value added taxes on the use of commodities, compatible with the SIOT</t>
  </si>
  <si>
    <t>This table contains energy related taxes and voluntary charges by paying economic actor.</t>
  </si>
  <si>
    <t>Communication</t>
  </si>
  <si>
    <t>Remark: The data on mineral oil tax represent the inputs into the procedure for calculating the IO table. Data by homogeneous branch in the SIOT may differ due to transformations in the calculation procedure.</t>
  </si>
  <si>
    <t>Electricity and heat from nuclear power plants</t>
  </si>
  <si>
    <t>Export</t>
  </si>
  <si>
    <t>Additional information regarding public transport: -&gt; see right</t>
  </si>
  <si>
    <t>for information only: other subsidies on production in public transport (included in value added above)</t>
  </si>
  <si>
    <t>Other subsidies on production</t>
  </si>
  <si>
    <t>Value added, excluding subsidies on production</t>
  </si>
  <si>
    <t>Output, excluding subsidies on production</t>
  </si>
  <si>
    <t>for information only: other payments to public transport (capital transfers according to national accounts, therefore not included in value added above)</t>
  </si>
  <si>
    <t xml:space="preserve">Other compensations by government* </t>
  </si>
  <si>
    <t>Value added, without deduction of subsidies on production or other compensations</t>
  </si>
  <si>
    <t>Output, without deduction of subsidies on production or other compensations</t>
  </si>
  <si>
    <t>* = Payments of the federal government to operators of railway infrastructure under service agreements to cover current depreciation costs (resp. contributions to investment in the preservation of assets).</t>
  </si>
  <si>
    <t>version 2 (2013)</t>
  </si>
  <si>
    <t xml:space="preserve">see report for additional explanations on the issue of compensations to public transport </t>
  </si>
</sst>
</file>

<file path=xl/styles.xml><?xml version="1.0" encoding="utf-8"?>
<styleSheet xmlns="http://schemas.openxmlformats.org/spreadsheetml/2006/main">
  <numFmts count="1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 ###\ ##0\ \ "/>
    <numFmt numFmtId="165" formatCode="#,##0_ ;[Red]\-#,##0\ "/>
  </numFmts>
  <fonts count="55">
    <font>
      <sz val="10"/>
      <name val="Arial"/>
      <family val="2"/>
    </font>
    <font>
      <sz val="10"/>
      <color indexed="8"/>
      <name val="Arial"/>
      <family val="2"/>
    </font>
    <font>
      <b/>
      <sz val="10"/>
      <name val="Arial"/>
      <family val="2"/>
    </font>
    <font>
      <i/>
      <sz val="10"/>
      <name val="Arial"/>
      <family val="0"/>
    </font>
    <font>
      <u val="single"/>
      <sz val="10"/>
      <color indexed="12"/>
      <name val="Arial"/>
      <family val="0"/>
    </font>
    <font>
      <sz val="12"/>
      <name val="Arial"/>
      <family val="0"/>
    </font>
    <font>
      <sz val="8"/>
      <name val="Arial"/>
      <family val="2"/>
    </font>
    <font>
      <b/>
      <sz val="8"/>
      <name val="Arial"/>
      <family val="2"/>
    </font>
    <font>
      <b/>
      <sz val="12"/>
      <name val="Arial"/>
      <family val="2"/>
    </font>
    <font>
      <b/>
      <sz val="9"/>
      <name val="Arial"/>
      <family val="2"/>
    </font>
    <font>
      <b/>
      <sz val="10"/>
      <color indexed="10"/>
      <name val="Arial"/>
      <family val="0"/>
    </font>
    <font>
      <b/>
      <i/>
      <sz val="10"/>
      <color indexed="10"/>
      <name val="Arial"/>
      <family val="0"/>
    </font>
    <font>
      <b/>
      <sz val="8"/>
      <color indexed="12"/>
      <name val="Arial"/>
      <family val="2"/>
    </font>
    <font>
      <sz val="8"/>
      <name val="Verdana"/>
      <family val="0"/>
    </font>
    <font>
      <sz val="10"/>
      <color indexed="9"/>
      <name val="Arial"/>
      <family val="0"/>
    </font>
    <font>
      <b/>
      <sz val="14"/>
      <name val="Arial"/>
      <family val="2"/>
    </font>
    <font>
      <b/>
      <sz val="12"/>
      <color indexed="12"/>
      <name val="Arial"/>
      <family val="0"/>
    </font>
    <font>
      <sz val="14"/>
      <name val="Arial"/>
      <family val="0"/>
    </font>
    <font>
      <sz val="9"/>
      <name val="Arial"/>
      <family val="2"/>
    </font>
    <font>
      <b/>
      <sz val="11"/>
      <name val="Arial"/>
      <family val="0"/>
    </font>
    <font>
      <u val="single"/>
      <sz val="10"/>
      <color indexed="36"/>
      <name val="Arial"/>
      <family val="2"/>
    </font>
    <font>
      <i/>
      <sz val="10"/>
      <color indexed="8"/>
      <name val="Arial"/>
      <family val="0"/>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14"/>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b/>
      <sz val="10"/>
      <color indexed="39"/>
      <name val="Arial"/>
      <family val="0"/>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theme="0" tint="-0.1499900072813034"/>
        <bgColor indexed="64"/>
      </patternFill>
    </fill>
    <fill>
      <patternFill patternType="solid">
        <fgColor indexed="13"/>
        <bgColor indexed="64"/>
      </patternFill>
    </fill>
  </fills>
  <borders count="7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hair"/>
      <top/>
      <bottom style="thin"/>
    </border>
    <border>
      <left style="hair"/>
      <right style="hair"/>
      <top/>
      <bottom style="thin"/>
    </border>
    <border>
      <left/>
      <right style="thin"/>
      <top/>
      <bottom style="thin"/>
    </border>
    <border>
      <left/>
      <right/>
      <top/>
      <bottom style="thin"/>
    </border>
    <border>
      <left/>
      <right/>
      <top style="hair"/>
      <bottom/>
    </border>
    <border>
      <left style="thin"/>
      <right style="hair"/>
      <top style="hair"/>
      <bottom/>
    </border>
    <border>
      <left style="thin"/>
      <right style="thin"/>
      <top/>
      <bottom/>
    </border>
    <border>
      <left style="thin"/>
      <right style="thin"/>
      <top/>
      <bottom style="thin"/>
    </border>
    <border>
      <left/>
      <right style="thin"/>
      <top/>
      <bottom/>
    </border>
    <border>
      <left style="thin"/>
      <right style="hair"/>
      <top/>
      <bottom style="hair"/>
    </border>
    <border>
      <left style="hair"/>
      <right style="hair"/>
      <top/>
      <bottom style="hair"/>
    </border>
    <border>
      <left style="hair"/>
      <right style="hair"/>
      <top style="hair"/>
      <bottom style="hair"/>
    </border>
    <border>
      <left style="medium"/>
      <right style="medium"/>
      <top style="medium"/>
      <bottom style="medium"/>
    </border>
    <border>
      <left style="thin"/>
      <right style="thin"/>
      <top style="thin"/>
      <bottom/>
    </border>
    <border>
      <left/>
      <right style="thin"/>
      <top style="hair"/>
      <bottom style="hair"/>
    </border>
    <border>
      <left style="thin"/>
      <right style="hair"/>
      <top style="hair"/>
      <bottom style="thin"/>
    </border>
    <border>
      <left/>
      <right/>
      <top style="hair"/>
      <bottom style="thin"/>
    </border>
    <border>
      <left style="hair"/>
      <right style="thin"/>
      <top style="hair"/>
      <bottom style="thin"/>
    </border>
    <border>
      <left/>
      <right/>
      <top/>
      <bottom style="hair"/>
    </border>
    <border>
      <left style="hair"/>
      <right style="thin"/>
      <top style="thin"/>
      <bottom style="hair"/>
    </border>
    <border>
      <left style="thin"/>
      <right style="hair"/>
      <top/>
      <bottom/>
    </border>
    <border>
      <left/>
      <right style="thin"/>
      <top style="thin"/>
      <bottom/>
    </border>
    <border>
      <left style="hair"/>
      <right style="hair"/>
      <top style="hair"/>
      <bottom/>
    </border>
    <border>
      <left style="hair"/>
      <right style="thin"/>
      <top style="hair"/>
      <bottom/>
    </border>
    <border>
      <left style="hair"/>
      <right/>
      <top style="hair"/>
      <bottom/>
    </border>
    <border>
      <left/>
      <right style="hair"/>
      <top style="hair"/>
      <bottom/>
    </border>
    <border>
      <left style="hair"/>
      <right style="thin"/>
      <top/>
      <bottom/>
    </border>
    <border>
      <left style="hair"/>
      <right style="thin"/>
      <top style="hair"/>
      <bottom style="hair"/>
    </border>
    <border>
      <left style="thin"/>
      <right style="hair"/>
      <top style="hair"/>
      <bottom style="hair"/>
    </border>
    <border>
      <left style="hair"/>
      <right style="hair"/>
      <top style="hair"/>
      <bottom style="thin"/>
    </border>
    <border>
      <left/>
      <right style="thin"/>
      <top/>
      <bottom style="hair"/>
    </border>
    <border>
      <left/>
      <right/>
      <top style="hair"/>
      <bottom style="hair"/>
    </border>
    <border>
      <left/>
      <right style="hair"/>
      <top/>
      <bottom/>
    </border>
    <border>
      <left style="hair"/>
      <right style="hair"/>
      <top/>
      <bottom/>
    </border>
    <border>
      <left style="hair"/>
      <right/>
      <top/>
      <bottom/>
    </border>
    <border>
      <left style="hair"/>
      <right style="thin"/>
      <top/>
      <bottom style="thin"/>
    </border>
    <border>
      <left style="hair"/>
      <right/>
      <top style="hair"/>
      <bottom style="hair"/>
    </border>
    <border>
      <left style="thin"/>
      <right style="thin"/>
      <top style="hair"/>
      <bottom style="hair"/>
    </border>
    <border>
      <left style="thin"/>
      <right style="thin"/>
      <top style="hair"/>
      <bottom style="thin"/>
    </border>
    <border>
      <left style="thin"/>
      <right/>
      <top/>
      <bottom/>
    </border>
    <border>
      <left style="thin"/>
      <right/>
      <top/>
      <bottom style="thin"/>
    </border>
    <border>
      <left style="thin"/>
      <right/>
      <top style="thin"/>
      <bottom/>
    </border>
    <border>
      <left/>
      <right/>
      <top style="thin"/>
      <bottom/>
    </border>
    <border>
      <left style="thin"/>
      <right/>
      <top style="thin"/>
      <bottom style="thin"/>
    </border>
    <border>
      <left/>
      <right style="thin"/>
      <top style="thin"/>
      <bottom style="thin"/>
    </border>
    <border>
      <left/>
      <right/>
      <top style="thin"/>
      <bottom style="thin"/>
    </border>
    <border>
      <left/>
      <right style="hair"/>
      <top style="thin"/>
      <bottom style="thin"/>
    </border>
    <border>
      <left style="hair"/>
      <right/>
      <top style="thin"/>
      <bottom style="thin"/>
    </border>
    <border>
      <left style="thin"/>
      <right style="hair"/>
      <top style="thin"/>
      <bottom/>
    </border>
    <border>
      <left style="hair"/>
      <right style="hair"/>
      <top style="thin"/>
      <bottom/>
    </border>
    <border>
      <left/>
      <right style="hair"/>
      <top style="hair"/>
      <bottom style="hair"/>
    </border>
    <border>
      <left/>
      <right style="hair"/>
      <top style="hair"/>
      <bottom style="thin"/>
    </border>
    <border>
      <left/>
      <right style="hair"/>
      <top/>
      <bottom style="thin"/>
    </border>
    <border>
      <left style="thin"/>
      <right/>
      <top style="hair"/>
      <bottom style="thin"/>
    </border>
    <border>
      <left style="hair"/>
      <right style="hair"/>
      <top style="thin"/>
      <bottom style="hair"/>
    </border>
    <border>
      <left style="thin"/>
      <right style="hair"/>
      <top style="thin"/>
      <bottom style="hair"/>
    </border>
    <border>
      <left style="thin"/>
      <right style="thin"/>
      <top/>
      <bottom style="hair"/>
    </border>
    <border>
      <left style="thin"/>
      <right/>
      <top style="thin"/>
      <bottom style="hair"/>
    </border>
    <border>
      <left style="hair"/>
      <right/>
      <top style="hair"/>
      <bottom style="thin"/>
    </border>
    <border>
      <left style="hair"/>
      <right/>
      <top style="thin"/>
      <bottom style="hair"/>
    </border>
    <border>
      <left style="thin"/>
      <right style="thin"/>
      <top style="thin"/>
      <bottom style="hair"/>
    </border>
    <border>
      <left style="thin"/>
      <right style="thin"/>
      <top style="hair"/>
      <bottom/>
    </border>
    <border>
      <left style="hair"/>
      <right style="thin"/>
      <top style="thin"/>
      <bottom style="thin"/>
    </border>
    <border>
      <left/>
      <right style="thin"/>
      <top style="hair"/>
      <bottom style="thin"/>
    </border>
    <border>
      <left/>
      <right style="hair"/>
      <top style="thin"/>
      <bottom/>
    </border>
    <border>
      <left style="hair"/>
      <right/>
      <top style="thin"/>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258">
    <xf numFmtId="0" fontId="0" fillId="0" borderId="0" xfId="0" applyAlignment="1">
      <alignment/>
    </xf>
    <xf numFmtId="0" fontId="0" fillId="0" borderId="0" xfId="0" applyAlignment="1" applyProtection="1">
      <alignment/>
      <protection locked="0"/>
    </xf>
    <xf numFmtId="0" fontId="0" fillId="0" borderId="0" xfId="0" applyFill="1" applyAlignment="1" applyProtection="1">
      <alignment/>
      <protection locked="0"/>
    </xf>
    <xf numFmtId="0" fontId="2" fillId="0" borderId="0" xfId="0" applyFont="1" applyAlignment="1" applyProtection="1">
      <alignment horizontal="left"/>
      <protection/>
    </xf>
    <xf numFmtId="0" fontId="0" fillId="0" borderId="0" xfId="0" applyAlignment="1" applyProtection="1">
      <alignment horizontal="center"/>
      <protection/>
    </xf>
    <xf numFmtId="0" fontId="2" fillId="0" borderId="0" xfId="0" applyFont="1" applyAlignment="1" applyProtection="1">
      <alignment horizontal="centerContinuous"/>
      <protection/>
    </xf>
    <xf numFmtId="0" fontId="2" fillId="0" borderId="0" xfId="0" applyFont="1" applyAlignment="1" applyProtection="1">
      <alignment horizontal="center"/>
      <protection/>
    </xf>
    <xf numFmtId="0" fontId="0" fillId="33" borderId="10"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3" borderId="12" xfId="0" applyNumberFormat="1" applyFont="1" applyFill="1" applyBorder="1" applyAlignment="1" applyProtection="1">
      <alignment/>
      <protection/>
    </xf>
    <xf numFmtId="0" fontId="0" fillId="0" borderId="0" xfId="0" applyAlignment="1" applyProtection="1">
      <alignment/>
      <protection/>
    </xf>
    <xf numFmtId="0" fontId="0" fillId="0" borderId="13" xfId="0" applyFont="1" applyBorder="1" applyAlignment="1" applyProtection="1">
      <alignment/>
      <protection/>
    </xf>
    <xf numFmtId="0" fontId="0" fillId="0" borderId="0" xfId="0" applyFill="1" applyBorder="1" applyAlignment="1" applyProtection="1">
      <alignment/>
      <protection/>
    </xf>
    <xf numFmtId="0" fontId="0" fillId="0" borderId="14" xfId="0" applyFont="1" applyFill="1" applyBorder="1" applyAlignment="1" applyProtection="1">
      <alignment horizontal="center" vertical="top" wrapText="1"/>
      <protection/>
    </xf>
    <xf numFmtId="0" fontId="0" fillId="0" borderId="15" xfId="0" applyFont="1" applyFill="1" applyBorder="1" applyAlignment="1" applyProtection="1">
      <alignment horizontal="center" vertical="top" wrapText="1"/>
      <protection/>
    </xf>
    <xf numFmtId="0" fontId="0" fillId="33" borderId="16" xfId="0" applyFont="1" applyFill="1" applyBorder="1" applyAlignment="1" applyProtection="1">
      <alignment horizontal="center" vertical="top" wrapText="1"/>
      <protection/>
    </xf>
    <xf numFmtId="0" fontId="0" fillId="0" borderId="10"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0" fontId="0" fillId="33" borderId="17" xfId="0" applyFont="1" applyFill="1" applyBorder="1" applyAlignment="1" applyProtection="1">
      <alignment horizontal="center" vertical="top" wrapText="1"/>
      <protection/>
    </xf>
    <xf numFmtId="0" fontId="0" fillId="34" borderId="18" xfId="0" applyFont="1" applyFill="1" applyBorder="1" applyAlignment="1" applyProtection="1">
      <alignment horizontal="center" vertical="top" wrapText="1"/>
      <protection/>
    </xf>
    <xf numFmtId="0" fontId="0" fillId="34" borderId="19" xfId="0" applyFont="1" applyFill="1" applyBorder="1" applyAlignment="1" applyProtection="1">
      <alignment horizontal="center" vertical="center"/>
      <protection/>
    </xf>
    <xf numFmtId="0" fontId="0" fillId="34" borderId="20" xfId="0" applyFont="1" applyFill="1" applyBorder="1" applyAlignment="1" applyProtection="1">
      <alignment horizontal="center" vertical="center"/>
      <protection/>
    </xf>
    <xf numFmtId="0" fontId="0" fillId="34" borderId="21" xfId="0" applyFont="1" applyFill="1" applyBorder="1" applyAlignment="1" applyProtection="1">
      <alignment horizontal="center"/>
      <protection/>
    </xf>
    <xf numFmtId="0" fontId="6" fillId="0" borderId="0" xfId="0" applyFont="1" applyAlignment="1" applyProtection="1">
      <alignment horizontal="justify"/>
      <protection/>
    </xf>
    <xf numFmtId="0" fontId="6"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xf>
    <xf numFmtId="0" fontId="2" fillId="0" borderId="0" xfId="0" applyFont="1" applyAlignment="1" applyProtection="1">
      <alignment/>
      <protection/>
    </xf>
    <xf numFmtId="0" fontId="5" fillId="0" borderId="0" xfId="0" applyFont="1" applyAlignment="1" applyProtection="1">
      <alignment/>
      <protection/>
    </xf>
    <xf numFmtId="0" fontId="0" fillId="0" borderId="0" xfId="0" applyFont="1" applyAlignment="1" applyProtection="1">
      <alignment/>
      <protection/>
    </xf>
    <xf numFmtId="0" fontId="9" fillId="0" borderId="0" xfId="0" applyFont="1" applyAlignment="1" applyProtection="1">
      <alignment horizontal="center" wrapText="1"/>
      <protection/>
    </xf>
    <xf numFmtId="0" fontId="9" fillId="0" borderId="0" xfId="0" applyFont="1" applyAlignment="1" applyProtection="1">
      <alignment horizontal="center"/>
      <protection/>
    </xf>
    <xf numFmtId="0" fontId="10" fillId="0" borderId="0" xfId="0" applyFont="1" applyAlignment="1" applyProtection="1">
      <alignment/>
      <protection/>
    </xf>
    <xf numFmtId="0" fontId="11" fillId="0" borderId="0" xfId="0" applyFont="1" applyAlignment="1" applyProtection="1">
      <alignment/>
      <protection/>
    </xf>
    <xf numFmtId="0" fontId="2" fillId="35" borderId="22" xfId="0" applyFont="1" applyFill="1" applyBorder="1" applyAlignment="1" applyProtection="1">
      <alignment horizontal="center"/>
      <protection locked="0"/>
    </xf>
    <xf numFmtId="0" fontId="0" fillId="0" borderId="0" xfId="0" applyFont="1" applyBorder="1" applyAlignment="1" applyProtection="1">
      <alignment/>
      <protection/>
    </xf>
    <xf numFmtId="0" fontId="0" fillId="33" borderId="13" xfId="0" applyFont="1" applyFill="1" applyBorder="1" applyAlignment="1" applyProtection="1">
      <alignment horizontal="center" vertical="top" wrapText="1"/>
      <protection/>
    </xf>
    <xf numFmtId="0" fontId="0" fillId="0" borderId="0" xfId="0" applyAlignment="1" applyProtection="1">
      <alignment/>
      <protection/>
    </xf>
    <xf numFmtId="0" fontId="0" fillId="0" borderId="13" xfId="0" applyFont="1" applyFill="1" applyBorder="1" applyAlignment="1" applyProtection="1">
      <alignment horizontal="center" vertical="top" wrapText="1"/>
      <protection/>
    </xf>
    <xf numFmtId="0" fontId="0" fillId="33" borderId="23" xfId="0"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0" fillId="33" borderId="25" xfId="0" applyFont="1" applyFill="1" applyBorder="1" applyAlignment="1" applyProtection="1">
      <alignment horizontal="center"/>
      <protection/>
    </xf>
    <xf numFmtId="0" fontId="0" fillId="33" borderId="26" xfId="0" applyFont="1" applyFill="1" applyBorder="1" applyAlignment="1" applyProtection="1">
      <alignment horizontal="center"/>
      <protection/>
    </xf>
    <xf numFmtId="0" fontId="0" fillId="33" borderId="27" xfId="0" applyNumberFormat="1" applyFont="1" applyFill="1" applyBorder="1" applyAlignment="1" applyProtection="1">
      <alignment/>
      <protection/>
    </xf>
    <xf numFmtId="0" fontId="0" fillId="0" borderId="19"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9" xfId="0" applyNumberFormat="1" applyFont="1" applyFill="1" applyBorder="1" applyAlignment="1" applyProtection="1">
      <alignment/>
      <protection/>
    </xf>
    <xf numFmtId="0" fontId="0" fillId="33" borderId="17" xfId="0" applyFont="1" applyFill="1" applyBorder="1" applyAlignment="1" applyProtection="1">
      <alignment horizontal="center" vertical="top" wrapText="1"/>
      <protection/>
    </xf>
    <xf numFmtId="0" fontId="0" fillId="0" borderId="30" xfId="0" applyFont="1" applyFill="1" applyBorder="1" applyAlignment="1" applyProtection="1">
      <alignment horizontal="center"/>
      <protection/>
    </xf>
    <xf numFmtId="0" fontId="0" fillId="0" borderId="31" xfId="0" applyNumberFormat="1"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1" xfId="0" applyFont="1" applyFill="1" applyBorder="1" applyAlignment="1" applyProtection="1">
      <alignment horizontal="center" vertical="top" wrapText="1"/>
      <protection/>
    </xf>
    <xf numFmtId="0" fontId="0" fillId="0" borderId="32" xfId="0" applyFont="1" applyFill="1" applyBorder="1" applyAlignment="1" applyProtection="1">
      <alignment horizontal="center" vertical="top" wrapText="1"/>
      <protection/>
    </xf>
    <xf numFmtId="0" fontId="0" fillId="0" borderId="15"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0" fillId="0" borderId="33" xfId="0" applyNumberFormat="1" applyFont="1" applyFill="1" applyBorder="1" applyAlignment="1" applyProtection="1">
      <alignment/>
      <protection/>
    </xf>
    <xf numFmtId="0" fontId="0" fillId="0" borderId="34" xfId="0" applyFont="1" applyFill="1" applyBorder="1" applyAlignment="1" applyProtection="1">
      <alignment horizontal="center" vertical="top" wrapText="1"/>
      <protection/>
    </xf>
    <xf numFmtId="0" fontId="0" fillId="0" borderId="35" xfId="0" applyFont="1" applyFill="1" applyBorder="1" applyAlignment="1" applyProtection="1">
      <alignment horizontal="center" vertical="top" wrapText="1"/>
      <protection/>
    </xf>
    <xf numFmtId="0" fontId="2" fillId="36" borderId="0" xfId="0" applyFont="1" applyFill="1" applyAlignment="1">
      <alignment/>
    </xf>
    <xf numFmtId="0" fontId="6" fillId="0" borderId="0" xfId="0" applyFont="1" applyAlignment="1">
      <alignment/>
    </xf>
    <xf numFmtId="0" fontId="12" fillId="0" borderId="0" xfId="0" applyFont="1" applyAlignment="1">
      <alignment/>
    </xf>
    <xf numFmtId="0" fontId="0" fillId="0" borderId="0" xfId="0" applyFont="1" applyAlignment="1" applyProtection="1">
      <alignment horizontal="center"/>
      <protection/>
    </xf>
    <xf numFmtId="0" fontId="0" fillId="0" borderId="0" xfId="0" applyFont="1" applyAlignment="1" applyProtection="1">
      <alignment horizontal="right"/>
      <protection/>
    </xf>
    <xf numFmtId="0" fontId="0" fillId="34" borderId="36" xfId="0" applyFont="1" applyFill="1" applyBorder="1" applyAlignment="1" applyProtection="1">
      <alignment horizontal="left" vertical="top" wrapText="1"/>
      <protection/>
    </xf>
    <xf numFmtId="165" fontId="0" fillId="0" borderId="21" xfId="0" applyNumberFormat="1" applyFont="1" applyFill="1" applyBorder="1" applyAlignment="1" applyProtection="1">
      <alignment horizontal="right"/>
      <protection locked="0"/>
    </xf>
    <xf numFmtId="0" fontId="0" fillId="0" borderId="21" xfId="0" applyFont="1" applyFill="1" applyBorder="1" applyAlignment="1" applyProtection="1">
      <alignment horizontal="center" vertical="top" wrapText="1"/>
      <protection/>
    </xf>
    <xf numFmtId="0" fontId="0" fillId="0" borderId="37" xfId="0" applyFont="1" applyFill="1" applyBorder="1" applyAlignment="1" applyProtection="1">
      <alignment horizontal="center" vertical="top" wrapText="1"/>
      <protection/>
    </xf>
    <xf numFmtId="0" fontId="0" fillId="0" borderId="38" xfId="0" applyFont="1" applyFill="1" applyBorder="1" applyAlignment="1" applyProtection="1">
      <alignment horizontal="center" vertical="top" wrapText="1"/>
      <protection/>
    </xf>
    <xf numFmtId="0" fontId="0" fillId="0" borderId="0" xfId="0" applyFont="1" applyAlignment="1" applyProtection="1">
      <alignment horizontal="left"/>
      <protection/>
    </xf>
    <xf numFmtId="0" fontId="0" fillId="0" borderId="25" xfId="0" applyFont="1" applyFill="1" applyBorder="1" applyAlignment="1" applyProtection="1">
      <alignment horizontal="center" vertical="top" wrapText="1"/>
      <protection/>
    </xf>
    <xf numFmtId="0" fontId="0" fillId="0" borderId="39" xfId="0" applyFont="1" applyFill="1" applyBorder="1" applyAlignment="1" applyProtection="1">
      <alignment horizontal="center" vertical="top" wrapText="1"/>
      <protection/>
    </xf>
    <xf numFmtId="165" fontId="0" fillId="0" borderId="40" xfId="0" applyNumberFormat="1" applyFont="1" applyFill="1" applyBorder="1" applyAlignment="1" applyProtection="1">
      <alignment horizontal="right"/>
      <protection locked="0"/>
    </xf>
    <xf numFmtId="165" fontId="0" fillId="0" borderId="41" xfId="0" applyNumberFormat="1" applyFont="1" applyFill="1" applyBorder="1" applyAlignment="1" applyProtection="1">
      <alignment horizontal="right"/>
      <protection locked="0"/>
    </xf>
    <xf numFmtId="0" fontId="0" fillId="0" borderId="42" xfId="0" applyFont="1" applyFill="1" applyBorder="1" applyAlignment="1" applyProtection="1">
      <alignment horizontal="center" vertical="top" wrapText="1"/>
      <protection/>
    </xf>
    <xf numFmtId="0" fontId="0" fillId="0" borderId="43" xfId="0" applyFont="1" applyFill="1" applyBorder="1" applyAlignment="1" applyProtection="1">
      <alignment horizontal="center" vertical="top" wrapText="1"/>
      <protection/>
    </xf>
    <xf numFmtId="0" fontId="0" fillId="33" borderId="23" xfId="0" applyFont="1" applyFill="1" applyBorder="1" applyAlignment="1" applyProtection="1">
      <alignment horizontal="center" vertical="top" wrapText="1"/>
      <protection/>
    </xf>
    <xf numFmtId="0" fontId="0" fillId="33" borderId="16" xfId="0" applyFont="1" applyFill="1" applyBorder="1" applyAlignment="1" applyProtection="1">
      <alignment horizontal="center" vertical="top" wrapText="1"/>
      <protection/>
    </xf>
    <xf numFmtId="165" fontId="0" fillId="33" borderId="0" xfId="0" applyNumberFormat="1" applyFont="1" applyFill="1" applyBorder="1" applyAlignment="1" applyProtection="1">
      <alignment horizontal="right"/>
      <protection locked="0"/>
    </xf>
    <xf numFmtId="165" fontId="0" fillId="0" borderId="30" xfId="0" applyNumberFormat="1" applyFont="1" applyFill="1" applyBorder="1" applyAlignment="1" applyProtection="1">
      <alignment horizontal="right"/>
      <protection locked="0"/>
    </xf>
    <xf numFmtId="0" fontId="0" fillId="0" borderId="32" xfId="0" applyFont="1" applyFill="1" applyBorder="1" applyAlignment="1" applyProtection="1">
      <alignment horizontal="center"/>
      <protection/>
    </xf>
    <xf numFmtId="0" fontId="0" fillId="0" borderId="33" xfId="0" applyFont="1" applyFill="1" applyBorder="1" applyAlignment="1" applyProtection="1">
      <alignment horizontal="center"/>
      <protection/>
    </xf>
    <xf numFmtId="164" fontId="0" fillId="33" borderId="16" xfId="0" applyNumberFormat="1" applyFont="1" applyFill="1" applyBorder="1" applyAlignment="1" applyProtection="1">
      <alignment horizontal="center" vertical="top" wrapText="1"/>
      <protection/>
    </xf>
    <xf numFmtId="0" fontId="0" fillId="0" borderId="42" xfId="0" applyFont="1" applyFill="1" applyBorder="1" applyAlignment="1" applyProtection="1">
      <alignment horizontal="center"/>
      <protection/>
    </xf>
    <xf numFmtId="0" fontId="0" fillId="0" borderId="43" xfId="0" applyFont="1" applyFill="1" applyBorder="1" applyAlignment="1" applyProtection="1">
      <alignment horizontal="center"/>
      <protection/>
    </xf>
    <xf numFmtId="0" fontId="0" fillId="0" borderId="44" xfId="0" applyFont="1" applyFill="1" applyBorder="1" applyAlignment="1" applyProtection="1">
      <alignment horizontal="center"/>
      <protection/>
    </xf>
    <xf numFmtId="0" fontId="0" fillId="0" borderId="27" xfId="0" applyFont="1" applyFill="1" applyBorder="1" applyAlignment="1" applyProtection="1">
      <alignment horizontal="center" vertical="top" wrapText="1"/>
      <protection/>
    </xf>
    <xf numFmtId="0" fontId="0" fillId="0" borderId="10" xfId="0" applyFont="1" applyFill="1" applyBorder="1" applyAlignment="1" applyProtection="1">
      <alignment horizontal="center" vertical="top" wrapText="1"/>
      <protection/>
    </xf>
    <xf numFmtId="0" fontId="0" fillId="0" borderId="45" xfId="0" applyFont="1" applyFill="1" applyBorder="1" applyAlignment="1" applyProtection="1">
      <alignment horizontal="center" vertical="top" wrapText="1"/>
      <protection/>
    </xf>
    <xf numFmtId="0" fontId="0" fillId="0" borderId="13" xfId="0" applyFont="1" applyFill="1" applyBorder="1" applyAlignment="1" applyProtection="1">
      <alignment horizontal="center" vertical="top" wrapText="1"/>
      <protection/>
    </xf>
    <xf numFmtId="0" fontId="0" fillId="34" borderId="20" xfId="0" applyFont="1" applyFill="1" applyBorder="1" applyAlignment="1" applyProtection="1">
      <alignment horizontal="center"/>
      <protection/>
    </xf>
    <xf numFmtId="0" fontId="0" fillId="34" borderId="36" xfId="0" applyFont="1" applyFill="1" applyBorder="1" applyAlignment="1" applyProtection="1">
      <alignment/>
      <protection/>
    </xf>
    <xf numFmtId="0" fontId="0" fillId="0" borderId="18" xfId="0" applyFont="1" applyFill="1" applyBorder="1" applyAlignment="1" applyProtection="1">
      <alignment horizontal="center" vertical="top" wrapText="1"/>
      <protection/>
    </xf>
    <xf numFmtId="0" fontId="0" fillId="0" borderId="30"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0" fillId="34" borderId="10" xfId="0" applyFont="1" applyFill="1" applyBorder="1" applyAlignment="1" applyProtection="1">
      <alignment horizontal="center" vertical="center"/>
      <protection/>
    </xf>
    <xf numFmtId="0" fontId="0" fillId="33" borderId="12" xfId="0" applyFont="1" applyFill="1" applyBorder="1" applyAlignment="1" applyProtection="1">
      <alignment horizontal="center" vertical="top" wrapText="1"/>
      <protection/>
    </xf>
    <xf numFmtId="0" fontId="0" fillId="34" borderId="38" xfId="0" applyFont="1" applyFill="1" applyBorder="1" applyAlignment="1" applyProtection="1">
      <alignment horizontal="center"/>
      <protection/>
    </xf>
    <xf numFmtId="0" fontId="0" fillId="0" borderId="23" xfId="0" applyFont="1" applyBorder="1" applyAlignment="1" applyProtection="1">
      <alignment/>
      <protection/>
    </xf>
    <xf numFmtId="165" fontId="0" fillId="0" borderId="0" xfId="0" applyNumberFormat="1" applyFont="1" applyFill="1" applyBorder="1" applyAlignment="1" applyProtection="1">
      <alignment horizontal="right"/>
      <protection locked="0"/>
    </xf>
    <xf numFmtId="165" fontId="0" fillId="0" borderId="43" xfId="0" applyNumberFormat="1" applyFont="1" applyFill="1" applyBorder="1" applyAlignment="1" applyProtection="1">
      <alignment horizontal="right"/>
      <protection locked="0"/>
    </xf>
    <xf numFmtId="165" fontId="0" fillId="0" borderId="44" xfId="0" applyNumberFormat="1" applyFont="1" applyFill="1" applyBorder="1" applyAlignment="1" applyProtection="1">
      <alignment horizontal="right"/>
      <protection locked="0"/>
    </xf>
    <xf numFmtId="165" fontId="0" fillId="33" borderId="16" xfId="0" applyNumberFormat="1" applyFont="1" applyFill="1" applyBorder="1" applyAlignment="1" applyProtection="1">
      <alignment horizontal="right"/>
      <protection locked="0"/>
    </xf>
    <xf numFmtId="165" fontId="0" fillId="0" borderId="18" xfId="0" applyNumberFormat="1" applyFont="1" applyFill="1" applyBorder="1" applyAlignment="1" applyProtection="1">
      <alignment horizontal="right"/>
      <protection locked="0"/>
    </xf>
    <xf numFmtId="165" fontId="0" fillId="0" borderId="46" xfId="0" applyNumberFormat="1" applyFont="1" applyFill="1" applyBorder="1" applyAlignment="1" applyProtection="1">
      <alignment horizontal="right"/>
      <protection locked="0"/>
    </xf>
    <xf numFmtId="165" fontId="0" fillId="33" borderId="47" xfId="0" applyNumberFormat="1" applyFont="1" applyFill="1" applyBorder="1" applyAlignment="1" applyProtection="1">
      <alignment horizontal="right"/>
      <protection locked="0"/>
    </xf>
    <xf numFmtId="165" fontId="0" fillId="0" borderId="24" xfId="0" applyNumberFormat="1" applyFont="1" applyFill="1" applyBorder="1" applyAlignment="1" applyProtection="1">
      <alignment horizontal="right"/>
      <protection locked="0"/>
    </xf>
    <xf numFmtId="165" fontId="0" fillId="33" borderId="41" xfId="0" applyNumberFormat="1" applyFont="1" applyFill="1" applyBorder="1" applyAlignment="1" applyProtection="1">
      <alignment horizontal="right"/>
      <protection locked="0"/>
    </xf>
    <xf numFmtId="165" fontId="0" fillId="0" borderId="38" xfId="0" applyNumberFormat="1" applyFont="1" applyFill="1" applyBorder="1" applyAlignment="1" applyProtection="1">
      <alignment horizontal="right"/>
      <protection locked="0"/>
    </xf>
    <xf numFmtId="165" fontId="0" fillId="33" borderId="25" xfId="0" applyNumberFormat="1" applyFont="1" applyFill="1" applyBorder="1" applyAlignment="1" applyProtection="1">
      <alignment horizontal="right"/>
      <protection locked="0"/>
    </xf>
    <xf numFmtId="165" fontId="0" fillId="33" borderId="39" xfId="0" applyNumberFormat="1" applyFont="1" applyFill="1" applyBorder="1" applyAlignment="1" applyProtection="1">
      <alignment horizontal="right"/>
      <protection locked="0"/>
    </xf>
    <xf numFmtId="165" fontId="0" fillId="33" borderId="27" xfId="0" applyNumberFormat="1" applyFont="1" applyFill="1" applyBorder="1" applyAlignment="1" applyProtection="1">
      <alignment horizontal="right"/>
      <protection locked="0"/>
    </xf>
    <xf numFmtId="165" fontId="0" fillId="33" borderId="48" xfId="0" applyNumberFormat="1" applyFont="1" applyFill="1" applyBorder="1" applyAlignment="1" applyProtection="1">
      <alignment horizontal="right"/>
      <protection locked="0"/>
    </xf>
    <xf numFmtId="165" fontId="0" fillId="33" borderId="26" xfId="0" applyNumberFormat="1" applyFont="1" applyFill="1" applyBorder="1" applyAlignment="1" applyProtection="1">
      <alignment horizontal="right"/>
      <protection locked="0"/>
    </xf>
    <xf numFmtId="165" fontId="0" fillId="33" borderId="25" xfId="0" applyNumberFormat="1" applyFont="1" applyFill="1" applyBorder="1" applyAlignment="1" applyProtection="1">
      <alignment horizontal="right"/>
      <protection locked="0"/>
    </xf>
    <xf numFmtId="165" fontId="0" fillId="33" borderId="39" xfId="0" applyNumberFormat="1" applyFont="1" applyFill="1" applyBorder="1" applyAlignment="1" applyProtection="1">
      <alignment horizontal="right"/>
      <protection locked="0"/>
    </xf>
    <xf numFmtId="165" fontId="0" fillId="33" borderId="27" xfId="0" applyNumberFormat="1" applyFont="1" applyFill="1" applyBorder="1" applyAlignment="1" applyProtection="1">
      <alignment horizontal="right"/>
      <protection locked="0"/>
    </xf>
    <xf numFmtId="165" fontId="0" fillId="33" borderId="48" xfId="0" applyNumberFormat="1" applyFont="1" applyFill="1" applyBorder="1" applyAlignment="1" applyProtection="1">
      <alignment horizontal="right"/>
      <protection locked="0"/>
    </xf>
    <xf numFmtId="165" fontId="0" fillId="37" borderId="49" xfId="0" applyNumberFormat="1" applyFont="1" applyFill="1" applyBorder="1" applyAlignment="1" applyProtection="1">
      <alignment horizontal="right"/>
      <protection locked="0"/>
    </xf>
    <xf numFmtId="165" fontId="0" fillId="37" borderId="0" xfId="0" applyNumberFormat="1" applyFont="1" applyFill="1" applyBorder="1" applyAlignment="1" applyProtection="1">
      <alignment horizontal="right"/>
      <protection locked="0"/>
    </xf>
    <xf numFmtId="165" fontId="0" fillId="37" borderId="18" xfId="0" applyNumberFormat="1" applyFont="1" applyFill="1" applyBorder="1" applyAlignment="1" applyProtection="1">
      <alignment horizontal="right"/>
      <protection locked="0"/>
    </xf>
    <xf numFmtId="165" fontId="0" fillId="37" borderId="50" xfId="0" applyNumberFormat="1" applyFont="1" applyFill="1" applyBorder="1" applyAlignment="1" applyProtection="1">
      <alignment horizontal="right"/>
      <protection locked="0"/>
    </xf>
    <xf numFmtId="165" fontId="0" fillId="37" borderId="13" xfId="0" applyNumberFormat="1" applyFont="1" applyFill="1" applyBorder="1" applyAlignment="1" applyProtection="1">
      <alignment horizontal="right"/>
      <protection locked="0"/>
    </xf>
    <xf numFmtId="165" fontId="0" fillId="37" borderId="12" xfId="0" applyNumberFormat="1" applyFont="1" applyFill="1" applyBorder="1" applyAlignment="1" applyProtection="1">
      <alignment horizontal="right"/>
      <protection locked="0"/>
    </xf>
    <xf numFmtId="165" fontId="0" fillId="37" borderId="51" xfId="0" applyNumberFormat="1" applyFont="1" applyFill="1" applyBorder="1" applyAlignment="1" applyProtection="1">
      <alignment horizontal="right"/>
      <protection locked="0"/>
    </xf>
    <xf numFmtId="165" fontId="0" fillId="37" borderId="52" xfId="0" applyNumberFormat="1" applyFont="1" applyFill="1" applyBorder="1" applyAlignment="1" applyProtection="1">
      <alignment horizontal="right"/>
      <protection locked="0"/>
    </xf>
    <xf numFmtId="165" fontId="0" fillId="37" borderId="31" xfId="0" applyNumberFormat="1" applyFont="1" applyFill="1" applyBorder="1" applyAlignment="1" applyProtection="1">
      <alignment horizontal="right"/>
      <protection locked="0"/>
    </xf>
    <xf numFmtId="0" fontId="0" fillId="0" borderId="53" xfId="0" applyFont="1" applyBorder="1" applyAlignment="1" applyProtection="1">
      <alignment horizontal="center"/>
      <protection/>
    </xf>
    <xf numFmtId="0" fontId="0" fillId="0" borderId="54" xfId="0" applyFont="1" applyBorder="1" applyAlignment="1" applyProtection="1">
      <alignment horizontal="center"/>
      <protection/>
    </xf>
    <xf numFmtId="0" fontId="0" fillId="0" borderId="55" xfId="0" applyFont="1" applyFill="1" applyBorder="1" applyAlignment="1" applyProtection="1">
      <alignment horizontal="center"/>
      <protection/>
    </xf>
    <xf numFmtId="0" fontId="0" fillId="0" borderId="56" xfId="0" applyFont="1" applyFill="1" applyBorder="1" applyAlignment="1" applyProtection="1">
      <alignment horizontal="center"/>
      <protection/>
    </xf>
    <xf numFmtId="0" fontId="0" fillId="0" borderId="57" xfId="0" applyFont="1" applyFill="1" applyBorder="1" applyAlignment="1" applyProtection="1">
      <alignment horizontal="center"/>
      <protection/>
    </xf>
    <xf numFmtId="0" fontId="0" fillId="0" borderId="0" xfId="0" applyAlignment="1">
      <alignment horizontal="center"/>
    </xf>
    <xf numFmtId="0" fontId="0" fillId="34" borderId="58" xfId="0" applyFont="1" applyFill="1" applyBorder="1" applyAlignment="1" applyProtection="1">
      <alignment horizontal="center" vertical="center"/>
      <protection/>
    </xf>
    <xf numFmtId="0" fontId="0" fillId="34" borderId="59" xfId="0" applyFont="1" applyFill="1" applyBorder="1" applyAlignment="1" applyProtection="1">
      <alignment horizontal="center" vertical="center"/>
      <protection/>
    </xf>
    <xf numFmtId="0" fontId="0" fillId="34" borderId="31" xfId="0" applyFont="1" applyFill="1" applyBorder="1" applyAlignment="1" applyProtection="1">
      <alignment/>
      <protection/>
    </xf>
    <xf numFmtId="0" fontId="0" fillId="33" borderId="23" xfId="0" applyFont="1" applyFill="1" applyBorder="1" applyAlignment="1" applyProtection="1">
      <alignment horizontal="center" vertical="top"/>
      <protection/>
    </xf>
    <xf numFmtId="0" fontId="0" fillId="0" borderId="0" xfId="0" applyFill="1" applyBorder="1" applyAlignment="1" applyProtection="1">
      <alignment/>
      <protection/>
    </xf>
    <xf numFmtId="0" fontId="0" fillId="0" borderId="60" xfId="0" applyFont="1" applyFill="1" applyBorder="1" applyAlignment="1" applyProtection="1">
      <alignment horizontal="center" vertical="top" wrapText="1"/>
      <protection/>
    </xf>
    <xf numFmtId="165" fontId="0" fillId="33" borderId="61" xfId="0" applyNumberFormat="1" applyFont="1" applyFill="1" applyBorder="1" applyAlignment="1" applyProtection="1">
      <alignment horizontal="right"/>
      <protection locked="0"/>
    </xf>
    <xf numFmtId="0" fontId="0" fillId="0" borderId="10" xfId="0" applyFont="1" applyFill="1" applyBorder="1" applyAlignment="1" applyProtection="1" quotePrefix="1">
      <alignment horizontal="center" vertical="top" wrapText="1"/>
      <protection/>
    </xf>
    <xf numFmtId="0" fontId="0" fillId="0" borderId="62" xfId="0" applyFont="1" applyFill="1" applyBorder="1" applyAlignment="1" applyProtection="1" quotePrefix="1">
      <alignment horizontal="center" vertical="top" wrapText="1"/>
      <protection/>
    </xf>
    <xf numFmtId="0" fontId="0" fillId="0" borderId="59" xfId="0" applyFont="1" applyFill="1" applyBorder="1" applyAlignment="1" applyProtection="1" quotePrefix="1">
      <alignment horizontal="center"/>
      <protection/>
    </xf>
    <xf numFmtId="0" fontId="0" fillId="0" borderId="21" xfId="0" applyFont="1" applyFill="1" applyBorder="1" applyAlignment="1" applyProtection="1" quotePrefix="1">
      <alignment horizontal="center"/>
      <protection/>
    </xf>
    <xf numFmtId="0" fontId="0" fillId="0" borderId="43" xfId="0" applyFont="1" applyFill="1" applyBorder="1" applyAlignment="1" applyProtection="1" quotePrefix="1">
      <alignment horizontal="center"/>
      <protection/>
    </xf>
    <xf numFmtId="165" fontId="0" fillId="33" borderId="63" xfId="0" applyNumberFormat="1" applyFont="1" applyFill="1" applyBorder="1" applyAlignment="1" applyProtection="1">
      <alignment horizontal="right"/>
      <protection locked="0"/>
    </xf>
    <xf numFmtId="165" fontId="0" fillId="0" borderId="64" xfId="0" applyNumberFormat="1" applyFont="1" applyFill="1" applyBorder="1" applyAlignment="1" applyProtection="1">
      <alignment horizontal="right"/>
      <protection locked="0"/>
    </xf>
    <xf numFmtId="165" fontId="0" fillId="0" borderId="65" xfId="0" applyNumberFormat="1" applyFont="1" applyFill="1" applyBorder="1" applyAlignment="1" applyProtection="1">
      <alignment horizontal="right"/>
      <protection locked="0"/>
    </xf>
    <xf numFmtId="165" fontId="0" fillId="33" borderId="66" xfId="0" applyNumberFormat="1" applyFont="1" applyFill="1" applyBorder="1" applyAlignment="1" applyProtection="1">
      <alignment horizontal="right"/>
      <protection locked="0"/>
    </xf>
    <xf numFmtId="165" fontId="0" fillId="33" borderId="26" xfId="0" applyNumberFormat="1" applyFont="1" applyFill="1" applyBorder="1" applyAlignment="1" applyProtection="1">
      <alignment horizontal="right"/>
      <protection/>
    </xf>
    <xf numFmtId="165" fontId="0" fillId="0" borderId="67" xfId="0" applyNumberFormat="1" applyFont="1" applyFill="1" applyBorder="1" applyAlignment="1" applyProtection="1">
      <alignment horizontal="right"/>
      <protection locked="0"/>
    </xf>
    <xf numFmtId="165" fontId="0" fillId="33" borderId="68" xfId="0" applyNumberFormat="1" applyFont="1" applyFill="1" applyBorder="1" applyAlignment="1" applyProtection="1">
      <alignment horizontal="right"/>
      <protection/>
    </xf>
    <xf numFmtId="165" fontId="0" fillId="33" borderId="61" xfId="0" applyNumberFormat="1" applyFont="1" applyFill="1" applyBorder="1" applyAlignment="1" applyProtection="1">
      <alignment horizontal="right"/>
      <protection/>
    </xf>
    <xf numFmtId="165" fontId="0" fillId="0" borderId="69" xfId="0" applyNumberFormat="1" applyFont="1" applyFill="1" applyBorder="1" applyAlignment="1" applyProtection="1">
      <alignment horizontal="right"/>
      <protection locked="0"/>
    </xf>
    <xf numFmtId="165" fontId="0" fillId="0" borderId="60" xfId="0" applyNumberFormat="1" applyFont="1" applyFill="1" applyBorder="1" applyAlignment="1" applyProtection="1">
      <alignment horizontal="right"/>
      <protection locked="0"/>
    </xf>
    <xf numFmtId="165" fontId="0" fillId="0" borderId="70" xfId="0" applyNumberFormat="1" applyFont="1" applyFill="1" applyBorder="1" applyAlignment="1" applyProtection="1">
      <alignment horizontal="right"/>
      <protection locked="0"/>
    </xf>
    <xf numFmtId="165" fontId="0" fillId="33" borderId="71" xfId="0" applyNumberFormat="1" applyFont="1" applyFill="1" applyBorder="1" applyAlignment="1" applyProtection="1">
      <alignment horizontal="right"/>
      <protection locked="0"/>
    </xf>
    <xf numFmtId="165" fontId="0" fillId="33" borderId="70" xfId="0" applyNumberFormat="1" applyFont="1" applyFill="1" applyBorder="1" applyAlignment="1" applyProtection="1">
      <alignment horizontal="right"/>
      <protection locked="0"/>
    </xf>
    <xf numFmtId="165" fontId="0" fillId="33" borderId="48" xfId="0" applyNumberFormat="1" applyFont="1" applyFill="1" applyBorder="1" applyAlignment="1" applyProtection="1">
      <alignment horizontal="right"/>
      <protection/>
    </xf>
    <xf numFmtId="0" fontId="0" fillId="34" borderId="18" xfId="0" applyFont="1" applyFill="1" applyBorder="1" applyAlignment="1" applyProtection="1">
      <alignment horizontal="right" vertical="top" wrapText="1"/>
      <protection/>
    </xf>
    <xf numFmtId="0" fontId="0" fillId="0" borderId="53" xfId="0" applyFont="1" applyFill="1" applyBorder="1" applyAlignment="1" applyProtection="1">
      <alignment horizontal="left"/>
      <protection/>
    </xf>
    <xf numFmtId="0" fontId="0" fillId="0" borderId="0" xfId="0" applyAlignment="1" applyProtection="1">
      <alignment horizontal="left"/>
      <protection/>
    </xf>
    <xf numFmtId="0" fontId="8" fillId="0" borderId="0" xfId="0" applyFont="1" applyAlignment="1" applyProtection="1">
      <alignment horizontal="left"/>
      <protection/>
    </xf>
    <xf numFmtId="0" fontId="0" fillId="34" borderId="18" xfId="0" applyFont="1" applyFill="1" applyBorder="1" applyAlignment="1" applyProtection="1">
      <alignment horizontal="right" vertical="top" wrapText="1"/>
      <protection/>
    </xf>
    <xf numFmtId="165" fontId="0" fillId="0" borderId="36" xfId="0" applyNumberFormat="1" applyFont="1" applyFill="1" applyBorder="1" applyAlignment="1" applyProtection="1">
      <alignment horizontal="right"/>
      <protection locked="0"/>
    </xf>
    <xf numFmtId="0" fontId="0" fillId="33" borderId="12" xfId="0"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29" xfId="0" applyNumberFormat="1" applyFont="1" applyFill="1" applyBorder="1" applyAlignment="1" applyProtection="1">
      <alignment/>
      <protection/>
    </xf>
    <xf numFmtId="0" fontId="0" fillId="0" borderId="36" xfId="0" applyNumberFormat="1" applyFont="1" applyFill="1" applyBorder="1" applyAlignment="1" applyProtection="1">
      <alignment/>
      <protection/>
    </xf>
    <xf numFmtId="0" fontId="0" fillId="0" borderId="18" xfId="0" applyNumberFormat="1" applyFont="1" applyFill="1" applyBorder="1" applyAlignment="1" applyProtection="1">
      <alignment/>
      <protection/>
    </xf>
    <xf numFmtId="0" fontId="0" fillId="34" borderId="11" xfId="0" applyFont="1" applyFill="1" applyBorder="1" applyAlignment="1" applyProtection="1">
      <alignment horizontal="center"/>
      <protection/>
    </xf>
    <xf numFmtId="0" fontId="0" fillId="34" borderId="45" xfId="0" applyFont="1" applyFill="1" applyBorder="1" applyAlignment="1" applyProtection="1">
      <alignment horizontal="left" vertical="top" wrapText="1"/>
      <protection/>
    </xf>
    <xf numFmtId="0" fontId="0" fillId="33" borderId="11" xfId="0" applyFont="1" applyFill="1" applyBorder="1" applyAlignment="1" applyProtection="1">
      <alignment horizontal="left"/>
      <protection/>
    </xf>
    <xf numFmtId="0" fontId="0" fillId="0" borderId="10"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45" xfId="0" applyNumberFormat="1" applyFont="1" applyFill="1" applyBorder="1" applyAlignment="1" applyProtection="1">
      <alignment/>
      <protection/>
    </xf>
    <xf numFmtId="165" fontId="0" fillId="0" borderId="41" xfId="0" applyNumberFormat="1" applyFont="1" applyFill="1" applyBorder="1" applyAlignment="1" applyProtection="1" quotePrefix="1">
      <alignment horizontal="right"/>
      <protection locked="0"/>
    </xf>
    <xf numFmtId="165" fontId="0" fillId="38" borderId="0" xfId="0" applyNumberFormat="1" applyFont="1" applyFill="1" applyBorder="1" applyAlignment="1" applyProtection="1" quotePrefix="1">
      <alignment horizontal="right"/>
      <protection locked="0"/>
    </xf>
    <xf numFmtId="165" fontId="0" fillId="38" borderId="41" xfId="0" applyNumberFormat="1" applyFont="1" applyFill="1" applyBorder="1" applyAlignment="1" applyProtection="1" quotePrefix="1">
      <alignment horizontal="right"/>
      <protection locked="0"/>
    </xf>
    <xf numFmtId="165" fontId="0" fillId="33" borderId="25" xfId="0" applyNumberFormat="1" applyFont="1" applyFill="1" applyBorder="1" applyAlignment="1" applyProtection="1" quotePrefix="1">
      <alignment horizontal="right"/>
      <protection locked="0"/>
    </xf>
    <xf numFmtId="165" fontId="0" fillId="38" borderId="65" xfId="0" applyNumberFormat="1" applyFont="1" applyFill="1" applyBorder="1" applyAlignment="1" applyProtection="1" quotePrefix="1">
      <alignment horizontal="right"/>
      <protection locked="0"/>
    </xf>
    <xf numFmtId="165" fontId="0" fillId="38" borderId="30" xfId="0" applyNumberFormat="1" applyFont="1" applyFill="1" applyBorder="1" applyAlignment="1" applyProtection="1" quotePrefix="1">
      <alignment horizontal="right"/>
      <protection locked="0"/>
    </xf>
    <xf numFmtId="165" fontId="0" fillId="38" borderId="10" xfId="0" applyNumberFormat="1" applyFont="1" applyFill="1" applyBorder="1" applyAlignment="1" applyProtection="1" quotePrefix="1">
      <alignment horizontal="right"/>
      <protection locked="0"/>
    </xf>
    <xf numFmtId="0" fontId="0" fillId="0" borderId="32" xfId="0" applyFont="1" applyFill="1" applyBorder="1" applyAlignment="1" applyProtection="1">
      <alignment horizontal="center" vertical="top" wrapText="1"/>
      <protection/>
    </xf>
    <xf numFmtId="165" fontId="0" fillId="38" borderId="43" xfId="0" applyNumberFormat="1" applyFont="1" applyFill="1" applyBorder="1" applyAlignment="1" applyProtection="1">
      <alignment horizontal="right"/>
      <protection locked="0"/>
    </xf>
    <xf numFmtId="165" fontId="0" fillId="38" borderId="21" xfId="0" applyNumberFormat="1" applyFont="1" applyFill="1" applyBorder="1" applyAlignment="1" applyProtection="1">
      <alignment horizontal="right"/>
      <protection locked="0"/>
    </xf>
    <xf numFmtId="165" fontId="0" fillId="38" borderId="64" xfId="0" applyNumberFormat="1" applyFont="1" applyFill="1" applyBorder="1" applyAlignment="1" applyProtection="1">
      <alignment horizontal="right"/>
      <protection locked="0"/>
    </xf>
    <xf numFmtId="165" fontId="0" fillId="38" borderId="11" xfId="0" applyNumberFormat="1" applyFont="1" applyFill="1" applyBorder="1" applyAlignment="1" applyProtection="1">
      <alignment horizontal="right"/>
      <protection locked="0"/>
    </xf>
    <xf numFmtId="0" fontId="0" fillId="33" borderId="72" xfId="0" applyFont="1" applyFill="1" applyBorder="1" applyAlignment="1" applyProtection="1">
      <alignment horizontal="center"/>
      <protection/>
    </xf>
    <xf numFmtId="165" fontId="0" fillId="38" borderId="36" xfId="0" applyNumberFormat="1" applyFont="1" applyFill="1" applyBorder="1" applyAlignment="1" applyProtection="1">
      <alignment horizontal="right"/>
      <protection locked="0"/>
    </xf>
    <xf numFmtId="165" fontId="0" fillId="38" borderId="26" xfId="0" applyNumberFormat="1" applyFont="1" applyFill="1" applyBorder="1" applyAlignment="1" applyProtection="1" quotePrefix="1">
      <alignment horizontal="right"/>
      <protection locked="0"/>
    </xf>
    <xf numFmtId="165" fontId="0" fillId="0" borderId="26" xfId="0" applyNumberFormat="1" applyFont="1" applyFill="1" applyBorder="1" applyAlignment="1" applyProtection="1" quotePrefix="1">
      <alignment horizontal="right"/>
      <protection locked="0"/>
    </xf>
    <xf numFmtId="0" fontId="0" fillId="0" borderId="52" xfId="0" applyFont="1" applyFill="1" applyBorder="1" applyAlignment="1" applyProtection="1">
      <alignment horizontal="center"/>
      <protection/>
    </xf>
    <xf numFmtId="0" fontId="0" fillId="0" borderId="52" xfId="0" applyNumberFormat="1" applyFont="1" applyFill="1" applyBorder="1" applyAlignment="1" applyProtection="1">
      <alignment/>
      <protection/>
    </xf>
    <xf numFmtId="165" fontId="0" fillId="0" borderId="52" xfId="0" applyNumberFormat="1" applyFont="1" applyFill="1" applyBorder="1" applyAlignment="1" applyProtection="1" quotePrefix="1">
      <alignment horizontal="right"/>
      <protection locked="0"/>
    </xf>
    <xf numFmtId="165" fontId="0" fillId="0" borderId="52" xfId="0" applyNumberFormat="1" applyFont="1" applyFill="1" applyBorder="1" applyAlignment="1" applyProtection="1">
      <alignment horizontal="right"/>
      <protection locked="0"/>
    </xf>
    <xf numFmtId="165" fontId="0" fillId="0" borderId="49" xfId="0" applyNumberFormat="1" applyFont="1" applyFill="1" applyBorder="1" applyAlignment="1" applyProtection="1">
      <alignment horizontal="right"/>
      <protection locked="0"/>
    </xf>
    <xf numFmtId="165" fontId="0" fillId="0" borderId="16" xfId="0" applyNumberFormat="1" applyFont="1" applyFill="1" applyBorder="1" applyAlignment="1" applyProtection="1">
      <alignment horizontal="right"/>
      <protection locked="0"/>
    </xf>
    <xf numFmtId="165" fontId="0" fillId="0" borderId="47" xfId="0" applyNumberFormat="1" applyFont="1" applyFill="1" applyBorder="1" applyAlignment="1" applyProtection="1">
      <alignment horizontal="right"/>
      <protection locked="0"/>
    </xf>
    <xf numFmtId="0" fontId="0" fillId="0" borderId="23" xfId="0" applyFont="1" applyFill="1" applyBorder="1" applyAlignment="1" applyProtection="1">
      <alignment horizontal="center" vertical="top" wrapText="1"/>
      <protection/>
    </xf>
    <xf numFmtId="164" fontId="0" fillId="0" borderId="16" xfId="0" applyNumberFormat="1" applyFont="1" applyFill="1" applyBorder="1" applyAlignment="1" applyProtection="1">
      <alignment horizontal="center" vertical="top" wrapText="1"/>
      <protection/>
    </xf>
    <xf numFmtId="0" fontId="0" fillId="0" borderId="17" xfId="0" applyFont="1" applyFill="1" applyBorder="1" applyAlignment="1" applyProtection="1">
      <alignment horizontal="center" vertical="top" wrapText="1"/>
      <protection/>
    </xf>
    <xf numFmtId="0" fontId="0" fillId="0" borderId="24" xfId="0" applyNumberFormat="1" applyFont="1" applyFill="1" applyBorder="1" applyAlignment="1" applyProtection="1">
      <alignment/>
      <protection/>
    </xf>
    <xf numFmtId="165" fontId="0" fillId="0" borderId="0" xfId="0" applyNumberFormat="1" applyFont="1" applyFill="1" applyBorder="1" applyAlignment="1" applyProtection="1" quotePrefix="1">
      <alignment horizontal="right"/>
      <protection locked="0"/>
    </xf>
    <xf numFmtId="165" fontId="0" fillId="33" borderId="11" xfId="0" applyNumberFormat="1" applyFont="1" applyFill="1" applyBorder="1" applyAlignment="1" applyProtection="1">
      <alignment horizontal="right"/>
      <protection/>
    </xf>
    <xf numFmtId="0" fontId="0" fillId="0" borderId="24" xfId="0" applyFont="1" applyFill="1" applyBorder="1" applyAlignment="1" applyProtection="1">
      <alignment horizontal="center" vertical="top" wrapText="1"/>
      <protection/>
    </xf>
    <xf numFmtId="165" fontId="0" fillId="0" borderId="24" xfId="0" applyNumberFormat="1" applyFont="1" applyFill="1" applyBorder="1" applyAlignment="1" applyProtection="1" quotePrefix="1">
      <alignment horizontal="right"/>
      <protection locked="0"/>
    </xf>
    <xf numFmtId="165" fontId="0" fillId="33" borderId="45" xfId="0" applyNumberFormat="1" applyFont="1" applyFill="1" applyBorder="1" applyAlignment="1" applyProtection="1">
      <alignment horizontal="right"/>
      <protection/>
    </xf>
    <xf numFmtId="0" fontId="0" fillId="0" borderId="43" xfId="0" applyFont="1" applyFill="1" applyBorder="1" applyAlignment="1" applyProtection="1">
      <alignment horizontal="center" vertical="top" wrapText="1"/>
      <protection/>
    </xf>
    <xf numFmtId="0" fontId="0" fillId="0" borderId="36" xfId="0" applyFont="1" applyFill="1" applyBorder="1" applyAlignment="1" applyProtection="1">
      <alignment horizontal="center" vertical="top" wrapText="1"/>
      <protection/>
    </xf>
    <xf numFmtId="0" fontId="0" fillId="0" borderId="51" xfId="0" applyFont="1" applyFill="1" applyBorder="1" applyAlignment="1" applyProtection="1">
      <alignment horizontal="left"/>
      <protection/>
    </xf>
    <xf numFmtId="0" fontId="0" fillId="0" borderId="31" xfId="0" applyFont="1" applyFill="1" applyBorder="1" applyAlignment="1" applyProtection="1">
      <alignment horizontal="center"/>
      <protection/>
    </xf>
    <xf numFmtId="0" fontId="0" fillId="0" borderId="50" xfId="0" applyFont="1" applyFill="1" applyBorder="1" applyAlignment="1" applyProtection="1" quotePrefix="1">
      <alignment horizontal="center" vertical="top" wrapText="1"/>
      <protection/>
    </xf>
    <xf numFmtId="0" fontId="0" fillId="0" borderId="73" xfId="0" applyFont="1" applyFill="1" applyBorder="1" applyAlignment="1" applyProtection="1" quotePrefix="1">
      <alignment horizontal="center" vertical="top" wrapText="1"/>
      <protection/>
    </xf>
    <xf numFmtId="0" fontId="0" fillId="33" borderId="11" xfId="0" applyFont="1" applyFill="1" applyBorder="1" applyAlignment="1" applyProtection="1">
      <alignment horizontal="left"/>
      <protection/>
    </xf>
    <xf numFmtId="0" fontId="15" fillId="0" borderId="0" xfId="0" applyFont="1" applyAlignment="1">
      <alignment/>
    </xf>
    <xf numFmtId="0" fontId="0" fillId="0" borderId="0" xfId="0" applyFont="1" applyAlignment="1">
      <alignment/>
    </xf>
    <xf numFmtId="0" fontId="16" fillId="0" borderId="0" xfId="0" applyFont="1" applyAlignment="1">
      <alignment/>
    </xf>
    <xf numFmtId="0" fontId="0" fillId="36" borderId="0" xfId="0" applyFont="1" applyFill="1" applyAlignment="1">
      <alignment/>
    </xf>
    <xf numFmtId="0" fontId="4" fillId="0" borderId="0" xfId="47" applyAlignment="1" applyProtection="1">
      <alignment/>
      <protection/>
    </xf>
    <xf numFmtId="0" fontId="0" fillId="0" borderId="36" xfId="0" applyFont="1" applyFill="1" applyBorder="1" applyAlignment="1" applyProtection="1">
      <alignment horizontal="center" vertical="top" wrapText="1"/>
      <protection/>
    </xf>
    <xf numFmtId="0" fontId="0" fillId="0" borderId="52" xfId="0" applyFont="1" applyFill="1" applyBorder="1" applyAlignment="1" applyProtection="1">
      <alignment horizontal="center"/>
      <protection/>
    </xf>
    <xf numFmtId="0" fontId="0" fillId="0" borderId="74" xfId="0" applyFont="1" applyFill="1" applyBorder="1" applyAlignment="1" applyProtection="1">
      <alignment horizontal="center"/>
      <protection/>
    </xf>
    <xf numFmtId="0" fontId="0" fillId="0" borderId="75" xfId="0" applyFont="1" applyFill="1" applyBorder="1" applyAlignment="1" applyProtection="1">
      <alignment horizontal="center"/>
      <protection/>
    </xf>
    <xf numFmtId="165" fontId="0" fillId="0" borderId="66" xfId="0" applyNumberFormat="1" applyFont="1" applyFill="1" applyBorder="1" applyAlignment="1" applyProtection="1">
      <alignment horizontal="right"/>
      <protection locked="0"/>
    </xf>
    <xf numFmtId="165" fontId="0" fillId="0" borderId="15" xfId="0" applyNumberFormat="1" applyFont="1" applyFill="1" applyBorder="1" applyAlignment="1" applyProtection="1">
      <alignment horizontal="right"/>
      <protection locked="0"/>
    </xf>
    <xf numFmtId="165" fontId="0" fillId="0" borderId="32" xfId="0" applyNumberFormat="1" applyFont="1" applyFill="1" applyBorder="1" applyAlignment="1" applyProtection="1">
      <alignment horizontal="right"/>
      <protection locked="0"/>
    </xf>
    <xf numFmtId="165" fontId="0" fillId="0" borderId="33" xfId="0" applyNumberFormat="1" applyFont="1" applyFill="1" applyBorder="1" applyAlignment="1" applyProtection="1">
      <alignment horizontal="right"/>
      <protection locked="0"/>
    </xf>
    <xf numFmtId="0" fontId="19" fillId="0" borderId="0" xfId="0" applyFont="1" applyAlignment="1">
      <alignment/>
    </xf>
    <xf numFmtId="0" fontId="3" fillId="0" borderId="0" xfId="0" applyFont="1" applyAlignment="1" applyProtection="1">
      <alignment horizontal="left"/>
      <protection/>
    </xf>
    <xf numFmtId="0" fontId="2" fillId="0" borderId="0" xfId="0" applyFont="1" applyAlignment="1" applyProtection="1">
      <alignment horizontal="center"/>
      <protection/>
    </xf>
    <xf numFmtId="0" fontId="3" fillId="0" borderId="0" xfId="0" applyFont="1" applyAlignment="1" applyProtection="1">
      <alignment/>
      <protection/>
    </xf>
    <xf numFmtId="0" fontId="0" fillId="0" borderId="0" xfId="0" applyNumberFormat="1" applyFont="1" applyFill="1" applyBorder="1" applyAlignment="1" applyProtection="1">
      <alignment/>
      <protection/>
    </xf>
    <xf numFmtId="0" fontId="0" fillId="0" borderId="62"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3" xfId="0" applyNumberFormat="1" applyFont="1" applyFill="1" applyBorder="1" applyAlignment="1" applyProtection="1">
      <alignment/>
      <protection/>
    </xf>
    <xf numFmtId="165" fontId="0" fillId="0" borderId="62" xfId="0" applyNumberFormat="1" applyFont="1" applyFill="1" applyBorder="1" applyAlignment="1" applyProtection="1" quotePrefix="1">
      <alignment horizontal="right"/>
      <protection locked="0"/>
    </xf>
    <xf numFmtId="165" fontId="0" fillId="0" borderId="45" xfId="0" applyNumberFormat="1" applyFont="1" applyFill="1" applyBorder="1" applyAlignment="1" applyProtection="1">
      <alignment horizontal="right"/>
      <protection/>
    </xf>
    <xf numFmtId="0" fontId="21" fillId="0" borderId="0" xfId="0" applyFont="1" applyAlignment="1">
      <alignment/>
    </xf>
    <xf numFmtId="0" fontId="3" fillId="0" borderId="0" xfId="0" applyFont="1" applyFill="1" applyAlignment="1">
      <alignment/>
    </xf>
    <xf numFmtId="0" fontId="0" fillId="0" borderId="0" xfId="0" applyFont="1" applyAlignment="1">
      <alignment/>
    </xf>
    <xf numFmtId="0" fontId="0" fillId="0" borderId="0" xfId="0" applyFont="1" applyAlignment="1">
      <alignment horizontal="right"/>
    </xf>
    <xf numFmtId="165" fontId="0" fillId="0" borderId="0" xfId="0" applyNumberFormat="1" applyFont="1" applyAlignment="1">
      <alignment/>
    </xf>
    <xf numFmtId="0" fontId="0" fillId="0" borderId="0" xfId="0" applyFont="1" applyAlignment="1">
      <alignment horizontal="left"/>
    </xf>
    <xf numFmtId="165" fontId="0" fillId="0" borderId="0" xfId="0" applyNumberFormat="1" applyFill="1" applyAlignment="1">
      <alignment/>
    </xf>
    <xf numFmtId="165" fontId="0" fillId="33" borderId="72" xfId="0" applyNumberFormat="1" applyFont="1" applyFill="1" applyBorder="1" applyAlignment="1" applyProtection="1">
      <alignment horizontal="right"/>
      <protection/>
    </xf>
    <xf numFmtId="0" fontId="5" fillId="0" borderId="0" xfId="0" applyFont="1" applyAlignment="1" applyProtection="1">
      <alignment horizontal="left" wrapText="1"/>
      <protection/>
    </xf>
    <xf numFmtId="0" fontId="8" fillId="35" borderId="76" xfId="0" applyFont="1" applyFill="1" applyBorder="1" applyAlignment="1" applyProtection="1">
      <alignment horizontal="left"/>
      <protection locked="0"/>
    </xf>
    <xf numFmtId="0" fontId="8" fillId="35" borderId="77" xfId="0" applyFont="1" applyFill="1" applyBorder="1" applyAlignment="1" applyProtection="1">
      <alignment horizontal="left"/>
      <protection locked="0"/>
    </xf>
    <xf numFmtId="0" fontId="8" fillId="39" borderId="76" xfId="0" applyFont="1" applyFill="1" applyBorder="1" applyAlignment="1" applyProtection="1">
      <alignment horizontal="center"/>
      <protection locked="0"/>
    </xf>
    <xf numFmtId="0" fontId="8" fillId="39" borderId="77" xfId="0" applyFont="1" applyFill="1" applyBorder="1" applyAlignment="1" applyProtection="1">
      <alignment horizontal="center"/>
      <protection locked="0"/>
    </xf>
    <xf numFmtId="0" fontId="8" fillId="35" borderId="76" xfId="0" applyFont="1" applyFill="1" applyBorder="1" applyAlignment="1" applyProtection="1">
      <alignment horizontal="center"/>
      <protection locked="0"/>
    </xf>
    <xf numFmtId="0" fontId="8" fillId="35" borderId="77" xfId="0" applyFont="1" applyFill="1" applyBorder="1" applyAlignment="1" applyProtection="1">
      <alignment horizontal="center"/>
      <protection locked="0"/>
    </xf>
    <xf numFmtId="0" fontId="0" fillId="0" borderId="0" xfId="0" applyFont="1" applyAlignment="1" applyProtection="1">
      <alignment horizontal="center"/>
      <protection/>
    </xf>
    <xf numFmtId="0" fontId="2" fillId="0" borderId="0" xfId="0" applyFont="1" applyAlignment="1" applyProtection="1">
      <alignment horizontal="left"/>
      <protection/>
    </xf>
    <xf numFmtId="0" fontId="0" fillId="0" borderId="53" xfId="0" applyFont="1" applyBorder="1" applyAlignment="1" applyProtection="1">
      <alignment horizontal="center"/>
      <protection/>
    </xf>
    <xf numFmtId="0" fontId="0" fillId="0" borderId="55" xfId="0" applyFont="1" applyBorder="1" applyAlignment="1" applyProtection="1">
      <alignment horizontal="center"/>
      <protection/>
    </xf>
    <xf numFmtId="0" fontId="0" fillId="0" borderId="56" xfId="0" applyFont="1" applyBorder="1" applyAlignment="1" applyProtection="1">
      <alignment horizontal="center"/>
      <protection/>
    </xf>
    <xf numFmtId="0" fontId="0" fillId="0" borderId="54" xfId="0" applyFont="1" applyBorder="1" applyAlignment="1" applyProtection="1">
      <alignment horizontal="center"/>
      <protection/>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Standard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xdr:row>
      <xdr:rowOff>28575</xdr:rowOff>
    </xdr:from>
    <xdr:to>
      <xdr:col>9</xdr:col>
      <xdr:colOff>0</xdr:colOff>
      <xdr:row>4</xdr:row>
      <xdr:rowOff>38100</xdr:rowOff>
    </xdr:to>
    <xdr:pic>
      <xdr:nvPicPr>
        <xdr:cNvPr id="1" name="Picture 10"/>
        <xdr:cNvPicPr preferRelativeResize="1">
          <a:picLocks noChangeAspect="1"/>
        </xdr:cNvPicPr>
      </xdr:nvPicPr>
      <xdr:blipFill>
        <a:blip r:embed="rId1"/>
        <a:stretch>
          <a:fillRect/>
        </a:stretch>
      </xdr:blipFill>
      <xdr:spPr>
        <a:xfrm>
          <a:off x="5810250" y="190500"/>
          <a:ext cx="762000" cy="523875"/>
        </a:xfrm>
        <a:prstGeom prst="rect">
          <a:avLst/>
        </a:prstGeom>
        <a:noFill/>
        <a:ln w="9525" cmpd="sng">
          <a:noFill/>
        </a:ln>
      </xdr:spPr>
    </xdr:pic>
    <xdr:clientData/>
  </xdr:twoCellAnchor>
  <xdr:twoCellAnchor editAs="oneCell">
    <xdr:from>
      <xdr:col>0</xdr:col>
      <xdr:colOff>28575</xdr:colOff>
      <xdr:row>1</xdr:row>
      <xdr:rowOff>9525</xdr:rowOff>
    </xdr:from>
    <xdr:to>
      <xdr:col>1</xdr:col>
      <xdr:colOff>76200</xdr:colOff>
      <xdr:row>4</xdr:row>
      <xdr:rowOff>9525</xdr:rowOff>
    </xdr:to>
    <xdr:pic>
      <xdr:nvPicPr>
        <xdr:cNvPr id="2" name="Picture 11"/>
        <xdr:cNvPicPr preferRelativeResize="1">
          <a:picLocks noChangeAspect="1"/>
        </xdr:cNvPicPr>
      </xdr:nvPicPr>
      <xdr:blipFill>
        <a:blip r:embed="rId2"/>
        <a:stretch>
          <a:fillRect/>
        </a:stretch>
      </xdr:blipFill>
      <xdr:spPr>
        <a:xfrm>
          <a:off x="28575" y="171450"/>
          <a:ext cx="7620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1</xdr:col>
      <xdr:colOff>5715000</xdr:colOff>
      <xdr:row>62</xdr:row>
      <xdr:rowOff>57150</xdr:rowOff>
    </xdr:to>
    <xdr:sp>
      <xdr:nvSpPr>
        <xdr:cNvPr id="1" name="Text Box -1023"/>
        <xdr:cNvSpPr txBox="1">
          <a:spLocks noChangeArrowheads="1"/>
        </xdr:cNvSpPr>
      </xdr:nvSpPr>
      <xdr:spPr>
        <a:xfrm>
          <a:off x="247650" y="457200"/>
          <a:ext cx="5715000" cy="96012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This file contains a new version of the Swiss input output table 2005 (called energy IOT in the following). In this new IOT the energy and transport industries have been significantly disaggregated. Furthermore the data quality of inputs and outputs of these industries has been improved. The methodological approach and data sources used in the development of the energy IOT is documented in the report mentioned below. The report contains a summary for users of the energy IOT. We strongly recommend to read this summary before using the energy IOT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energy IOT contains three tables, a supply table, a use table and a symmetric IO table.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a:t>
          </a:r>
          <a:r>
            <a:rPr lang="en-US" cap="none" sz="1000" b="1" i="0" u="none" baseline="0">
              <a:solidFill>
                <a:srgbClr val="000000"/>
              </a:solidFill>
              <a:latin typeface="Arial"/>
              <a:ea typeface="Arial"/>
              <a:cs typeface="Arial"/>
            </a:rPr>
            <a:t>supply table</a:t>
          </a:r>
          <a:r>
            <a:rPr lang="en-US" cap="none" sz="1000" b="0" i="0" u="none" baseline="0">
              <a:solidFill>
                <a:srgbClr val="000000"/>
              </a:solidFill>
              <a:latin typeface="Arial"/>
              <a:ea typeface="Arial"/>
              <a:cs typeface="Arial"/>
            </a:rPr>
            <a:t> the production of commodities by industry is recorded in basic prices. Unlike the ESA convention, it does not include a transition to purchasers' prices, but only records the net commodity taxes and the imports by commodity (in cif-prices).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a:t>
          </a:r>
          <a:r>
            <a:rPr lang="en-US" cap="none" sz="1000" b="1" i="0" u="none" baseline="0">
              <a:solidFill>
                <a:srgbClr val="000000"/>
              </a:solidFill>
              <a:latin typeface="Arial"/>
              <a:ea typeface="Arial"/>
              <a:cs typeface="Arial"/>
            </a:rPr>
            <a:t>use table</a:t>
          </a:r>
          <a:r>
            <a:rPr lang="en-US" cap="none" sz="1000" b="0" i="0" u="none" baseline="0">
              <a:solidFill>
                <a:srgbClr val="000000"/>
              </a:solidFill>
              <a:latin typeface="Arial"/>
              <a:ea typeface="Arial"/>
              <a:cs typeface="Arial"/>
            </a:rPr>
            <a:t> - again in contrast to ESA - the use of commodities is recorded in basic prices including net commodity taxes (or purchasers' prices less trade and transport margins). Thus trade and transport margins are not part of the price. Trade and transport margins as inputs are recorded in the rows of the related trade and transport sectors. Exports are given in fob-prices.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a:t>
          </a:r>
          <a:r>
            <a:rPr lang="en-US" cap="none" sz="1000" b="1" i="0" u="none" baseline="0">
              <a:solidFill>
                <a:srgbClr val="000000"/>
              </a:solidFill>
              <a:latin typeface="Arial"/>
              <a:ea typeface="Arial"/>
              <a:cs typeface="Arial"/>
            </a:rPr>
            <a:t>symmetric input-output table</a:t>
          </a:r>
          <a:r>
            <a:rPr lang="en-US" cap="none" sz="1000" b="0" i="0" u="none" baseline="0">
              <a:solidFill>
                <a:srgbClr val="000000"/>
              </a:solidFill>
              <a:latin typeface="Arial"/>
              <a:ea typeface="Arial"/>
              <a:cs typeface="Arial"/>
            </a:rPr>
            <a:t> (SIOT) the transactions are recorded in basic prices. Imports are given in cif-prices and exports in fob-prices.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Intermediate consumption and final demand generally include </a:t>
          </a:r>
          <a:r>
            <a:rPr lang="en-US" cap="none" sz="1000" b="1" i="0" u="none" baseline="0">
              <a:solidFill>
                <a:srgbClr val="000000"/>
              </a:solidFill>
              <a:latin typeface="Arial"/>
              <a:ea typeface="Arial"/>
              <a:cs typeface="Arial"/>
            </a:rPr>
            <a:t>domestic and imported commodities</a:t>
          </a:r>
          <a:r>
            <a:rPr lang="en-US" cap="none" sz="1000" b="0" i="0" u="none" baseline="0">
              <a:solidFill>
                <a:srgbClr val="000000"/>
              </a:solidFill>
              <a:latin typeface="Arial"/>
              <a:ea typeface="Arial"/>
              <a:cs typeface="Arial"/>
            </a:rPr>
            <a:t>. In the SIOT imports by commodity are then recorded below output, so that column sums and row sums equal total commodity supply.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addition to the IOT, </a:t>
          </a:r>
          <a:r>
            <a:rPr lang="en-US" cap="none" sz="1000" b="1" i="0" u="none" baseline="0">
              <a:solidFill>
                <a:srgbClr val="000000"/>
              </a:solidFill>
              <a:latin typeface="Arial"/>
              <a:ea typeface="Arial"/>
              <a:cs typeface="Arial"/>
            </a:rPr>
            <a:t>further data </a:t>
          </a:r>
          <a:r>
            <a:rPr lang="en-US" cap="none" sz="1000" b="0" i="0" u="none" baseline="0">
              <a:solidFill>
                <a:srgbClr val="000000"/>
              </a:solidFill>
              <a:latin typeface="Arial"/>
              <a:ea typeface="Arial"/>
              <a:cs typeface="Arial"/>
            </a:rPr>
            <a:t>is included on energy prices, vat on the use of goods and taxes on the use of energy.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Project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energy IOT was set up in a </a:t>
          </a:r>
          <a:r>
            <a:rPr lang="en-US" cap="none" sz="1000" b="1" i="0" u="none" baseline="0">
              <a:solidFill>
                <a:srgbClr val="000000"/>
              </a:solidFill>
              <a:latin typeface="Arial"/>
              <a:ea typeface="Arial"/>
              <a:cs typeface="Arial"/>
            </a:rPr>
            <a:t>project </a:t>
          </a:r>
          <a:r>
            <a:rPr lang="en-US" cap="none" sz="1000" b="0" i="0" u="none" baseline="0">
              <a:solidFill>
                <a:srgbClr val="000000"/>
              </a:solidFill>
              <a:latin typeface="Arial"/>
              <a:ea typeface="Arial"/>
              <a:cs typeface="Arial"/>
            </a:rPr>
            <a:t>financed by the Swiss Federal Office of Energy. It integrates data from the recent Swiss NAMEA energy that were made available by the Swiss Federal Office of Statistics.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energy IOT is the result of a collaboration by Rütter+Partner, INFRAS and Modelworks.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Project report: </a:t>
          </a:r>
          <a:r>
            <a:rPr lang="en-US" cap="none" sz="1000" b="0" i="0" u="none" baseline="0">
              <a:solidFill>
                <a:srgbClr val="000000"/>
              </a:solidFill>
              <a:latin typeface="Arial"/>
              <a:ea typeface="Arial"/>
              <a:cs typeface="Arial"/>
            </a:rPr>
            <a:t>Nathani, C., Sutter, D., van Nieuwkoop, R., Kraner, S., Peter, M., Zandonella, R. (2013): Energiebezogene Differenzierung der Schweizerischen Input-Output-Tabelle 2008. Schlussbericht an das Bundesamt für Energie. Rüschlikon/Zürich/Thun.
</a:t>
          </a:r>
          <a:r>
            <a:rPr lang="en-US" cap="none" sz="1000" b="0" i="0" u="none" baseline="0">
              <a:solidFill>
                <a:srgbClr val="000000"/>
              </a:solidFill>
              <a:latin typeface="Arial"/>
              <a:ea typeface="Arial"/>
              <a:cs typeface="Arial"/>
            </a:rPr>
            <a:t>Download: http://www.ewg-bfe.ch/data (www.ewg-bfe.ch -&gt; Projects -&gt;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Contact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Carsten Nathani
</a:t>
          </a:r>
          <a:r>
            <a:rPr lang="en-US" cap="none" sz="1000" b="0" i="0" u="none" baseline="0">
              <a:solidFill>
                <a:srgbClr val="000000"/>
              </a:solidFill>
              <a:latin typeface="Arial"/>
              <a:ea typeface="Arial"/>
              <a:cs typeface="Arial"/>
            </a:rPr>
            <a:t>Rütter+Partner 
</a:t>
          </a:r>
          <a:r>
            <a:rPr lang="en-US" cap="none" sz="1000" b="0" i="0" u="none" baseline="0">
              <a:solidFill>
                <a:srgbClr val="000000"/>
              </a:solidFill>
              <a:latin typeface="Arial"/>
              <a:ea typeface="Arial"/>
              <a:cs typeface="Arial"/>
            </a:rPr>
            <a:t>Sozioökonomische Forschung + Beratung
</a:t>
          </a:r>
          <a:r>
            <a:rPr lang="en-US" cap="none" sz="1000" b="0" i="0" u="none" baseline="0">
              <a:solidFill>
                <a:srgbClr val="000000"/>
              </a:solidFill>
              <a:latin typeface="Arial"/>
              <a:ea typeface="Arial"/>
              <a:cs typeface="Arial"/>
            </a:rPr>
            <a:t>Weingartenstrasse 5
</a:t>
          </a:r>
          <a:r>
            <a:rPr lang="en-US" cap="none" sz="1000" b="0" i="0" u="none" baseline="0">
              <a:solidFill>
                <a:srgbClr val="000000"/>
              </a:solidFill>
              <a:latin typeface="Arial"/>
              <a:ea typeface="Arial"/>
              <a:cs typeface="Arial"/>
            </a:rPr>
            <a:t>8803 Rüschlikon
</a:t>
          </a:r>
          <a:r>
            <a:rPr lang="en-US" cap="none" sz="1000" b="0" i="0" u="none" baseline="0">
              <a:solidFill>
                <a:srgbClr val="000000"/>
              </a:solidFill>
              <a:latin typeface="Arial"/>
              <a:ea typeface="Arial"/>
              <a:cs typeface="Arial"/>
            </a:rPr>
            <a:t>Email: carsten.nathani@ruetter.ch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0</xdr:rowOff>
    </xdr:from>
    <xdr:to>
      <xdr:col>3</xdr:col>
      <xdr:colOff>0</xdr:colOff>
      <xdr:row>9</xdr:row>
      <xdr:rowOff>0</xdr:rowOff>
    </xdr:to>
    <xdr:sp>
      <xdr:nvSpPr>
        <xdr:cNvPr id="1" name="Line 1"/>
        <xdr:cNvSpPr>
          <a:spLocks/>
        </xdr:cNvSpPr>
      </xdr:nvSpPr>
      <xdr:spPr>
        <a:xfrm>
          <a:off x="819150" y="847725"/>
          <a:ext cx="2524125" cy="2667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0</xdr:rowOff>
    </xdr:from>
    <xdr:to>
      <xdr:col>3</xdr:col>
      <xdr:colOff>0</xdr:colOff>
      <xdr:row>9</xdr:row>
      <xdr:rowOff>0</xdr:rowOff>
    </xdr:to>
    <xdr:sp>
      <xdr:nvSpPr>
        <xdr:cNvPr id="1" name="Line 1"/>
        <xdr:cNvSpPr>
          <a:spLocks/>
        </xdr:cNvSpPr>
      </xdr:nvSpPr>
      <xdr:spPr>
        <a:xfrm>
          <a:off x="819150" y="847725"/>
          <a:ext cx="2524125" cy="2667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0</xdr:rowOff>
    </xdr:from>
    <xdr:to>
      <xdr:col>3</xdr:col>
      <xdr:colOff>0</xdr:colOff>
      <xdr:row>9</xdr:row>
      <xdr:rowOff>0</xdr:rowOff>
    </xdr:to>
    <xdr:sp>
      <xdr:nvSpPr>
        <xdr:cNvPr id="1" name="Line 1"/>
        <xdr:cNvSpPr>
          <a:spLocks/>
        </xdr:cNvSpPr>
      </xdr:nvSpPr>
      <xdr:spPr>
        <a:xfrm>
          <a:off x="819150" y="847725"/>
          <a:ext cx="2524125" cy="2667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0</xdr:rowOff>
    </xdr:from>
    <xdr:to>
      <xdr:col>3</xdr:col>
      <xdr:colOff>0</xdr:colOff>
      <xdr:row>9</xdr:row>
      <xdr:rowOff>0</xdr:rowOff>
    </xdr:to>
    <xdr:sp>
      <xdr:nvSpPr>
        <xdr:cNvPr id="1" name="Line 1"/>
        <xdr:cNvSpPr>
          <a:spLocks/>
        </xdr:cNvSpPr>
      </xdr:nvSpPr>
      <xdr:spPr>
        <a:xfrm>
          <a:off x="819150" y="1085850"/>
          <a:ext cx="2524125" cy="1352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0</xdr:rowOff>
    </xdr:from>
    <xdr:to>
      <xdr:col>3</xdr:col>
      <xdr:colOff>0</xdr:colOff>
      <xdr:row>9</xdr:row>
      <xdr:rowOff>0</xdr:rowOff>
    </xdr:to>
    <xdr:sp>
      <xdr:nvSpPr>
        <xdr:cNvPr id="1" name="Line 1"/>
        <xdr:cNvSpPr>
          <a:spLocks/>
        </xdr:cNvSpPr>
      </xdr:nvSpPr>
      <xdr:spPr>
        <a:xfrm>
          <a:off x="819150" y="1104900"/>
          <a:ext cx="2524125" cy="2667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0</xdr:rowOff>
    </xdr:from>
    <xdr:to>
      <xdr:col>3</xdr:col>
      <xdr:colOff>0</xdr:colOff>
      <xdr:row>9</xdr:row>
      <xdr:rowOff>0</xdr:rowOff>
    </xdr:to>
    <xdr:sp>
      <xdr:nvSpPr>
        <xdr:cNvPr id="1" name="Line 1"/>
        <xdr:cNvSpPr>
          <a:spLocks/>
        </xdr:cNvSpPr>
      </xdr:nvSpPr>
      <xdr:spPr>
        <a:xfrm>
          <a:off x="990600" y="1104900"/>
          <a:ext cx="2524125" cy="1352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2:I56"/>
  <sheetViews>
    <sheetView zoomScalePageLayoutView="0" workbookViewId="0" topLeftCell="A9">
      <selection activeCell="K14" sqref="K14"/>
    </sheetView>
  </sheetViews>
  <sheetFormatPr defaultColWidth="11.421875" defaultRowHeight="12.75"/>
  <cols>
    <col min="1" max="3" width="10.7109375" style="10" customWidth="1"/>
    <col min="4" max="4" width="12.140625" style="10" bestFit="1" customWidth="1"/>
    <col min="5" max="8" width="10.7109375" style="10" customWidth="1"/>
    <col min="9" max="16384" width="11.421875" style="10" customWidth="1"/>
  </cols>
  <sheetData>
    <row r="2" spans="3:5" ht="15">
      <c r="C2" s="245" t="s">
        <v>103</v>
      </c>
      <c r="D2" s="245"/>
      <c r="E2" s="245"/>
    </row>
    <row r="3" ht="12.75">
      <c r="C3" s="23" t="s">
        <v>254</v>
      </c>
    </row>
    <row r="4" ht="12.75">
      <c r="C4" s="23"/>
    </row>
    <row r="5" ht="12.75">
      <c r="C5" s="24" t="s">
        <v>124</v>
      </c>
    </row>
    <row r="6" ht="12.75">
      <c r="C6" s="25" t="s">
        <v>21</v>
      </c>
    </row>
    <row r="9" spans="1:2" ht="15.75">
      <c r="A9" s="26" t="s">
        <v>205</v>
      </c>
      <c r="B9" s="26"/>
    </row>
    <row r="10" spans="1:2" ht="15.75">
      <c r="A10" s="26"/>
      <c r="B10" s="26"/>
    </row>
    <row r="11" spans="1:2" ht="15.75">
      <c r="A11" s="26" t="s">
        <v>228</v>
      </c>
      <c r="B11" s="27"/>
    </row>
    <row r="12" spans="1:2" ht="15">
      <c r="A12" s="28" t="s">
        <v>229</v>
      </c>
      <c r="B12" s="27"/>
    </row>
    <row r="13" ht="15">
      <c r="A13" s="28" t="s">
        <v>236</v>
      </c>
    </row>
    <row r="14" ht="15.75" customHeight="1" thickBot="1">
      <c r="A14" s="26"/>
    </row>
    <row r="15" spans="1:4" ht="15.75" customHeight="1" thickBot="1">
      <c r="A15" s="26" t="s">
        <v>145</v>
      </c>
      <c r="C15" s="248" t="s">
        <v>7</v>
      </c>
      <c r="D15" s="249"/>
    </row>
    <row r="16" spans="1:6" ht="15.75" customHeight="1" thickBot="1">
      <c r="A16" s="26" t="s">
        <v>146</v>
      </c>
      <c r="C16" s="248" t="s">
        <v>238</v>
      </c>
      <c r="D16" s="249"/>
      <c r="E16" s="29" t="s">
        <v>0</v>
      </c>
      <c r="F16" s="27" t="s">
        <v>70</v>
      </c>
    </row>
    <row r="17" spans="1:6" ht="15.75" customHeight="1">
      <c r="A17" s="26"/>
      <c r="F17" s="27" t="s">
        <v>69</v>
      </c>
    </row>
    <row r="18" spans="1:6" ht="15.75" customHeight="1">
      <c r="A18" s="26"/>
      <c r="F18" s="27"/>
    </row>
    <row r="19" spans="1:6" ht="15.75" customHeight="1">
      <c r="A19" s="32" t="s">
        <v>282</v>
      </c>
      <c r="F19" s="27"/>
    </row>
    <row r="20" spans="1:6" ht="15.75" customHeight="1">
      <c r="A20" s="26"/>
      <c r="F20" s="27"/>
    </row>
    <row r="21" spans="1:6" ht="15.75" customHeight="1">
      <c r="A21" s="27" t="s">
        <v>120</v>
      </c>
      <c r="F21" s="27"/>
    </row>
    <row r="22" spans="1:2" ht="15.75" customHeight="1">
      <c r="A22" s="27" t="s">
        <v>195</v>
      </c>
      <c r="B22" s="26"/>
    </row>
    <row r="23" spans="1:2" ht="15.75" customHeight="1">
      <c r="A23" s="27" t="s">
        <v>262</v>
      </c>
      <c r="B23" s="26"/>
    </row>
    <row r="24" spans="1:2" ht="15.75" customHeight="1">
      <c r="A24" s="27"/>
      <c r="B24" s="26"/>
    </row>
    <row r="25" ht="15.75" customHeight="1" thickBot="1">
      <c r="A25" s="26"/>
    </row>
    <row r="26" spans="1:6" ht="15.75" customHeight="1" thickBot="1">
      <c r="A26" s="26" t="s">
        <v>93</v>
      </c>
      <c r="C26" s="250" t="s">
        <v>239</v>
      </c>
      <c r="D26" s="251"/>
      <c r="E26" s="10" t="s">
        <v>0</v>
      </c>
      <c r="F26" s="27" t="s">
        <v>279</v>
      </c>
    </row>
    <row r="27" spans="1:6" ht="15.75" customHeight="1" thickBot="1">
      <c r="A27" s="26">
        <f>IF(C26="COPYY","BASE YEAR","")</f>
      </c>
      <c r="C27" s="34"/>
      <c r="F27" s="27" t="s">
        <v>278</v>
      </c>
    </row>
    <row r="28" spans="1:6" ht="15.75" customHeight="1">
      <c r="A28" s="33">
        <f>IF(C26="COPYY","please indicate the base year in the format yy","")</f>
      </c>
      <c r="B28" s="26"/>
      <c r="F28" s="27" t="s">
        <v>71</v>
      </c>
    </row>
    <row r="29" ht="15.75" customHeight="1">
      <c r="A29" s="26"/>
    </row>
    <row r="30" spans="1:5" ht="15.75" customHeight="1" thickBot="1">
      <c r="A30" s="26"/>
      <c r="E30" s="10" t="s">
        <v>281</v>
      </c>
    </row>
    <row r="31" spans="1:6" ht="15.75" customHeight="1" thickBot="1">
      <c r="A31" s="26"/>
      <c r="C31" s="246" t="s">
        <v>225</v>
      </c>
      <c r="D31" s="247"/>
      <c r="E31" s="10" t="s">
        <v>0</v>
      </c>
      <c r="F31" s="27" t="s">
        <v>280</v>
      </c>
    </row>
    <row r="32" ht="15.75" customHeight="1">
      <c r="A32" s="26"/>
    </row>
    <row r="33" spans="1:9" ht="48">
      <c r="A33" s="27" t="s">
        <v>177</v>
      </c>
      <c r="B33" s="27"/>
      <c r="I33" s="30" t="s">
        <v>89</v>
      </c>
    </row>
    <row r="34" spans="1:9" ht="12.75">
      <c r="A34" s="27"/>
      <c r="B34" s="27"/>
      <c r="I34" s="31"/>
    </row>
    <row r="35" spans="1:9" ht="12.75">
      <c r="A35" s="10" t="s">
        <v>90</v>
      </c>
      <c r="I35" s="4" t="s">
        <v>3</v>
      </c>
    </row>
    <row r="36" spans="1:9" ht="12.75">
      <c r="A36" s="10" t="s">
        <v>91</v>
      </c>
      <c r="I36" s="4" t="s">
        <v>3</v>
      </c>
    </row>
    <row r="37" spans="1:9" ht="12.75">
      <c r="A37" s="10" t="s">
        <v>23</v>
      </c>
      <c r="I37" s="4" t="s">
        <v>5</v>
      </c>
    </row>
    <row r="38" spans="1:9" ht="12.75">
      <c r="A38" s="10" t="s">
        <v>1</v>
      </c>
      <c r="I38" s="4" t="s">
        <v>5</v>
      </c>
    </row>
    <row r="39" spans="1:9" ht="12.75">
      <c r="A39" s="10" t="s">
        <v>2</v>
      </c>
      <c r="I39" s="4" t="s">
        <v>5</v>
      </c>
    </row>
    <row r="41" spans="1:2" ht="12.75">
      <c r="A41" s="27" t="s">
        <v>102</v>
      </c>
      <c r="B41" s="27"/>
    </row>
    <row r="42" spans="1:2" ht="12.75">
      <c r="A42" s="27"/>
      <c r="B42" s="27"/>
    </row>
    <row r="43" spans="1:9" ht="12.75">
      <c r="A43" s="10" t="s">
        <v>60</v>
      </c>
      <c r="I43" s="4" t="s">
        <v>4</v>
      </c>
    </row>
    <row r="44" spans="1:9" ht="12.75">
      <c r="A44" s="10" t="s">
        <v>61</v>
      </c>
      <c r="I44" s="4" t="s">
        <v>4</v>
      </c>
    </row>
    <row r="45" spans="1:9" ht="12.75">
      <c r="A45" s="10" t="s">
        <v>62</v>
      </c>
      <c r="I45" s="4" t="s">
        <v>4</v>
      </c>
    </row>
    <row r="47" ht="12.75">
      <c r="A47" s="27" t="s">
        <v>6</v>
      </c>
    </row>
    <row r="48" ht="12.75">
      <c r="A48" s="27"/>
    </row>
    <row r="54" spans="1:3" ht="12.75" hidden="1">
      <c r="A54" s="10" t="s">
        <v>238</v>
      </c>
      <c r="B54" s="10" t="s">
        <v>239</v>
      </c>
      <c r="C54" s="10" t="s">
        <v>225</v>
      </c>
    </row>
    <row r="55" spans="1:3" ht="12.75" hidden="1">
      <c r="A55" s="10" t="s">
        <v>237</v>
      </c>
      <c r="B55" s="10" t="s">
        <v>240</v>
      </c>
      <c r="C55" s="10" t="s">
        <v>94</v>
      </c>
    </row>
    <row r="56" spans="2:3" ht="12.75" hidden="1">
      <c r="B56" s="10" t="s">
        <v>92</v>
      </c>
      <c r="C56" s="10" t="s">
        <v>95</v>
      </c>
    </row>
  </sheetData>
  <sheetProtection/>
  <mergeCells count="5">
    <mergeCell ref="C2:E2"/>
    <mergeCell ref="C31:D31"/>
    <mergeCell ref="C15:D15"/>
    <mergeCell ref="C16:D16"/>
    <mergeCell ref="C26:D26"/>
  </mergeCells>
  <dataValidations count="4">
    <dataValidation type="list" allowBlank="1" showInputMessage="1" showErrorMessage="1" sqref="C16">
      <formula1>$A$54:$A$55</formula1>
    </dataValidation>
    <dataValidation type="list" allowBlank="1" showInputMessage="1" showErrorMessage="1" sqref="C26">
      <formula1>$B$54:$B$56</formula1>
    </dataValidation>
    <dataValidation type="list" allowBlank="1" showInputMessage="1" showErrorMessage="1" sqref="C31:D31">
      <formula1>$C$54:$C$56</formula1>
    </dataValidation>
    <dataValidation type="whole" allowBlank="1" showInputMessage="1" showErrorMessage="1" sqref="C27">
      <formula1>50</formula1>
      <formula2>99</formula2>
    </dataValidation>
  </dataValidations>
  <printOptions/>
  <pageMargins left="0.7874015748031497" right="0.7874015748031497" top="0.5905511811023623" bottom="0.5905511811023623" header="0.3937007874015748" footer="0.3937007874015748"/>
  <pageSetup horizontalDpi="600" verticalDpi="600" orientation="portrait" paperSize="9" scale="80"/>
  <headerFooter>
    <oddHeader>&amp;L&amp;9Eurostat&amp;CInput-Output Framework of the European Union&amp;R&amp;P</oddHeader>
    <oddFooter>&amp;L&amp;D&amp;C&amp;F&amp;R&amp;A</oddFooter>
  </headerFooter>
  <drawing r:id="rId1"/>
</worksheet>
</file>

<file path=xl/worksheets/sheet2.xml><?xml version="1.0" encoding="utf-8"?>
<worksheet xmlns="http://schemas.openxmlformats.org/spreadsheetml/2006/main" xmlns:r="http://schemas.openxmlformats.org/officeDocument/2006/relationships">
  <dimension ref="B2:G26"/>
  <sheetViews>
    <sheetView tabSelected="1" zoomScalePageLayoutView="0" workbookViewId="0" topLeftCell="A1">
      <selection activeCell="A1" sqref="A1"/>
    </sheetView>
  </sheetViews>
  <sheetFormatPr defaultColWidth="11.421875" defaultRowHeight="12.75"/>
  <cols>
    <col min="1" max="1" width="4.421875" style="0" customWidth="1"/>
    <col min="2" max="2" width="15.421875" style="0" customWidth="1"/>
  </cols>
  <sheetData>
    <row r="2" spans="2:7" ht="18">
      <c r="B2" s="214" t="s">
        <v>344</v>
      </c>
      <c r="C2" s="215"/>
      <c r="D2" s="215"/>
      <c r="E2" s="215"/>
      <c r="F2" s="215"/>
      <c r="G2" s="215"/>
    </row>
    <row r="3" spans="2:7" ht="12.75">
      <c r="B3" s="239" t="s">
        <v>417</v>
      </c>
      <c r="C3" s="215"/>
      <c r="D3" s="215"/>
      <c r="E3" s="215"/>
      <c r="F3" s="215"/>
      <c r="G3" s="215"/>
    </row>
    <row r="4" spans="2:7" ht="12.75">
      <c r="B4" s="215"/>
      <c r="C4" s="215"/>
      <c r="D4" s="215"/>
      <c r="E4" s="215"/>
      <c r="F4" s="215"/>
      <c r="G4" s="215"/>
    </row>
    <row r="5" spans="2:7" ht="15.75">
      <c r="B5" s="216" t="s">
        <v>341</v>
      </c>
      <c r="C5" s="215"/>
      <c r="D5" s="215"/>
      <c r="E5" s="215"/>
      <c r="F5" s="215"/>
      <c r="G5" s="215"/>
    </row>
    <row r="6" spans="2:7" ht="12.75">
      <c r="B6" s="215"/>
      <c r="C6" s="215"/>
      <c r="D6" s="215"/>
      <c r="E6" s="215"/>
      <c r="F6" s="215"/>
      <c r="G6" s="215"/>
    </row>
    <row r="7" spans="2:7" ht="15" customHeight="1">
      <c r="B7" s="58" t="s">
        <v>342</v>
      </c>
      <c r="C7" s="58" t="s">
        <v>343</v>
      </c>
      <c r="D7" s="217"/>
      <c r="E7" s="217"/>
      <c r="F7" s="217"/>
      <c r="G7" s="217"/>
    </row>
    <row r="8" spans="2:3" ht="15" customHeight="1">
      <c r="B8" s="218" t="s">
        <v>345</v>
      </c>
      <c r="C8" t="s">
        <v>352</v>
      </c>
    </row>
    <row r="9" spans="2:3" ht="15" customHeight="1">
      <c r="B9" s="218" t="s">
        <v>346</v>
      </c>
      <c r="C9" t="s">
        <v>353</v>
      </c>
    </row>
    <row r="10" spans="2:3" ht="15" customHeight="1">
      <c r="B10" s="218" t="s">
        <v>347</v>
      </c>
      <c r="C10" t="s">
        <v>285</v>
      </c>
    </row>
    <row r="11" spans="2:3" ht="15" customHeight="1">
      <c r="B11" s="218" t="s">
        <v>348</v>
      </c>
      <c r="C11" t="s">
        <v>354</v>
      </c>
    </row>
    <row r="12" spans="2:3" ht="15" customHeight="1">
      <c r="B12" s="218" t="s">
        <v>349</v>
      </c>
      <c r="C12" t="s">
        <v>324</v>
      </c>
    </row>
    <row r="13" spans="2:3" ht="15" customHeight="1">
      <c r="B13" s="218" t="s">
        <v>350</v>
      </c>
      <c r="C13" t="s">
        <v>355</v>
      </c>
    </row>
    <row r="14" spans="2:3" ht="15" customHeight="1">
      <c r="B14" s="218" t="s">
        <v>351</v>
      </c>
      <c r="C14" t="s">
        <v>356</v>
      </c>
    </row>
    <row r="15" ht="15" customHeight="1"/>
    <row r="16" ht="15" customHeight="1"/>
    <row r="17" ht="15" customHeight="1"/>
    <row r="18" ht="15" customHeight="1"/>
    <row r="19" ht="15" customHeight="1">
      <c r="B19" s="227" t="s">
        <v>387</v>
      </c>
    </row>
    <row r="20" ht="15" customHeight="1"/>
    <row r="21" spans="2:3" ht="15" customHeight="1">
      <c r="B21" t="s">
        <v>388</v>
      </c>
      <c r="C21" t="s">
        <v>389</v>
      </c>
    </row>
    <row r="22" spans="2:3" ht="15" customHeight="1">
      <c r="B22" t="s">
        <v>390</v>
      </c>
      <c r="C22" t="s">
        <v>391</v>
      </c>
    </row>
    <row r="23" spans="2:3" ht="15" customHeight="1">
      <c r="B23" t="s">
        <v>392</v>
      </c>
      <c r="C23" t="s">
        <v>393</v>
      </c>
    </row>
    <row r="24" spans="2:3" ht="15" customHeight="1">
      <c r="B24" t="s">
        <v>394</v>
      </c>
      <c r="C24" t="s">
        <v>395</v>
      </c>
    </row>
    <row r="25" spans="2:3" ht="15" customHeight="1">
      <c r="B25" t="s">
        <v>396</v>
      </c>
      <c r="C25" t="s">
        <v>397</v>
      </c>
    </row>
    <row r="26" spans="2:3" ht="15" customHeight="1">
      <c r="B26" t="s">
        <v>253</v>
      </c>
      <c r="C26" t="s">
        <v>398</v>
      </c>
    </row>
  </sheetData>
  <sheetProtection/>
  <hyperlinks>
    <hyperlink ref="B8" location="readme!A1" display="readme"/>
    <hyperlink ref="B9" location="supply!A1" display="supply"/>
    <hyperlink ref="B10" location="use!A1" display="use"/>
    <hyperlink ref="B11" location="siot!A1" display="siot"/>
    <hyperlink ref="B12" location="energy_prices!A1" display="energy_prices"/>
    <hyperlink ref="B13" location="vat!A1" display="vat"/>
    <hyperlink ref="B14" location="energy_taxes!A1" display="energy_taxes"/>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B3"/>
  <sheetViews>
    <sheetView showGridLines="0" showZeros="0" zoomScale="125" zoomScaleNormal="125" zoomScaleSheetLayoutView="100" zoomScalePageLayoutView="150" workbookViewId="0" topLeftCell="A1">
      <selection activeCell="A1" sqref="A1"/>
    </sheetView>
  </sheetViews>
  <sheetFormatPr defaultColWidth="11.421875" defaultRowHeight="12.75"/>
  <cols>
    <col min="1" max="1" width="3.7109375" style="59" customWidth="1"/>
    <col min="2" max="2" width="85.7109375" style="59" customWidth="1"/>
    <col min="3" max="16384" width="11.421875" style="59" customWidth="1"/>
  </cols>
  <sheetData>
    <row r="2" ht="12.75">
      <c r="B2" s="58" t="s">
        <v>123</v>
      </c>
    </row>
    <row r="3" ht="11.25">
      <c r="B3" s="60"/>
    </row>
  </sheetData>
  <sheetProtection/>
  <printOptions/>
  <pageMargins left="0.7500000000000001" right="0.7500000000000001" top="0.98" bottom="0.98" header="0.51" footer="0.51"/>
  <pageSetup horizontalDpi="600" verticalDpi="600" orientation="portrait" paperSize="9"/>
  <headerFooter>
    <oddFooter>&amp;R&amp;P/&amp;N</oddFooter>
  </headerFooter>
  <drawing r:id="rId1"/>
</worksheet>
</file>

<file path=xl/worksheets/sheet4.xml><?xml version="1.0" encoding="utf-8"?>
<worksheet xmlns="http://schemas.openxmlformats.org/spreadsheetml/2006/main" xmlns:r="http://schemas.openxmlformats.org/officeDocument/2006/relationships">
  <dimension ref="A2:CE116"/>
  <sheetViews>
    <sheetView zoomScalePageLayoutView="101" workbookViewId="0" topLeftCell="A1">
      <pane xSplit="3" ySplit="9" topLeftCell="D10" activePane="bottomRight" state="frozen"/>
      <selection pane="topLeft" activeCell="A1" sqref="A1"/>
      <selection pane="topRight" activeCell="D1" sqref="D1"/>
      <selection pane="bottomLeft" activeCell="A8" sqref="A8"/>
      <selection pane="bottomRight" activeCell="A1" sqref="A1"/>
    </sheetView>
  </sheetViews>
  <sheetFormatPr defaultColWidth="11.421875" defaultRowHeight="12.75"/>
  <cols>
    <col min="1" max="1" width="3.7109375" style="10" customWidth="1"/>
    <col min="2" max="2" width="8.421875" style="10" customWidth="1"/>
    <col min="3" max="3" width="38.00390625" style="10" customWidth="1"/>
    <col min="4" max="69" width="10.7109375" style="1" customWidth="1"/>
    <col min="70" max="70" width="10.140625" style="1" customWidth="1"/>
    <col min="71" max="71" width="11.28125" style="1" customWidth="1"/>
    <col min="72" max="72" width="12.28125" style="1" customWidth="1"/>
    <col min="73" max="77" width="10.7109375" style="1" customWidth="1"/>
    <col min="78" max="16384" width="11.421875" style="1" customWidth="1"/>
  </cols>
  <sheetData>
    <row r="2" ht="15.75">
      <c r="C2" s="161" t="s">
        <v>284</v>
      </c>
    </row>
    <row r="3" spans="1:75" s="37" customFormat="1" ht="12.75">
      <c r="A3" s="3"/>
      <c r="B3" s="3"/>
      <c r="C3" s="160" t="s">
        <v>273</v>
      </c>
      <c r="D3" s="3"/>
      <c r="E3" s="6"/>
      <c r="F3" s="6"/>
      <c r="G3" s="131"/>
      <c r="H3" s="131"/>
      <c r="I3" s="131"/>
      <c r="J3" s="131"/>
      <c r="K3" s="131"/>
      <c r="L3" s="131"/>
      <c r="M3" s="131"/>
      <c r="N3" s="131"/>
      <c r="O3" s="131"/>
      <c r="P3" s="131"/>
      <c r="Q3" s="131"/>
      <c r="R3" s="131"/>
      <c r="S3" s="131"/>
      <c r="T3" s="6"/>
      <c r="U3" s="131"/>
      <c r="V3" s="131"/>
      <c r="W3" s="131"/>
      <c r="X3" s="131"/>
      <c r="Y3" s="131"/>
      <c r="Z3" s="131"/>
      <c r="AA3" s="131"/>
      <c r="AB3" s="131"/>
      <c r="AC3" s="131"/>
      <c r="AD3" s="131"/>
      <c r="AE3" s="131"/>
      <c r="AF3" s="131"/>
      <c r="AG3" s="131"/>
      <c r="AH3" s="131"/>
      <c r="AI3" s="131"/>
      <c r="AJ3" s="131"/>
      <c r="AK3" s="131"/>
      <c r="AL3" s="131"/>
      <c r="AM3" s="6"/>
      <c r="AN3" s="131"/>
      <c r="AO3" s="131"/>
      <c r="AP3" s="131"/>
      <c r="AQ3" s="131"/>
      <c r="AR3" s="131"/>
      <c r="AS3" s="131"/>
      <c r="AT3" s="131"/>
      <c r="AU3" s="131"/>
      <c r="AV3" s="131"/>
      <c r="AW3" s="131"/>
      <c r="AX3" s="131"/>
      <c r="AY3" s="131"/>
      <c r="AZ3" s="131"/>
      <c r="BA3" s="131"/>
      <c r="BB3" s="131"/>
      <c r="BC3" s="131"/>
      <c r="BD3" s="131"/>
      <c r="BE3" s="131"/>
      <c r="BF3" s="131"/>
      <c r="BG3" s="131"/>
      <c r="BH3" s="131"/>
      <c r="BI3" s="6"/>
      <c r="BJ3" s="6"/>
      <c r="BK3" s="131"/>
      <c r="BL3" s="131"/>
      <c r="BM3" s="131"/>
      <c r="BN3" s="131"/>
      <c r="BO3" s="131"/>
      <c r="BP3" s="131"/>
      <c r="BQ3" s="131"/>
      <c r="BR3" s="131"/>
      <c r="BS3" s="131"/>
      <c r="BT3" s="131"/>
      <c r="BU3" s="131"/>
      <c r="BV3" s="131"/>
      <c r="BW3" s="131"/>
    </row>
    <row r="4" spans="1:83" s="37" customFormat="1" ht="12.75">
      <c r="A4" s="5"/>
      <c r="B4" s="5"/>
      <c r="C4" s="5" t="s">
        <v>88</v>
      </c>
      <c r="D4" s="5" t="s">
        <v>207</v>
      </c>
      <c r="E4" s="5"/>
      <c r="F4" s="5"/>
      <c r="G4" s="3"/>
      <c r="H4" s="3"/>
      <c r="I4" s="3"/>
      <c r="J4" s="61"/>
      <c r="K4" s="61"/>
      <c r="L4" s="62"/>
      <c r="M4" s="62"/>
      <c r="N4" s="62"/>
      <c r="O4" s="62"/>
      <c r="P4" s="62"/>
      <c r="Q4" s="62"/>
      <c r="R4" s="5"/>
      <c r="S4" s="3"/>
      <c r="T4" s="3"/>
      <c r="U4" s="3"/>
      <c r="V4" s="68"/>
      <c r="W4" s="68"/>
      <c r="X4" s="68"/>
      <c r="Y4" s="68"/>
      <c r="Z4" s="68"/>
      <c r="AA4" s="68"/>
      <c r="AB4" s="3"/>
      <c r="AC4" s="3"/>
      <c r="AD4" s="3"/>
      <c r="AE4" s="3"/>
      <c r="AF4" s="3"/>
      <c r="AG4" s="3"/>
      <c r="AH4" s="3"/>
      <c r="AI4" s="3"/>
      <c r="AJ4" s="3"/>
      <c r="AK4" s="3"/>
      <c r="AL4" s="3"/>
      <c r="AM4" s="3"/>
      <c r="AN4" s="3"/>
      <c r="AO4" s="68"/>
      <c r="AP4" s="68"/>
      <c r="AQ4" s="68"/>
      <c r="AR4" s="68"/>
      <c r="AS4" s="68"/>
      <c r="AT4" s="68"/>
      <c r="AU4" s="68"/>
      <c r="AV4" s="68"/>
      <c r="AW4" s="68"/>
      <c r="AX4" s="68"/>
      <c r="AY4" s="68"/>
      <c r="AZ4" s="68"/>
      <c r="BA4" s="68"/>
      <c r="BB4" s="68"/>
      <c r="BC4" s="68"/>
      <c r="BD4" s="68"/>
      <c r="BE4" s="3"/>
      <c r="BF4" s="3"/>
      <c r="BG4" s="3"/>
      <c r="BH4" s="3"/>
      <c r="BI4" s="3"/>
      <c r="BJ4" s="3"/>
      <c r="BK4" s="3"/>
      <c r="BL4" s="68"/>
      <c r="BM4" s="68"/>
      <c r="BN4" s="68"/>
      <c r="BO4" s="68"/>
      <c r="BP4" s="68"/>
      <c r="BQ4" s="68"/>
      <c r="BR4" s="68"/>
      <c r="BS4" s="68"/>
      <c r="BT4" s="3"/>
      <c r="BU4" s="3"/>
      <c r="BV4" s="3"/>
      <c r="BW4" s="3"/>
      <c r="CA4" s="253"/>
      <c r="CB4" s="253"/>
      <c r="CC4" s="253"/>
      <c r="CD4" s="252"/>
      <c r="CE4" s="252"/>
    </row>
    <row r="5" spans="1:67" s="37" customFormat="1" ht="12.75">
      <c r="A5" s="35"/>
      <c r="B5" s="35"/>
      <c r="C5" s="6">
        <v>2005</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35"/>
      <c r="BO5" s="35"/>
    </row>
    <row r="6" spans="1:77" s="37" customFormat="1" ht="15" customHeight="1">
      <c r="A6" s="132" t="s">
        <v>207</v>
      </c>
      <c r="B6" s="133"/>
      <c r="C6" s="134"/>
      <c r="D6" s="159" t="s">
        <v>157</v>
      </c>
      <c r="E6" s="128"/>
      <c r="F6" s="128"/>
      <c r="G6" s="128"/>
      <c r="H6" s="128"/>
      <c r="I6" s="128"/>
      <c r="J6" s="128"/>
      <c r="K6" s="128"/>
      <c r="L6" s="128"/>
      <c r="M6" s="128"/>
      <c r="N6" s="128"/>
      <c r="O6" s="128"/>
      <c r="P6" s="128"/>
      <c r="Q6" s="128"/>
      <c r="R6" s="128"/>
      <c r="S6" s="129"/>
      <c r="T6" s="130" t="s">
        <v>157</v>
      </c>
      <c r="U6" s="128"/>
      <c r="V6" s="128"/>
      <c r="W6" s="128"/>
      <c r="X6" s="128"/>
      <c r="Y6" s="128"/>
      <c r="Z6" s="128"/>
      <c r="AA6" s="128"/>
      <c r="AB6" s="128"/>
      <c r="AC6" s="128"/>
      <c r="AD6" s="128"/>
      <c r="AE6" s="128"/>
      <c r="AF6" s="128"/>
      <c r="AG6" s="128"/>
      <c r="AH6" s="128"/>
      <c r="AI6" s="128"/>
      <c r="AJ6" s="128"/>
      <c r="AK6" s="128"/>
      <c r="AL6" s="129"/>
      <c r="AM6" s="128" t="s">
        <v>157</v>
      </c>
      <c r="AN6" s="128"/>
      <c r="AO6" s="128"/>
      <c r="AP6" s="128"/>
      <c r="AQ6" s="128"/>
      <c r="AR6" s="128"/>
      <c r="AS6" s="128"/>
      <c r="AT6" s="128"/>
      <c r="AU6" s="128"/>
      <c r="AV6" s="128"/>
      <c r="AW6" s="128"/>
      <c r="AX6" s="128"/>
      <c r="AY6" s="128"/>
      <c r="AZ6" s="128"/>
      <c r="BA6" s="128"/>
      <c r="BB6" s="128"/>
      <c r="BC6" s="128"/>
      <c r="BD6" s="128"/>
      <c r="BE6" s="128"/>
      <c r="BF6" s="128"/>
      <c r="BG6" s="128"/>
      <c r="BH6" s="129"/>
      <c r="BI6" s="128" t="s">
        <v>157</v>
      </c>
      <c r="BJ6" s="128"/>
      <c r="BK6" s="128"/>
      <c r="BL6" s="128"/>
      <c r="BM6" s="128"/>
      <c r="BN6" s="128"/>
      <c r="BO6" s="128"/>
      <c r="BP6" s="128"/>
      <c r="BQ6" s="128"/>
      <c r="BR6" s="135"/>
      <c r="BS6" s="97"/>
      <c r="BT6" s="135"/>
      <c r="BU6" s="126" t="s">
        <v>226</v>
      </c>
      <c r="BV6" s="127"/>
      <c r="BW6" s="135" t="s">
        <v>207</v>
      </c>
      <c r="BX6" s="136"/>
      <c r="BY6" s="136"/>
    </row>
    <row r="7" spans="1:77" s="10" customFormat="1" ht="169.5" customHeight="1">
      <c r="A7" s="20" t="s">
        <v>207</v>
      </c>
      <c r="B7" s="21" t="s">
        <v>207</v>
      </c>
      <c r="C7" s="19" t="s">
        <v>24</v>
      </c>
      <c r="D7" s="52" t="s">
        <v>168</v>
      </c>
      <c r="E7" s="52" t="s">
        <v>169</v>
      </c>
      <c r="F7" s="52" t="s">
        <v>167</v>
      </c>
      <c r="G7" s="52" t="s">
        <v>149</v>
      </c>
      <c r="H7" s="52" t="s">
        <v>260</v>
      </c>
      <c r="I7" s="52" t="s">
        <v>153</v>
      </c>
      <c r="J7" s="52" t="s">
        <v>147</v>
      </c>
      <c r="K7" s="52" t="s">
        <v>221</v>
      </c>
      <c r="L7" s="52" t="s">
        <v>142</v>
      </c>
      <c r="M7" s="52" t="s">
        <v>143</v>
      </c>
      <c r="N7" s="52" t="s">
        <v>151</v>
      </c>
      <c r="O7" s="52" t="s">
        <v>172</v>
      </c>
      <c r="P7" s="52" t="s">
        <v>171</v>
      </c>
      <c r="Q7" s="52" t="s">
        <v>170</v>
      </c>
      <c r="R7" s="52" t="s">
        <v>144</v>
      </c>
      <c r="S7" s="52" t="s">
        <v>58</v>
      </c>
      <c r="T7" s="52" t="s">
        <v>59</v>
      </c>
      <c r="U7" s="52" t="s">
        <v>232</v>
      </c>
      <c r="V7" s="52" t="s">
        <v>261</v>
      </c>
      <c r="W7" s="52" t="s">
        <v>202</v>
      </c>
      <c r="X7" s="52" t="s">
        <v>128</v>
      </c>
      <c r="Y7" s="52" t="s">
        <v>129</v>
      </c>
      <c r="Z7" s="52" t="s">
        <v>130</v>
      </c>
      <c r="AA7" s="52" t="s">
        <v>131</v>
      </c>
      <c r="AB7" s="52" t="s">
        <v>250</v>
      </c>
      <c r="AC7" s="52" t="s">
        <v>132</v>
      </c>
      <c r="AD7" s="52" t="s">
        <v>98</v>
      </c>
      <c r="AE7" s="52" t="s">
        <v>99</v>
      </c>
      <c r="AF7" s="52" t="s">
        <v>100</v>
      </c>
      <c r="AG7" s="52" t="s">
        <v>101</v>
      </c>
      <c r="AH7" s="52" t="s">
        <v>26</v>
      </c>
      <c r="AI7" s="52" t="s">
        <v>27</v>
      </c>
      <c r="AJ7" s="52" t="s">
        <v>28</v>
      </c>
      <c r="AK7" s="52" t="s">
        <v>29</v>
      </c>
      <c r="AL7" s="52" t="s">
        <v>133</v>
      </c>
      <c r="AM7" s="52" t="s">
        <v>176</v>
      </c>
      <c r="AN7" s="52" t="s">
        <v>161</v>
      </c>
      <c r="AO7" s="52" t="s">
        <v>109</v>
      </c>
      <c r="AP7" s="52" t="s">
        <v>44</v>
      </c>
      <c r="AQ7" s="52" t="s">
        <v>45</v>
      </c>
      <c r="AR7" s="52" t="s">
        <v>46</v>
      </c>
      <c r="AS7" s="52" t="s">
        <v>104</v>
      </c>
      <c r="AT7" s="52" t="s">
        <v>8</v>
      </c>
      <c r="AU7" s="52" t="s">
        <v>9</v>
      </c>
      <c r="AV7" s="52" t="s">
        <v>10</v>
      </c>
      <c r="AW7" s="52" t="s">
        <v>11</v>
      </c>
      <c r="AX7" s="52" t="s">
        <v>12</v>
      </c>
      <c r="AY7" s="52" t="s">
        <v>13</v>
      </c>
      <c r="AZ7" s="52" t="s">
        <v>138</v>
      </c>
      <c r="BA7" s="52" t="s">
        <v>47</v>
      </c>
      <c r="BB7" s="52" t="s">
        <v>110</v>
      </c>
      <c r="BC7" s="52" t="s">
        <v>162</v>
      </c>
      <c r="BD7" s="52" t="s">
        <v>252</v>
      </c>
      <c r="BE7" s="52" t="s">
        <v>179</v>
      </c>
      <c r="BF7" s="52" t="s">
        <v>181</v>
      </c>
      <c r="BG7" s="52" t="s">
        <v>111</v>
      </c>
      <c r="BH7" s="52" t="s">
        <v>14</v>
      </c>
      <c r="BI7" s="52" t="s">
        <v>218</v>
      </c>
      <c r="BJ7" s="52" t="s">
        <v>219</v>
      </c>
      <c r="BK7" s="52" t="s">
        <v>15</v>
      </c>
      <c r="BL7" s="52" t="s">
        <v>16</v>
      </c>
      <c r="BM7" s="182" t="s">
        <v>385</v>
      </c>
      <c r="BN7" s="182" t="s">
        <v>386</v>
      </c>
      <c r="BO7" s="52" t="s">
        <v>54</v>
      </c>
      <c r="BP7" s="52" t="s">
        <v>164</v>
      </c>
      <c r="BQ7" s="56" t="s">
        <v>163</v>
      </c>
      <c r="BR7" s="15" t="s">
        <v>158</v>
      </c>
      <c r="BS7" s="91" t="s">
        <v>200</v>
      </c>
      <c r="BT7" s="15" t="s">
        <v>223</v>
      </c>
      <c r="BU7" s="14" t="s">
        <v>224</v>
      </c>
      <c r="BV7" s="13" t="s">
        <v>152</v>
      </c>
      <c r="BW7" s="15" t="s">
        <v>272</v>
      </c>
      <c r="BX7" s="12"/>
      <c r="BY7" s="12"/>
    </row>
    <row r="8" spans="1:77" s="10" customFormat="1" ht="12.75">
      <c r="A8" s="96" t="s">
        <v>204</v>
      </c>
      <c r="B8" s="22" t="s">
        <v>207</v>
      </c>
      <c r="C8" s="90" t="s">
        <v>207</v>
      </c>
      <c r="D8" s="67">
        <v>1</v>
      </c>
      <c r="E8" s="137">
        <v>2</v>
      </c>
      <c r="F8" s="137">
        <v>3</v>
      </c>
      <c r="G8" s="65">
        <v>4</v>
      </c>
      <c r="H8" s="65">
        <v>5</v>
      </c>
      <c r="I8" s="65">
        <v>6</v>
      </c>
      <c r="J8" s="65">
        <v>7</v>
      </c>
      <c r="K8" s="65">
        <v>8</v>
      </c>
      <c r="L8" s="65">
        <v>9</v>
      </c>
      <c r="M8" s="65">
        <v>10</v>
      </c>
      <c r="N8" s="65">
        <v>11</v>
      </c>
      <c r="O8" s="65">
        <v>12</v>
      </c>
      <c r="P8" s="65">
        <v>13</v>
      </c>
      <c r="Q8" s="65">
        <v>14</v>
      </c>
      <c r="R8" s="65">
        <v>15</v>
      </c>
      <c r="S8" s="65">
        <v>16</v>
      </c>
      <c r="T8" s="65">
        <v>17</v>
      </c>
      <c r="U8" s="65">
        <v>18</v>
      </c>
      <c r="V8" s="65">
        <v>19</v>
      </c>
      <c r="W8" s="65">
        <v>20</v>
      </c>
      <c r="X8" s="65">
        <v>21</v>
      </c>
      <c r="Y8" s="65">
        <v>22</v>
      </c>
      <c r="Z8" s="65">
        <v>23</v>
      </c>
      <c r="AA8" s="65">
        <v>24</v>
      </c>
      <c r="AB8" s="65">
        <v>25</v>
      </c>
      <c r="AC8" s="65">
        <v>26</v>
      </c>
      <c r="AD8" s="65">
        <v>27</v>
      </c>
      <c r="AE8" s="65">
        <v>28</v>
      </c>
      <c r="AF8" s="65">
        <v>29</v>
      </c>
      <c r="AG8" s="65">
        <v>30</v>
      </c>
      <c r="AH8" s="65">
        <v>31</v>
      </c>
      <c r="AI8" s="65">
        <v>32</v>
      </c>
      <c r="AJ8" s="65">
        <v>33</v>
      </c>
      <c r="AK8" s="65">
        <v>34</v>
      </c>
      <c r="AL8" s="65">
        <v>35</v>
      </c>
      <c r="AM8" s="65">
        <v>36</v>
      </c>
      <c r="AN8" s="65">
        <v>37</v>
      </c>
      <c r="AO8" s="65">
        <v>38</v>
      </c>
      <c r="AP8" s="65">
        <v>39</v>
      </c>
      <c r="AQ8" s="65">
        <v>40</v>
      </c>
      <c r="AR8" s="65">
        <v>41</v>
      </c>
      <c r="AS8" s="65">
        <v>42</v>
      </c>
      <c r="AT8" s="65">
        <v>43</v>
      </c>
      <c r="AU8" s="65">
        <v>44</v>
      </c>
      <c r="AV8" s="65">
        <v>45</v>
      </c>
      <c r="AW8" s="65">
        <v>46</v>
      </c>
      <c r="AX8" s="65">
        <v>47</v>
      </c>
      <c r="AY8" s="65">
        <v>48</v>
      </c>
      <c r="AZ8" s="65">
        <v>49</v>
      </c>
      <c r="BA8" s="65">
        <v>50</v>
      </c>
      <c r="BB8" s="65">
        <v>51</v>
      </c>
      <c r="BC8" s="65">
        <v>52</v>
      </c>
      <c r="BD8" s="65">
        <v>53</v>
      </c>
      <c r="BE8" s="65">
        <v>54</v>
      </c>
      <c r="BF8" s="65">
        <v>55</v>
      </c>
      <c r="BG8" s="65">
        <v>56</v>
      </c>
      <c r="BH8" s="65">
        <v>57</v>
      </c>
      <c r="BI8" s="65">
        <v>58</v>
      </c>
      <c r="BJ8" s="65">
        <v>59</v>
      </c>
      <c r="BK8" s="65">
        <v>60</v>
      </c>
      <c r="BL8" s="65">
        <v>61</v>
      </c>
      <c r="BM8" s="65">
        <v>62</v>
      </c>
      <c r="BN8" s="65">
        <v>63</v>
      </c>
      <c r="BO8" s="65">
        <v>64</v>
      </c>
      <c r="BP8" s="65">
        <v>65</v>
      </c>
      <c r="BQ8" s="66">
        <v>66</v>
      </c>
      <c r="BR8" s="15"/>
      <c r="BS8" s="91"/>
      <c r="BT8" s="15"/>
      <c r="BU8" s="92"/>
      <c r="BV8" s="93"/>
      <c r="BW8" s="15"/>
      <c r="BX8" s="12"/>
      <c r="BY8" s="12"/>
    </row>
    <row r="9" spans="1:77" s="10" customFormat="1" ht="12.75" customHeight="1">
      <c r="A9" s="94"/>
      <c r="B9" s="89" t="s">
        <v>22</v>
      </c>
      <c r="C9" s="63" t="s">
        <v>203</v>
      </c>
      <c r="D9" s="139" t="s">
        <v>175</v>
      </c>
      <c r="E9" s="140" t="s">
        <v>96</v>
      </c>
      <c r="F9" s="140" t="s">
        <v>97</v>
      </c>
      <c r="G9" s="51" t="s">
        <v>148</v>
      </c>
      <c r="H9" s="51" t="s">
        <v>150</v>
      </c>
      <c r="I9" s="51">
        <v>17</v>
      </c>
      <c r="J9" s="51">
        <v>18</v>
      </c>
      <c r="K9" s="51">
        <v>19</v>
      </c>
      <c r="L9" s="51">
        <v>20</v>
      </c>
      <c r="M9" s="51">
        <v>21</v>
      </c>
      <c r="N9" s="51">
        <v>22</v>
      </c>
      <c r="O9" s="51" t="s">
        <v>173</v>
      </c>
      <c r="P9" s="51" t="s">
        <v>174</v>
      </c>
      <c r="Q9" s="51">
        <v>24</v>
      </c>
      <c r="R9" s="51">
        <v>25</v>
      </c>
      <c r="S9" s="51">
        <v>26</v>
      </c>
      <c r="T9" s="51">
        <v>27</v>
      </c>
      <c r="U9" s="51">
        <v>28</v>
      </c>
      <c r="V9" s="51">
        <v>29</v>
      </c>
      <c r="W9" s="51" t="s">
        <v>201</v>
      </c>
      <c r="X9" s="51">
        <v>32</v>
      </c>
      <c r="Y9" s="51">
        <v>33</v>
      </c>
      <c r="Z9" s="51">
        <v>34</v>
      </c>
      <c r="AA9" s="51">
        <v>35</v>
      </c>
      <c r="AB9" s="51">
        <v>36</v>
      </c>
      <c r="AC9" s="51">
        <v>37</v>
      </c>
      <c r="AD9" s="51" t="s">
        <v>31</v>
      </c>
      <c r="AE9" s="51" t="s">
        <v>33</v>
      </c>
      <c r="AF9" s="51" t="s">
        <v>35</v>
      </c>
      <c r="AG9" s="51" t="s">
        <v>37</v>
      </c>
      <c r="AH9" s="51" t="s">
        <v>39</v>
      </c>
      <c r="AI9" s="51" t="s">
        <v>41</v>
      </c>
      <c r="AJ9" s="51" t="s">
        <v>43</v>
      </c>
      <c r="AK9" s="51">
        <v>41</v>
      </c>
      <c r="AL9" s="51">
        <v>45</v>
      </c>
      <c r="AM9" s="51">
        <v>50</v>
      </c>
      <c r="AN9" s="51" t="s">
        <v>283</v>
      </c>
      <c r="AO9" s="51">
        <v>55</v>
      </c>
      <c r="AP9" s="51" t="s">
        <v>49</v>
      </c>
      <c r="AQ9" s="51" t="s">
        <v>51</v>
      </c>
      <c r="AR9" s="51" t="s">
        <v>134</v>
      </c>
      <c r="AS9" s="51" t="s">
        <v>136</v>
      </c>
      <c r="AT9" s="51" t="s">
        <v>19</v>
      </c>
      <c r="AU9" s="51" t="s">
        <v>209</v>
      </c>
      <c r="AV9" s="51" t="s">
        <v>211</v>
      </c>
      <c r="AW9" s="51">
        <v>61</v>
      </c>
      <c r="AX9" s="51">
        <v>62</v>
      </c>
      <c r="AY9" s="51" t="s">
        <v>213</v>
      </c>
      <c r="AZ9" s="51" t="s">
        <v>215</v>
      </c>
      <c r="BA9" s="51" t="s">
        <v>217</v>
      </c>
      <c r="BB9" s="51">
        <v>64</v>
      </c>
      <c r="BC9" s="51">
        <v>65</v>
      </c>
      <c r="BD9" s="51">
        <v>66</v>
      </c>
      <c r="BE9" s="51" t="s">
        <v>178</v>
      </c>
      <c r="BF9" s="51" t="s">
        <v>180</v>
      </c>
      <c r="BG9" s="51">
        <v>72</v>
      </c>
      <c r="BH9" s="51">
        <v>73</v>
      </c>
      <c r="BI9" s="51" t="s">
        <v>220</v>
      </c>
      <c r="BJ9" s="51" t="s">
        <v>139</v>
      </c>
      <c r="BK9" s="51">
        <v>80</v>
      </c>
      <c r="BL9" s="51">
        <v>85</v>
      </c>
      <c r="BM9" s="51" t="s">
        <v>55</v>
      </c>
      <c r="BN9" s="51" t="s">
        <v>56</v>
      </c>
      <c r="BO9" s="51" t="s">
        <v>57</v>
      </c>
      <c r="BP9" s="51" t="s">
        <v>182</v>
      </c>
      <c r="BQ9" s="87" t="s">
        <v>165</v>
      </c>
      <c r="BR9" s="95"/>
      <c r="BS9" s="17"/>
      <c r="BT9" s="36"/>
      <c r="BU9" s="16"/>
      <c r="BV9" s="38"/>
      <c r="BW9" s="18"/>
      <c r="BX9" s="12"/>
      <c r="BY9" s="12"/>
    </row>
    <row r="10" spans="1:77" ht="13.5" customHeight="1">
      <c r="A10" s="48">
        <v>1</v>
      </c>
      <c r="B10" s="141" t="s">
        <v>83</v>
      </c>
      <c r="C10" s="49" t="s">
        <v>358</v>
      </c>
      <c r="D10" s="98">
        <v>12535.485991571393</v>
      </c>
      <c r="E10" s="98">
        <v>0</v>
      </c>
      <c r="F10" s="98">
        <v>0</v>
      </c>
      <c r="G10" s="99">
        <v>0</v>
      </c>
      <c r="H10" s="99">
        <v>0</v>
      </c>
      <c r="I10" s="99">
        <v>0</v>
      </c>
      <c r="J10" s="99">
        <v>0</v>
      </c>
      <c r="K10" s="99">
        <v>0</v>
      </c>
      <c r="L10" s="99">
        <v>0</v>
      </c>
      <c r="M10" s="99">
        <v>0</v>
      </c>
      <c r="N10" s="99">
        <v>1.0999524015468634</v>
      </c>
      <c r="O10" s="99">
        <v>0</v>
      </c>
      <c r="P10" s="99">
        <v>0</v>
      </c>
      <c r="Q10" s="99">
        <v>0</v>
      </c>
      <c r="R10" s="99">
        <v>0</v>
      </c>
      <c r="S10" s="99">
        <v>0</v>
      </c>
      <c r="T10" s="99">
        <v>0</v>
      </c>
      <c r="U10" s="99">
        <v>3.928961959363564</v>
      </c>
      <c r="V10" s="99">
        <v>0</v>
      </c>
      <c r="W10" s="99">
        <v>0</v>
      </c>
      <c r="X10" s="99">
        <v>0</v>
      </c>
      <c r="Y10" s="99">
        <v>0</v>
      </c>
      <c r="Z10" s="99">
        <v>0</v>
      </c>
      <c r="AA10" s="99">
        <v>0</v>
      </c>
      <c r="AB10" s="99">
        <v>0</v>
      </c>
      <c r="AC10" s="99">
        <v>0</v>
      </c>
      <c r="AD10" s="99">
        <v>0</v>
      </c>
      <c r="AE10" s="99">
        <v>0</v>
      </c>
      <c r="AF10" s="99">
        <v>0</v>
      </c>
      <c r="AG10" s="99">
        <v>0</v>
      </c>
      <c r="AH10" s="99">
        <v>0</v>
      </c>
      <c r="AI10" s="99">
        <v>0</v>
      </c>
      <c r="AJ10" s="99">
        <v>0</v>
      </c>
      <c r="AK10" s="99">
        <v>0</v>
      </c>
      <c r="AL10" s="99">
        <v>20.690955495593574</v>
      </c>
      <c r="AM10" s="99">
        <v>0</v>
      </c>
      <c r="AN10" s="99">
        <v>3.0018433949073</v>
      </c>
      <c r="AO10" s="99">
        <v>3.4272948147598137</v>
      </c>
      <c r="AP10" s="99">
        <v>0</v>
      </c>
      <c r="AQ10" s="99">
        <v>0</v>
      </c>
      <c r="AR10" s="99">
        <v>0</v>
      </c>
      <c r="AS10" s="99">
        <v>0</v>
      </c>
      <c r="AT10" s="99">
        <v>0</v>
      </c>
      <c r="AU10" s="99">
        <v>0</v>
      </c>
      <c r="AV10" s="99">
        <v>0</v>
      </c>
      <c r="AW10" s="99">
        <v>0</v>
      </c>
      <c r="AX10" s="99">
        <v>0</v>
      </c>
      <c r="AY10" s="99">
        <v>0</v>
      </c>
      <c r="AZ10" s="99">
        <v>0</v>
      </c>
      <c r="BA10" s="99">
        <v>0</v>
      </c>
      <c r="BB10" s="99">
        <v>0</v>
      </c>
      <c r="BC10" s="99">
        <v>0</v>
      </c>
      <c r="BD10" s="99">
        <v>0</v>
      </c>
      <c r="BE10" s="99">
        <v>0.4720892208285048</v>
      </c>
      <c r="BF10" s="99">
        <v>3.174155818445558</v>
      </c>
      <c r="BG10" s="99">
        <v>0</v>
      </c>
      <c r="BH10" s="99">
        <v>0</v>
      </c>
      <c r="BI10" s="99">
        <v>0</v>
      </c>
      <c r="BJ10" s="99">
        <v>186.13405118369744</v>
      </c>
      <c r="BK10" s="99">
        <v>4.243876347905229</v>
      </c>
      <c r="BL10" s="99">
        <v>10.437900237288813</v>
      </c>
      <c r="BM10" s="99">
        <v>0</v>
      </c>
      <c r="BN10" s="99">
        <v>0</v>
      </c>
      <c r="BO10" s="99">
        <v>15.953796072379388</v>
      </c>
      <c r="BP10" s="99">
        <v>18.770440704820626</v>
      </c>
      <c r="BQ10" s="100">
        <v>1.7591951496135516</v>
      </c>
      <c r="BR10" s="101">
        <f>SUM(D10:BQ10)</f>
        <v>12808.580504372541</v>
      </c>
      <c r="BS10" s="102">
        <v>3281.2789952928347</v>
      </c>
      <c r="BT10" s="77">
        <f>SUM(BR10:BS10)</f>
        <v>16089.859499665376</v>
      </c>
      <c r="BU10" s="78"/>
      <c r="BV10" s="71">
        <v>286.9295340355523</v>
      </c>
      <c r="BW10" s="101">
        <f>SUM(BT10:BV10)</f>
        <v>16376.789033700928</v>
      </c>
      <c r="BX10" s="2"/>
      <c r="BY10" s="2"/>
    </row>
    <row r="11" spans="1:77" ht="13.5" customHeight="1">
      <c r="A11" s="142">
        <v>2</v>
      </c>
      <c r="B11" s="142" t="s">
        <v>84</v>
      </c>
      <c r="C11" s="40" t="s">
        <v>359</v>
      </c>
      <c r="D11" s="72">
        <v>0</v>
      </c>
      <c r="E11" s="72">
        <v>764.0448259056727</v>
      </c>
      <c r="F11" s="72">
        <v>0</v>
      </c>
      <c r="G11" s="64">
        <v>0</v>
      </c>
      <c r="H11" s="64">
        <v>0</v>
      </c>
      <c r="I11" s="64">
        <v>0</v>
      </c>
      <c r="J11" s="64">
        <v>0</v>
      </c>
      <c r="K11" s="64">
        <v>0</v>
      </c>
      <c r="L11" s="64">
        <v>0</v>
      </c>
      <c r="M11" s="64">
        <v>0</v>
      </c>
      <c r="N11" s="64">
        <v>0</v>
      </c>
      <c r="O11" s="64">
        <v>0</v>
      </c>
      <c r="P11" s="64">
        <v>0</v>
      </c>
      <c r="Q11" s="64">
        <v>0</v>
      </c>
      <c r="R11" s="64">
        <v>0</v>
      </c>
      <c r="S11" s="64">
        <v>0</v>
      </c>
      <c r="T11" s="64">
        <v>0</v>
      </c>
      <c r="U11" s="64">
        <v>0</v>
      </c>
      <c r="V11" s="64">
        <v>0</v>
      </c>
      <c r="W11" s="64">
        <v>0</v>
      </c>
      <c r="X11" s="64">
        <v>0</v>
      </c>
      <c r="Y11" s="64">
        <v>0</v>
      </c>
      <c r="Z11" s="64">
        <v>0</v>
      </c>
      <c r="AA11" s="64">
        <v>0</v>
      </c>
      <c r="AB11" s="64">
        <v>0</v>
      </c>
      <c r="AC11" s="64">
        <v>0</v>
      </c>
      <c r="AD11" s="64">
        <v>0</v>
      </c>
      <c r="AE11" s="64">
        <v>0</v>
      </c>
      <c r="AF11" s="64">
        <v>0</v>
      </c>
      <c r="AG11" s="64">
        <v>0</v>
      </c>
      <c r="AH11" s="64">
        <v>0</v>
      </c>
      <c r="AI11" s="64">
        <v>0</v>
      </c>
      <c r="AJ11" s="64">
        <v>0</v>
      </c>
      <c r="AK11" s="64">
        <v>0</v>
      </c>
      <c r="AL11" s="64">
        <v>0</v>
      </c>
      <c r="AM11" s="64">
        <v>0</v>
      </c>
      <c r="AN11" s="64">
        <v>0</v>
      </c>
      <c r="AO11" s="64">
        <v>0</v>
      </c>
      <c r="AP11" s="64">
        <v>0</v>
      </c>
      <c r="AQ11" s="64">
        <v>0</v>
      </c>
      <c r="AR11" s="64">
        <v>0</v>
      </c>
      <c r="AS11" s="64">
        <v>0</v>
      </c>
      <c r="AT11" s="64">
        <v>0</v>
      </c>
      <c r="AU11" s="64">
        <v>0</v>
      </c>
      <c r="AV11" s="64">
        <v>0</v>
      </c>
      <c r="AW11" s="64">
        <v>0</v>
      </c>
      <c r="AX11" s="64">
        <v>0</v>
      </c>
      <c r="AY11" s="64">
        <v>0</v>
      </c>
      <c r="AZ11" s="64">
        <v>0</v>
      </c>
      <c r="BA11" s="64">
        <v>0</v>
      </c>
      <c r="BB11" s="64">
        <v>0</v>
      </c>
      <c r="BC11" s="64">
        <v>0</v>
      </c>
      <c r="BD11" s="64">
        <v>0</v>
      </c>
      <c r="BE11" s="64">
        <v>0</v>
      </c>
      <c r="BF11" s="64">
        <v>0</v>
      </c>
      <c r="BG11" s="64">
        <v>0</v>
      </c>
      <c r="BH11" s="64">
        <v>0</v>
      </c>
      <c r="BI11" s="64">
        <v>0</v>
      </c>
      <c r="BJ11" s="64">
        <v>158.3156272652303</v>
      </c>
      <c r="BK11" s="64">
        <v>0</v>
      </c>
      <c r="BL11" s="64">
        <v>0</v>
      </c>
      <c r="BM11" s="64">
        <v>0</v>
      </c>
      <c r="BN11" s="64">
        <v>0</v>
      </c>
      <c r="BO11" s="64">
        <v>0</v>
      </c>
      <c r="BP11" s="64">
        <v>0</v>
      </c>
      <c r="BQ11" s="103">
        <v>0</v>
      </c>
      <c r="BR11" s="104">
        <f>SUM(D11:BQ11)</f>
        <v>922.360453170903</v>
      </c>
      <c r="BS11" s="105">
        <v>87.484706</v>
      </c>
      <c r="BT11" s="106">
        <f>SUM(BR11:BS11)</f>
        <v>1009.845159170903</v>
      </c>
      <c r="BU11" s="107"/>
      <c r="BV11" s="105">
        <v>20.235038185764008</v>
      </c>
      <c r="BW11" s="104">
        <f>SUM(BT11:BV11)</f>
        <v>1030.080197356667</v>
      </c>
      <c r="BX11" s="2"/>
      <c r="BY11" s="2"/>
    </row>
    <row r="12" spans="1:77" ht="13.5" customHeight="1">
      <c r="A12" s="48">
        <v>3</v>
      </c>
      <c r="B12" s="143" t="s">
        <v>85</v>
      </c>
      <c r="C12" s="40" t="s">
        <v>360</v>
      </c>
      <c r="D12" s="72">
        <v>0</v>
      </c>
      <c r="E12" s="72">
        <v>0</v>
      </c>
      <c r="F12" s="72">
        <v>33.29646934375</v>
      </c>
      <c r="G12" s="64">
        <v>0</v>
      </c>
      <c r="H12" s="64">
        <v>0</v>
      </c>
      <c r="I12" s="64">
        <v>0</v>
      </c>
      <c r="J12" s="64">
        <v>0</v>
      </c>
      <c r="K12" s="64">
        <v>0</v>
      </c>
      <c r="L12" s="64">
        <v>0</v>
      </c>
      <c r="M12" s="64">
        <v>0</v>
      </c>
      <c r="N12" s="64">
        <v>0</v>
      </c>
      <c r="O12" s="64">
        <v>0</v>
      </c>
      <c r="P12" s="64">
        <v>0</v>
      </c>
      <c r="Q12" s="64">
        <v>0</v>
      </c>
      <c r="R12" s="64">
        <v>0</v>
      </c>
      <c r="S12" s="64">
        <v>0</v>
      </c>
      <c r="T12" s="64">
        <v>0</v>
      </c>
      <c r="U12" s="64">
        <v>0</v>
      </c>
      <c r="V12" s="64">
        <v>0</v>
      </c>
      <c r="W12" s="64">
        <v>0</v>
      </c>
      <c r="X12" s="64">
        <v>0</v>
      </c>
      <c r="Y12" s="64">
        <v>0</v>
      </c>
      <c r="Z12" s="64">
        <v>0</v>
      </c>
      <c r="AA12" s="64">
        <v>0</v>
      </c>
      <c r="AB12" s="64">
        <v>0</v>
      </c>
      <c r="AC12" s="64">
        <v>0</v>
      </c>
      <c r="AD12" s="64">
        <v>0</v>
      </c>
      <c r="AE12" s="64">
        <v>0</v>
      </c>
      <c r="AF12" s="64">
        <v>0</v>
      </c>
      <c r="AG12" s="64">
        <v>0</v>
      </c>
      <c r="AH12" s="64">
        <v>0</v>
      </c>
      <c r="AI12" s="64">
        <v>0</v>
      </c>
      <c r="AJ12" s="64">
        <v>0</v>
      </c>
      <c r="AK12" s="64">
        <v>0</v>
      </c>
      <c r="AL12" s="64">
        <v>0</v>
      </c>
      <c r="AM12" s="64">
        <v>0</v>
      </c>
      <c r="AN12" s="64">
        <v>0</v>
      </c>
      <c r="AO12" s="64">
        <v>0</v>
      </c>
      <c r="AP12" s="64">
        <v>0</v>
      </c>
      <c r="AQ12" s="64">
        <v>0</v>
      </c>
      <c r="AR12" s="64">
        <v>0</v>
      </c>
      <c r="AS12" s="64">
        <v>0</v>
      </c>
      <c r="AT12" s="64">
        <v>0</v>
      </c>
      <c r="AU12" s="64">
        <v>0</v>
      </c>
      <c r="AV12" s="64">
        <v>0</v>
      </c>
      <c r="AW12" s="64">
        <v>0</v>
      </c>
      <c r="AX12" s="64">
        <v>0</v>
      </c>
      <c r="AY12" s="64">
        <v>0</v>
      </c>
      <c r="AZ12" s="64">
        <v>0</v>
      </c>
      <c r="BA12" s="64">
        <v>0</v>
      </c>
      <c r="BB12" s="64">
        <v>0</v>
      </c>
      <c r="BC12" s="64">
        <v>0</v>
      </c>
      <c r="BD12" s="64">
        <v>0</v>
      </c>
      <c r="BE12" s="64">
        <v>0</v>
      </c>
      <c r="BF12" s="64">
        <v>0</v>
      </c>
      <c r="BG12" s="64">
        <v>0</v>
      </c>
      <c r="BH12" s="64">
        <v>0</v>
      </c>
      <c r="BI12" s="64">
        <v>0</v>
      </c>
      <c r="BJ12" s="64">
        <v>0</v>
      </c>
      <c r="BK12" s="64">
        <v>0</v>
      </c>
      <c r="BL12" s="64">
        <v>0</v>
      </c>
      <c r="BM12" s="64">
        <v>0</v>
      </c>
      <c r="BN12" s="64">
        <v>0</v>
      </c>
      <c r="BO12" s="64">
        <v>0</v>
      </c>
      <c r="BP12" s="64">
        <v>0</v>
      </c>
      <c r="BQ12" s="103">
        <v>0</v>
      </c>
      <c r="BR12" s="104">
        <f>SUM(D12:BQ12)</f>
        <v>33.29646934375</v>
      </c>
      <c r="BS12" s="105">
        <v>120.442947</v>
      </c>
      <c r="BT12" s="106">
        <f>SUM(BR12:BS12)</f>
        <v>153.73941634375</v>
      </c>
      <c r="BU12" s="107"/>
      <c r="BV12" s="105">
        <v>2.8515237702233307</v>
      </c>
      <c r="BW12" s="104">
        <f>SUM(BT12:BV12)</f>
        <v>156.59094011397335</v>
      </c>
      <c r="BX12" s="2"/>
      <c r="BY12" s="2"/>
    </row>
    <row r="13" spans="1:77" ht="13.5" customHeight="1">
      <c r="A13" s="142">
        <v>4</v>
      </c>
      <c r="B13" s="50" t="s">
        <v>148</v>
      </c>
      <c r="C13" s="40" t="s">
        <v>121</v>
      </c>
      <c r="D13" s="72">
        <v>0</v>
      </c>
      <c r="E13" s="72">
        <v>0</v>
      </c>
      <c r="F13" s="72">
        <v>0</v>
      </c>
      <c r="G13" s="64">
        <v>1617.5583552913226</v>
      </c>
      <c r="H13" s="64">
        <v>1.7323001881869078</v>
      </c>
      <c r="I13" s="64">
        <v>0</v>
      </c>
      <c r="J13" s="64">
        <v>0</v>
      </c>
      <c r="K13" s="64">
        <v>0</v>
      </c>
      <c r="L13" s="64">
        <v>0</v>
      </c>
      <c r="M13" s="64">
        <v>0</v>
      </c>
      <c r="N13" s="64">
        <v>0</v>
      </c>
      <c r="O13" s="64">
        <v>0</v>
      </c>
      <c r="P13" s="64">
        <v>0</v>
      </c>
      <c r="Q13" s="64">
        <v>0</v>
      </c>
      <c r="R13" s="64">
        <v>0</v>
      </c>
      <c r="S13" s="64">
        <v>76.28396452132485</v>
      </c>
      <c r="T13" s="64">
        <v>0</v>
      </c>
      <c r="U13" s="64">
        <v>4.454699315066838</v>
      </c>
      <c r="V13" s="64">
        <v>0</v>
      </c>
      <c r="W13" s="64">
        <v>0</v>
      </c>
      <c r="X13" s="64">
        <v>0</v>
      </c>
      <c r="Y13" s="64">
        <v>0</v>
      </c>
      <c r="Z13" s="64">
        <v>0</v>
      </c>
      <c r="AA13" s="64">
        <v>0</v>
      </c>
      <c r="AB13" s="64">
        <v>0</v>
      </c>
      <c r="AC13" s="64">
        <v>0</v>
      </c>
      <c r="AD13" s="64">
        <v>0</v>
      </c>
      <c r="AE13" s="64">
        <v>0</v>
      </c>
      <c r="AF13" s="64">
        <v>0</v>
      </c>
      <c r="AG13" s="64">
        <v>0</v>
      </c>
      <c r="AH13" s="64">
        <v>0</v>
      </c>
      <c r="AI13" s="64">
        <v>0</v>
      </c>
      <c r="AJ13" s="64">
        <v>0</v>
      </c>
      <c r="AK13" s="64">
        <v>0</v>
      </c>
      <c r="AL13" s="64">
        <v>52.12249590583746</v>
      </c>
      <c r="AM13" s="64">
        <v>0</v>
      </c>
      <c r="AN13" s="64">
        <v>0</v>
      </c>
      <c r="AO13" s="64">
        <v>0</v>
      </c>
      <c r="AP13" s="64">
        <v>0</v>
      </c>
      <c r="AQ13" s="64">
        <v>0</v>
      </c>
      <c r="AR13" s="64">
        <v>0</v>
      </c>
      <c r="AS13" s="64">
        <v>0</v>
      </c>
      <c r="AT13" s="64">
        <v>0</v>
      </c>
      <c r="AU13" s="64">
        <v>0</v>
      </c>
      <c r="AV13" s="64">
        <v>0</v>
      </c>
      <c r="AW13" s="64">
        <v>0</v>
      </c>
      <c r="AX13" s="64">
        <v>0</v>
      </c>
      <c r="AY13" s="64">
        <v>0</v>
      </c>
      <c r="AZ13" s="64">
        <v>0</v>
      </c>
      <c r="BA13" s="64">
        <v>0</v>
      </c>
      <c r="BB13" s="64">
        <v>0</v>
      </c>
      <c r="BC13" s="64">
        <v>0</v>
      </c>
      <c r="BD13" s="64">
        <v>0</v>
      </c>
      <c r="BE13" s="64">
        <v>0</v>
      </c>
      <c r="BF13" s="64">
        <v>0</v>
      </c>
      <c r="BG13" s="64">
        <v>0</v>
      </c>
      <c r="BH13" s="64">
        <v>0</v>
      </c>
      <c r="BI13" s="64">
        <v>0</v>
      </c>
      <c r="BJ13" s="64">
        <v>12.426140390811257</v>
      </c>
      <c r="BK13" s="64">
        <v>1.2389895241977478</v>
      </c>
      <c r="BL13" s="64">
        <v>2.8140647461957013</v>
      </c>
      <c r="BM13" s="64">
        <v>0</v>
      </c>
      <c r="BN13" s="64">
        <v>0</v>
      </c>
      <c r="BO13" s="64">
        <v>1.6273078956795797</v>
      </c>
      <c r="BP13" s="64">
        <v>0</v>
      </c>
      <c r="BQ13" s="103">
        <v>0</v>
      </c>
      <c r="BR13" s="104">
        <f aca="true" t="shared" si="0" ref="BR13:BR75">SUM(D13:BQ13)</f>
        <v>1770.258317778623</v>
      </c>
      <c r="BS13" s="105">
        <v>2765.1581140000003</v>
      </c>
      <c r="BT13" s="106">
        <f aca="true" t="shared" si="1" ref="BT13:BT75">SUM(BR13:BS13)</f>
        <v>4535.4164317786235</v>
      </c>
      <c r="BU13" s="107"/>
      <c r="BV13" s="105">
        <v>24.960162110608096</v>
      </c>
      <c r="BW13" s="104">
        <f aca="true" t="shared" si="2" ref="BW13:BW76">SUM(BT13:BV13)</f>
        <v>4560.376593889232</v>
      </c>
      <c r="BX13" s="2"/>
      <c r="BY13" s="2"/>
    </row>
    <row r="14" spans="1:77" ht="13.5" customHeight="1">
      <c r="A14" s="48">
        <v>5</v>
      </c>
      <c r="B14" s="50" t="s">
        <v>150</v>
      </c>
      <c r="C14" s="40" t="s">
        <v>258</v>
      </c>
      <c r="D14" s="72">
        <v>0</v>
      </c>
      <c r="E14" s="72">
        <v>0</v>
      </c>
      <c r="F14" s="72">
        <v>0</v>
      </c>
      <c r="G14" s="64">
        <v>0</v>
      </c>
      <c r="H14" s="64">
        <v>26980.033402201872</v>
      </c>
      <c r="I14" s="64">
        <v>0</v>
      </c>
      <c r="J14" s="64">
        <v>19.404055895489325</v>
      </c>
      <c r="K14" s="64">
        <v>0</v>
      </c>
      <c r="L14" s="64">
        <v>0.8411501655559496</v>
      </c>
      <c r="M14" s="64">
        <v>0</v>
      </c>
      <c r="N14" s="64">
        <v>0</v>
      </c>
      <c r="O14" s="64">
        <v>0</v>
      </c>
      <c r="P14" s="64">
        <v>0</v>
      </c>
      <c r="Q14" s="64">
        <v>0.9664169261238129</v>
      </c>
      <c r="R14" s="64">
        <v>0</v>
      </c>
      <c r="S14" s="64">
        <v>0</v>
      </c>
      <c r="T14" s="64">
        <v>0</v>
      </c>
      <c r="U14" s="64">
        <v>0</v>
      </c>
      <c r="V14" s="64">
        <v>0</v>
      </c>
      <c r="W14" s="64">
        <v>0</v>
      </c>
      <c r="X14" s="64">
        <v>0</v>
      </c>
      <c r="Y14" s="64">
        <v>0</v>
      </c>
      <c r="Z14" s="64">
        <v>0</v>
      </c>
      <c r="AA14" s="64">
        <v>0</v>
      </c>
      <c r="AB14" s="64">
        <v>0</v>
      </c>
      <c r="AC14" s="64">
        <v>0</v>
      </c>
      <c r="AD14" s="64">
        <v>0</v>
      </c>
      <c r="AE14" s="64">
        <v>0</v>
      </c>
      <c r="AF14" s="64">
        <v>0</v>
      </c>
      <c r="AG14" s="64">
        <v>0</v>
      </c>
      <c r="AH14" s="64">
        <v>0</v>
      </c>
      <c r="AI14" s="64">
        <v>0</v>
      </c>
      <c r="AJ14" s="64">
        <v>0</v>
      </c>
      <c r="AK14" s="64">
        <v>0</v>
      </c>
      <c r="AL14" s="64">
        <v>0</v>
      </c>
      <c r="AM14" s="64">
        <v>0</v>
      </c>
      <c r="AN14" s="64">
        <v>1287.7293623257788</v>
      </c>
      <c r="AO14" s="64">
        <v>0.5090899057553577</v>
      </c>
      <c r="AP14" s="64">
        <v>0</v>
      </c>
      <c r="AQ14" s="64">
        <v>0</v>
      </c>
      <c r="AR14" s="64">
        <v>0</v>
      </c>
      <c r="AS14" s="64">
        <v>0</v>
      </c>
      <c r="AT14" s="64">
        <v>0</v>
      </c>
      <c r="AU14" s="64">
        <v>0</v>
      </c>
      <c r="AV14" s="64">
        <v>0</v>
      </c>
      <c r="AW14" s="64">
        <v>0</v>
      </c>
      <c r="AX14" s="64">
        <v>0</v>
      </c>
      <c r="AY14" s="64">
        <v>0</v>
      </c>
      <c r="AZ14" s="64">
        <v>0</v>
      </c>
      <c r="BA14" s="64">
        <v>0</v>
      </c>
      <c r="BB14" s="64">
        <v>0</v>
      </c>
      <c r="BC14" s="64">
        <v>0</v>
      </c>
      <c r="BD14" s="64">
        <v>0</v>
      </c>
      <c r="BE14" s="64">
        <v>0</v>
      </c>
      <c r="BF14" s="64">
        <v>0</v>
      </c>
      <c r="BG14" s="64">
        <v>0</v>
      </c>
      <c r="BH14" s="64">
        <v>0</v>
      </c>
      <c r="BI14" s="64">
        <v>0</v>
      </c>
      <c r="BJ14" s="64">
        <v>5.8808783683862</v>
      </c>
      <c r="BK14" s="64">
        <v>0</v>
      </c>
      <c r="BL14" s="64">
        <v>8.148485164311122</v>
      </c>
      <c r="BM14" s="64">
        <v>0</v>
      </c>
      <c r="BN14" s="64">
        <v>0</v>
      </c>
      <c r="BO14" s="64">
        <v>0</v>
      </c>
      <c r="BP14" s="64">
        <v>0</v>
      </c>
      <c r="BQ14" s="103">
        <v>0</v>
      </c>
      <c r="BR14" s="104">
        <f t="shared" si="0"/>
        <v>28303.51284095327</v>
      </c>
      <c r="BS14" s="105">
        <v>7598.805315578271</v>
      </c>
      <c r="BT14" s="106">
        <f t="shared" si="1"/>
        <v>35902.31815653154</v>
      </c>
      <c r="BU14" s="107"/>
      <c r="BV14" s="105">
        <v>3159.2553523899232</v>
      </c>
      <c r="BW14" s="104">
        <f t="shared" si="2"/>
        <v>39061.573508921465</v>
      </c>
      <c r="BX14" s="2"/>
      <c r="BY14" s="2"/>
    </row>
    <row r="15" spans="1:77" ht="13.5" customHeight="1">
      <c r="A15" s="142">
        <v>6</v>
      </c>
      <c r="B15" s="50">
        <v>17</v>
      </c>
      <c r="C15" s="40" t="s">
        <v>208</v>
      </c>
      <c r="D15" s="72">
        <v>0</v>
      </c>
      <c r="E15" s="72">
        <v>0</v>
      </c>
      <c r="F15" s="72">
        <v>0</v>
      </c>
      <c r="G15" s="64">
        <v>0</v>
      </c>
      <c r="H15" s="64">
        <v>0</v>
      </c>
      <c r="I15" s="64">
        <v>2392.699773354843</v>
      </c>
      <c r="J15" s="64">
        <v>0</v>
      </c>
      <c r="K15" s="64">
        <v>0</v>
      </c>
      <c r="L15" s="64">
        <v>0</v>
      </c>
      <c r="M15" s="64">
        <v>0</v>
      </c>
      <c r="N15" s="64">
        <v>0</v>
      </c>
      <c r="O15" s="64">
        <v>0</v>
      </c>
      <c r="P15" s="64">
        <v>0</v>
      </c>
      <c r="Q15" s="64">
        <v>0</v>
      </c>
      <c r="R15" s="64">
        <v>0</v>
      </c>
      <c r="S15" s="64">
        <v>0</v>
      </c>
      <c r="T15" s="64">
        <v>0</v>
      </c>
      <c r="U15" s="64">
        <v>0</v>
      </c>
      <c r="V15" s="64">
        <v>0</v>
      </c>
      <c r="W15" s="64">
        <v>0</v>
      </c>
      <c r="X15" s="64">
        <v>0</v>
      </c>
      <c r="Y15" s="64">
        <v>0</v>
      </c>
      <c r="Z15" s="64">
        <v>0</v>
      </c>
      <c r="AA15" s="64">
        <v>0</v>
      </c>
      <c r="AB15" s="64">
        <v>0</v>
      </c>
      <c r="AC15" s="64">
        <v>0</v>
      </c>
      <c r="AD15" s="64">
        <v>0</v>
      </c>
      <c r="AE15" s="64">
        <v>0</v>
      </c>
      <c r="AF15" s="64">
        <v>0</v>
      </c>
      <c r="AG15" s="64">
        <v>0</v>
      </c>
      <c r="AH15" s="64">
        <v>0</v>
      </c>
      <c r="AI15" s="64">
        <v>0</v>
      </c>
      <c r="AJ15" s="64">
        <v>0</v>
      </c>
      <c r="AK15" s="64">
        <v>0</v>
      </c>
      <c r="AL15" s="64">
        <v>0.6664036021341341</v>
      </c>
      <c r="AM15" s="64">
        <v>0</v>
      </c>
      <c r="AN15" s="64">
        <v>0.5397627566345297</v>
      </c>
      <c r="AO15" s="64">
        <v>1.0744503478882268</v>
      </c>
      <c r="AP15" s="64">
        <v>0</v>
      </c>
      <c r="AQ15" s="64">
        <v>0</v>
      </c>
      <c r="AR15" s="64">
        <v>0</v>
      </c>
      <c r="AS15" s="64">
        <v>0</v>
      </c>
      <c r="AT15" s="64">
        <v>0</v>
      </c>
      <c r="AU15" s="64">
        <v>0</v>
      </c>
      <c r="AV15" s="64">
        <v>0</v>
      </c>
      <c r="AW15" s="64">
        <v>0</v>
      </c>
      <c r="AX15" s="64">
        <v>0</v>
      </c>
      <c r="AY15" s="64">
        <v>0</v>
      </c>
      <c r="AZ15" s="64">
        <v>0</v>
      </c>
      <c r="BA15" s="64">
        <v>0</v>
      </c>
      <c r="BB15" s="64">
        <v>0</v>
      </c>
      <c r="BC15" s="64">
        <v>0</v>
      </c>
      <c r="BD15" s="64">
        <v>0</v>
      </c>
      <c r="BE15" s="64">
        <v>0</v>
      </c>
      <c r="BF15" s="64">
        <v>0.22924649321220023</v>
      </c>
      <c r="BG15" s="64">
        <v>0</v>
      </c>
      <c r="BH15" s="64">
        <v>0</v>
      </c>
      <c r="BI15" s="64">
        <v>0</v>
      </c>
      <c r="BJ15" s="64">
        <v>0</v>
      </c>
      <c r="BK15" s="64">
        <v>0</v>
      </c>
      <c r="BL15" s="64">
        <v>0</v>
      </c>
      <c r="BM15" s="64">
        <v>0</v>
      </c>
      <c r="BN15" s="64">
        <v>0</v>
      </c>
      <c r="BO15" s="64">
        <v>0</v>
      </c>
      <c r="BP15" s="64">
        <v>0.135489439492517</v>
      </c>
      <c r="BQ15" s="103">
        <v>0.23307499726238964</v>
      </c>
      <c r="BR15" s="104">
        <f t="shared" si="0"/>
        <v>2395.578200991467</v>
      </c>
      <c r="BS15" s="105">
        <v>3174.6927342274134</v>
      </c>
      <c r="BT15" s="106">
        <f t="shared" si="1"/>
        <v>5570.27093521888</v>
      </c>
      <c r="BU15" s="107"/>
      <c r="BV15" s="105">
        <v>135.44717902067765</v>
      </c>
      <c r="BW15" s="104">
        <f t="shared" si="2"/>
        <v>5705.718114239558</v>
      </c>
      <c r="BX15" s="2"/>
      <c r="BY15" s="2"/>
    </row>
    <row r="16" spans="1:77" ht="13.5" customHeight="1">
      <c r="A16" s="48">
        <v>7</v>
      </c>
      <c r="B16" s="50">
        <v>18</v>
      </c>
      <c r="C16" s="40" t="s">
        <v>122</v>
      </c>
      <c r="D16" s="72">
        <v>0</v>
      </c>
      <c r="E16" s="72">
        <v>0</v>
      </c>
      <c r="F16" s="72">
        <v>0</v>
      </c>
      <c r="G16" s="64">
        <v>0</v>
      </c>
      <c r="H16" s="64">
        <v>0</v>
      </c>
      <c r="I16" s="64">
        <v>0</v>
      </c>
      <c r="J16" s="64">
        <v>1074.134627022073</v>
      </c>
      <c r="K16" s="64">
        <v>0</v>
      </c>
      <c r="L16" s="64">
        <v>0</v>
      </c>
      <c r="M16" s="64">
        <v>0</v>
      </c>
      <c r="N16" s="64">
        <v>0</v>
      </c>
      <c r="O16" s="64">
        <v>0</v>
      </c>
      <c r="P16" s="64">
        <v>0</v>
      </c>
      <c r="Q16" s="64">
        <v>0</v>
      </c>
      <c r="R16" s="64">
        <v>0</v>
      </c>
      <c r="S16" s="64">
        <v>0</v>
      </c>
      <c r="T16" s="64">
        <v>0</v>
      </c>
      <c r="U16" s="64">
        <v>0</v>
      </c>
      <c r="V16" s="64">
        <v>0</v>
      </c>
      <c r="W16" s="64">
        <v>0</v>
      </c>
      <c r="X16" s="64">
        <v>0</v>
      </c>
      <c r="Y16" s="64">
        <v>0</v>
      </c>
      <c r="Z16" s="64">
        <v>0</v>
      </c>
      <c r="AA16" s="64">
        <v>0</v>
      </c>
      <c r="AB16" s="64">
        <v>0</v>
      </c>
      <c r="AC16" s="64">
        <v>0</v>
      </c>
      <c r="AD16" s="64">
        <v>0</v>
      </c>
      <c r="AE16" s="64">
        <v>0</v>
      </c>
      <c r="AF16" s="64">
        <v>0</v>
      </c>
      <c r="AG16" s="64">
        <v>0</v>
      </c>
      <c r="AH16" s="64">
        <v>0</v>
      </c>
      <c r="AI16" s="64">
        <v>0</v>
      </c>
      <c r="AJ16" s="64">
        <v>0</v>
      </c>
      <c r="AK16" s="64">
        <v>0</v>
      </c>
      <c r="AL16" s="64">
        <v>0</v>
      </c>
      <c r="AM16" s="64">
        <v>0</v>
      </c>
      <c r="AN16" s="64">
        <v>5.681904730682975</v>
      </c>
      <c r="AO16" s="64">
        <v>0</v>
      </c>
      <c r="AP16" s="64">
        <v>0</v>
      </c>
      <c r="AQ16" s="64">
        <v>0</v>
      </c>
      <c r="AR16" s="64">
        <v>0</v>
      </c>
      <c r="AS16" s="64">
        <v>0</v>
      </c>
      <c r="AT16" s="64">
        <v>0</v>
      </c>
      <c r="AU16" s="64">
        <v>0</v>
      </c>
      <c r="AV16" s="64">
        <v>0</v>
      </c>
      <c r="AW16" s="64">
        <v>0</v>
      </c>
      <c r="AX16" s="64">
        <v>0</v>
      </c>
      <c r="AY16" s="64">
        <v>0</v>
      </c>
      <c r="AZ16" s="64">
        <v>0</v>
      </c>
      <c r="BA16" s="64">
        <v>0</v>
      </c>
      <c r="BB16" s="64">
        <v>0</v>
      </c>
      <c r="BC16" s="64">
        <v>0</v>
      </c>
      <c r="BD16" s="64">
        <v>0</v>
      </c>
      <c r="BE16" s="64">
        <v>0</v>
      </c>
      <c r="BF16" s="64">
        <v>0</v>
      </c>
      <c r="BG16" s="64">
        <v>0</v>
      </c>
      <c r="BH16" s="64">
        <v>0</v>
      </c>
      <c r="BI16" s="64">
        <v>0</v>
      </c>
      <c r="BJ16" s="64">
        <v>0.5091633771623847</v>
      </c>
      <c r="BK16" s="64">
        <v>0</v>
      </c>
      <c r="BL16" s="64">
        <v>0</v>
      </c>
      <c r="BM16" s="64">
        <v>0</v>
      </c>
      <c r="BN16" s="64">
        <v>0</v>
      </c>
      <c r="BO16" s="64">
        <v>0</v>
      </c>
      <c r="BP16" s="64">
        <v>0</v>
      </c>
      <c r="BQ16" s="103">
        <v>0</v>
      </c>
      <c r="BR16" s="104">
        <f t="shared" si="0"/>
        <v>1080.3256951299184</v>
      </c>
      <c r="BS16" s="105">
        <v>5077.916104977927</v>
      </c>
      <c r="BT16" s="106">
        <f t="shared" si="1"/>
        <v>6158.241800107845</v>
      </c>
      <c r="BU16" s="107"/>
      <c r="BV16" s="105">
        <v>457.9342981623637</v>
      </c>
      <c r="BW16" s="104">
        <f t="shared" si="2"/>
        <v>6616.176098270209</v>
      </c>
      <c r="BX16" s="2"/>
      <c r="BY16" s="2"/>
    </row>
    <row r="17" spans="1:77" ht="13.5" customHeight="1">
      <c r="A17" s="142">
        <v>8</v>
      </c>
      <c r="B17" s="50">
        <v>19</v>
      </c>
      <c r="C17" s="40" t="s">
        <v>68</v>
      </c>
      <c r="D17" s="72">
        <v>0</v>
      </c>
      <c r="E17" s="72">
        <v>0</v>
      </c>
      <c r="F17" s="72">
        <v>0</v>
      </c>
      <c r="G17" s="64">
        <v>0</v>
      </c>
      <c r="H17" s="64">
        <v>0</v>
      </c>
      <c r="I17" s="64">
        <v>0</v>
      </c>
      <c r="J17" s="64">
        <v>0</v>
      </c>
      <c r="K17" s="64">
        <v>362.34519979270516</v>
      </c>
      <c r="L17" s="64">
        <v>0</v>
      </c>
      <c r="M17" s="64">
        <v>0</v>
      </c>
      <c r="N17" s="64">
        <v>0</v>
      </c>
      <c r="O17" s="64">
        <v>0</v>
      </c>
      <c r="P17" s="64">
        <v>0</v>
      </c>
      <c r="Q17" s="64">
        <v>0</v>
      </c>
      <c r="R17" s="64">
        <v>0</v>
      </c>
      <c r="S17" s="64">
        <v>0</v>
      </c>
      <c r="T17" s="64">
        <v>0</v>
      </c>
      <c r="U17" s="64">
        <v>0</v>
      </c>
      <c r="V17" s="64">
        <v>0</v>
      </c>
      <c r="W17" s="64">
        <v>0</v>
      </c>
      <c r="X17" s="64">
        <v>0</v>
      </c>
      <c r="Y17" s="64">
        <v>0</v>
      </c>
      <c r="Z17" s="64">
        <v>0</v>
      </c>
      <c r="AA17" s="64">
        <v>0</v>
      </c>
      <c r="AB17" s="64">
        <v>0</v>
      </c>
      <c r="AC17" s="64">
        <v>0</v>
      </c>
      <c r="AD17" s="64">
        <v>0</v>
      </c>
      <c r="AE17" s="64">
        <v>0</v>
      </c>
      <c r="AF17" s="64">
        <v>0</v>
      </c>
      <c r="AG17" s="64">
        <v>0</v>
      </c>
      <c r="AH17" s="64">
        <v>0</v>
      </c>
      <c r="AI17" s="64">
        <v>0</v>
      </c>
      <c r="AJ17" s="64">
        <v>0</v>
      </c>
      <c r="AK17" s="64">
        <v>0</v>
      </c>
      <c r="AL17" s="64">
        <v>0</v>
      </c>
      <c r="AM17" s="64">
        <v>0</v>
      </c>
      <c r="AN17" s="64">
        <v>0</v>
      </c>
      <c r="AO17" s="64">
        <v>0</v>
      </c>
      <c r="AP17" s="64">
        <v>0</v>
      </c>
      <c r="AQ17" s="64">
        <v>0</v>
      </c>
      <c r="AR17" s="64">
        <v>0</v>
      </c>
      <c r="AS17" s="64">
        <v>0</v>
      </c>
      <c r="AT17" s="64">
        <v>0</v>
      </c>
      <c r="AU17" s="64">
        <v>0</v>
      </c>
      <c r="AV17" s="64">
        <v>0</v>
      </c>
      <c r="AW17" s="64">
        <v>0</v>
      </c>
      <c r="AX17" s="64">
        <v>0</v>
      </c>
      <c r="AY17" s="64">
        <v>0</v>
      </c>
      <c r="AZ17" s="64">
        <v>0</v>
      </c>
      <c r="BA17" s="64">
        <v>0</v>
      </c>
      <c r="BB17" s="64">
        <v>0</v>
      </c>
      <c r="BC17" s="64">
        <v>0</v>
      </c>
      <c r="BD17" s="64">
        <v>0</v>
      </c>
      <c r="BE17" s="64">
        <v>0</v>
      </c>
      <c r="BF17" s="64">
        <v>0</v>
      </c>
      <c r="BG17" s="64">
        <v>0</v>
      </c>
      <c r="BH17" s="64">
        <v>0</v>
      </c>
      <c r="BI17" s="64">
        <v>0</v>
      </c>
      <c r="BJ17" s="64">
        <v>0</v>
      </c>
      <c r="BK17" s="64">
        <v>0</v>
      </c>
      <c r="BL17" s="64">
        <v>0</v>
      </c>
      <c r="BM17" s="64">
        <v>0</v>
      </c>
      <c r="BN17" s="64">
        <v>0</v>
      </c>
      <c r="BO17" s="64">
        <v>0</v>
      </c>
      <c r="BP17" s="64">
        <v>0</v>
      </c>
      <c r="BQ17" s="103">
        <v>0</v>
      </c>
      <c r="BR17" s="104">
        <f t="shared" si="0"/>
        <v>362.34519979270516</v>
      </c>
      <c r="BS17" s="105">
        <v>2161.1476251515023</v>
      </c>
      <c r="BT17" s="106">
        <f t="shared" si="1"/>
        <v>2523.4928249442073</v>
      </c>
      <c r="BU17" s="107"/>
      <c r="BV17" s="105">
        <v>138.31234412669977</v>
      </c>
      <c r="BW17" s="104">
        <f t="shared" si="2"/>
        <v>2661.805169070907</v>
      </c>
      <c r="BX17" s="2"/>
      <c r="BY17" s="2"/>
    </row>
    <row r="18" spans="1:77" ht="13.5" customHeight="1">
      <c r="A18" s="48">
        <v>9</v>
      </c>
      <c r="B18" s="50">
        <v>20</v>
      </c>
      <c r="C18" s="40" t="s">
        <v>246</v>
      </c>
      <c r="D18" s="72">
        <v>0</v>
      </c>
      <c r="E18" s="72">
        <v>0</v>
      </c>
      <c r="F18" s="72">
        <v>0</v>
      </c>
      <c r="G18" s="64">
        <v>0</v>
      </c>
      <c r="H18" s="64">
        <v>0</v>
      </c>
      <c r="I18" s="64">
        <v>0</v>
      </c>
      <c r="J18" s="64">
        <v>0</v>
      </c>
      <c r="K18" s="64">
        <v>0</v>
      </c>
      <c r="L18" s="64">
        <v>7532.476718503555</v>
      </c>
      <c r="M18" s="64">
        <v>0</v>
      </c>
      <c r="N18" s="64">
        <v>0</v>
      </c>
      <c r="O18" s="64">
        <v>0</v>
      </c>
      <c r="P18" s="64">
        <v>0</v>
      </c>
      <c r="Q18" s="64">
        <v>0</v>
      </c>
      <c r="R18" s="64">
        <v>13.417806222385465</v>
      </c>
      <c r="S18" s="64">
        <v>0</v>
      </c>
      <c r="T18" s="64">
        <v>0</v>
      </c>
      <c r="U18" s="64">
        <v>9.835829937910523</v>
      </c>
      <c r="V18" s="64">
        <v>0</v>
      </c>
      <c r="W18" s="64">
        <v>0</v>
      </c>
      <c r="X18" s="64">
        <v>0</v>
      </c>
      <c r="Y18" s="64">
        <v>0</v>
      </c>
      <c r="Z18" s="64">
        <v>0</v>
      </c>
      <c r="AA18" s="64">
        <v>0</v>
      </c>
      <c r="AB18" s="64">
        <v>4.878511748689122</v>
      </c>
      <c r="AC18" s="64">
        <v>0</v>
      </c>
      <c r="AD18" s="64">
        <v>0</v>
      </c>
      <c r="AE18" s="64">
        <v>0</v>
      </c>
      <c r="AF18" s="64">
        <v>0</v>
      </c>
      <c r="AG18" s="64">
        <v>0</v>
      </c>
      <c r="AH18" s="64">
        <v>0</v>
      </c>
      <c r="AI18" s="64">
        <v>0</v>
      </c>
      <c r="AJ18" s="64">
        <v>0</v>
      </c>
      <c r="AK18" s="64">
        <v>0</v>
      </c>
      <c r="AL18" s="64">
        <v>30.942965139445253</v>
      </c>
      <c r="AM18" s="64">
        <v>0</v>
      </c>
      <c r="AN18" s="64">
        <v>3.102548516075651</v>
      </c>
      <c r="AO18" s="64">
        <v>1.9590982356473192</v>
      </c>
      <c r="AP18" s="64">
        <v>0</v>
      </c>
      <c r="AQ18" s="64">
        <v>0</v>
      </c>
      <c r="AR18" s="64">
        <v>0</v>
      </c>
      <c r="AS18" s="64">
        <v>0</v>
      </c>
      <c r="AT18" s="64">
        <v>0</v>
      </c>
      <c r="AU18" s="64">
        <v>0</v>
      </c>
      <c r="AV18" s="64">
        <v>0</v>
      </c>
      <c r="AW18" s="64">
        <v>0</v>
      </c>
      <c r="AX18" s="64">
        <v>0</v>
      </c>
      <c r="AY18" s="64">
        <v>0</v>
      </c>
      <c r="AZ18" s="64">
        <v>0</v>
      </c>
      <c r="BA18" s="64">
        <v>0</v>
      </c>
      <c r="BB18" s="64">
        <v>0</v>
      </c>
      <c r="BC18" s="64">
        <v>0</v>
      </c>
      <c r="BD18" s="64">
        <v>0</v>
      </c>
      <c r="BE18" s="64">
        <v>0</v>
      </c>
      <c r="BF18" s="64">
        <v>0.2149391009450017</v>
      </c>
      <c r="BG18" s="64">
        <v>0</v>
      </c>
      <c r="BH18" s="64">
        <v>0</v>
      </c>
      <c r="BI18" s="64">
        <v>0</v>
      </c>
      <c r="BJ18" s="64">
        <v>8.389448166985508</v>
      </c>
      <c r="BK18" s="64">
        <v>2.5880011141382018</v>
      </c>
      <c r="BL18" s="64">
        <v>17.388021972464955</v>
      </c>
      <c r="BM18" s="64">
        <v>0</v>
      </c>
      <c r="BN18" s="64">
        <v>0</v>
      </c>
      <c r="BO18" s="64">
        <v>0.21390858642797242</v>
      </c>
      <c r="BP18" s="64">
        <v>13.707611908390454</v>
      </c>
      <c r="BQ18" s="103">
        <v>0</v>
      </c>
      <c r="BR18" s="104">
        <f t="shared" si="0"/>
        <v>7639.115409153062</v>
      </c>
      <c r="BS18" s="105">
        <v>1767.4162546253172</v>
      </c>
      <c r="BT18" s="106">
        <f t="shared" si="1"/>
        <v>9406.531663778378</v>
      </c>
      <c r="BU18" s="107"/>
      <c r="BV18" s="105">
        <v>42.33035198225443</v>
      </c>
      <c r="BW18" s="104">
        <f t="shared" si="2"/>
        <v>9448.862015760633</v>
      </c>
      <c r="BX18" s="2"/>
      <c r="BY18" s="2"/>
    </row>
    <row r="19" spans="1:77" ht="13.5" customHeight="1">
      <c r="A19" s="142">
        <v>10</v>
      </c>
      <c r="B19" s="50">
        <v>21</v>
      </c>
      <c r="C19" s="40" t="s">
        <v>155</v>
      </c>
      <c r="D19" s="72">
        <v>0</v>
      </c>
      <c r="E19" s="72">
        <v>0</v>
      </c>
      <c r="F19" s="72">
        <v>0</v>
      </c>
      <c r="G19" s="64">
        <v>0</v>
      </c>
      <c r="H19" s="64">
        <v>0</v>
      </c>
      <c r="I19" s="64">
        <v>0</v>
      </c>
      <c r="J19" s="64">
        <v>0</v>
      </c>
      <c r="K19" s="64">
        <v>0</v>
      </c>
      <c r="L19" s="64">
        <v>1.878320509964616</v>
      </c>
      <c r="M19" s="64">
        <v>4556.30847259015</v>
      </c>
      <c r="N19" s="64">
        <v>0</v>
      </c>
      <c r="O19" s="64">
        <v>0</v>
      </c>
      <c r="P19" s="64">
        <v>0</v>
      </c>
      <c r="Q19" s="64">
        <v>1.8216016998843063</v>
      </c>
      <c r="R19" s="64">
        <v>0</v>
      </c>
      <c r="S19" s="64">
        <v>0</v>
      </c>
      <c r="T19" s="64">
        <v>0</v>
      </c>
      <c r="U19" s="64">
        <v>0</v>
      </c>
      <c r="V19" s="64">
        <v>0</v>
      </c>
      <c r="W19" s="64">
        <v>0</v>
      </c>
      <c r="X19" s="64">
        <v>0</v>
      </c>
      <c r="Y19" s="64">
        <v>0</v>
      </c>
      <c r="Z19" s="64">
        <v>0</v>
      </c>
      <c r="AA19" s="64">
        <v>0</v>
      </c>
      <c r="AB19" s="64">
        <v>0</v>
      </c>
      <c r="AC19" s="64">
        <v>0</v>
      </c>
      <c r="AD19" s="64">
        <v>0</v>
      </c>
      <c r="AE19" s="64">
        <v>0</v>
      </c>
      <c r="AF19" s="64">
        <v>0</v>
      </c>
      <c r="AG19" s="64">
        <v>0</v>
      </c>
      <c r="AH19" s="64">
        <v>0</v>
      </c>
      <c r="AI19" s="64">
        <v>0</v>
      </c>
      <c r="AJ19" s="64">
        <v>0</v>
      </c>
      <c r="AK19" s="64">
        <v>0</v>
      </c>
      <c r="AL19" s="64">
        <v>0</v>
      </c>
      <c r="AM19" s="64">
        <v>0</v>
      </c>
      <c r="AN19" s="64">
        <v>0</v>
      </c>
      <c r="AO19" s="64">
        <v>0</v>
      </c>
      <c r="AP19" s="64">
        <v>0</v>
      </c>
      <c r="AQ19" s="64">
        <v>0</v>
      </c>
      <c r="AR19" s="64">
        <v>0</v>
      </c>
      <c r="AS19" s="64">
        <v>0</v>
      </c>
      <c r="AT19" s="64">
        <v>0</v>
      </c>
      <c r="AU19" s="64">
        <v>0</v>
      </c>
      <c r="AV19" s="64">
        <v>0</v>
      </c>
      <c r="AW19" s="64">
        <v>0</v>
      </c>
      <c r="AX19" s="64">
        <v>0</v>
      </c>
      <c r="AY19" s="64">
        <v>0</v>
      </c>
      <c r="AZ19" s="64">
        <v>0</v>
      </c>
      <c r="BA19" s="64">
        <v>0</v>
      </c>
      <c r="BB19" s="64">
        <v>0</v>
      </c>
      <c r="BC19" s="64">
        <v>0</v>
      </c>
      <c r="BD19" s="64">
        <v>0</v>
      </c>
      <c r="BE19" s="64">
        <v>0</v>
      </c>
      <c r="BF19" s="64">
        <v>0</v>
      </c>
      <c r="BG19" s="64">
        <v>0</v>
      </c>
      <c r="BH19" s="64">
        <v>0</v>
      </c>
      <c r="BI19" s="64">
        <v>0</v>
      </c>
      <c r="BJ19" s="64">
        <v>0</v>
      </c>
      <c r="BK19" s="64">
        <v>0</v>
      </c>
      <c r="BL19" s="64">
        <v>0</v>
      </c>
      <c r="BM19" s="64">
        <v>0</v>
      </c>
      <c r="BN19" s="64">
        <v>0</v>
      </c>
      <c r="BO19" s="64">
        <v>0</v>
      </c>
      <c r="BP19" s="64">
        <v>0</v>
      </c>
      <c r="BQ19" s="103">
        <v>0</v>
      </c>
      <c r="BR19" s="104">
        <f t="shared" si="0"/>
        <v>4560.008394799998</v>
      </c>
      <c r="BS19" s="105">
        <v>2983.160789389018</v>
      </c>
      <c r="BT19" s="106">
        <f t="shared" si="1"/>
        <v>7543.169184189017</v>
      </c>
      <c r="BU19" s="107"/>
      <c r="BV19" s="105">
        <v>76.84521110571764</v>
      </c>
      <c r="BW19" s="104">
        <f t="shared" si="2"/>
        <v>7620.014395294735</v>
      </c>
      <c r="BX19" s="2"/>
      <c r="BY19" s="2"/>
    </row>
    <row r="20" spans="1:77" ht="13.5" customHeight="1">
      <c r="A20" s="48">
        <v>11</v>
      </c>
      <c r="B20" s="50">
        <v>22</v>
      </c>
      <c r="C20" s="40" t="s">
        <v>241</v>
      </c>
      <c r="D20" s="72">
        <v>0</v>
      </c>
      <c r="E20" s="72">
        <v>0</v>
      </c>
      <c r="F20" s="72">
        <v>0</v>
      </c>
      <c r="G20" s="64">
        <v>0</v>
      </c>
      <c r="H20" s="64">
        <v>0</v>
      </c>
      <c r="I20" s="64">
        <v>0</v>
      </c>
      <c r="J20" s="64">
        <v>0</v>
      </c>
      <c r="K20" s="64">
        <v>0</v>
      </c>
      <c r="L20" s="64">
        <v>0.7563772462091296</v>
      </c>
      <c r="M20" s="64">
        <v>0</v>
      </c>
      <c r="N20" s="64">
        <v>9952.684466094088</v>
      </c>
      <c r="O20" s="64">
        <v>0</v>
      </c>
      <c r="P20" s="64">
        <v>0</v>
      </c>
      <c r="Q20" s="64">
        <v>0</v>
      </c>
      <c r="R20" s="64">
        <v>0</v>
      </c>
      <c r="S20" s="64">
        <v>0</v>
      </c>
      <c r="T20" s="64">
        <v>0</v>
      </c>
      <c r="U20" s="64">
        <v>1.240032120914149</v>
      </c>
      <c r="V20" s="64">
        <v>0</v>
      </c>
      <c r="W20" s="64">
        <v>0</v>
      </c>
      <c r="X20" s="64">
        <v>0</v>
      </c>
      <c r="Y20" s="64">
        <v>0</v>
      </c>
      <c r="Z20" s="64">
        <v>0</v>
      </c>
      <c r="AA20" s="64">
        <v>0</v>
      </c>
      <c r="AB20" s="64">
        <v>0</v>
      </c>
      <c r="AC20" s="64">
        <v>0</v>
      </c>
      <c r="AD20" s="64">
        <v>0</v>
      </c>
      <c r="AE20" s="64">
        <v>0</v>
      </c>
      <c r="AF20" s="64">
        <v>0</v>
      </c>
      <c r="AG20" s="64">
        <v>0</v>
      </c>
      <c r="AH20" s="64">
        <v>0</v>
      </c>
      <c r="AI20" s="64">
        <v>0</v>
      </c>
      <c r="AJ20" s="64">
        <v>0</v>
      </c>
      <c r="AK20" s="64">
        <v>0</v>
      </c>
      <c r="AL20" s="64">
        <v>0</v>
      </c>
      <c r="AM20" s="64">
        <v>0</v>
      </c>
      <c r="AN20" s="64">
        <v>27.078437372532957</v>
      </c>
      <c r="AO20" s="64">
        <v>0</v>
      </c>
      <c r="AP20" s="64">
        <v>0</v>
      </c>
      <c r="AQ20" s="64">
        <v>0</v>
      </c>
      <c r="AR20" s="64">
        <v>0</v>
      </c>
      <c r="AS20" s="64">
        <v>0</v>
      </c>
      <c r="AT20" s="64">
        <v>0</v>
      </c>
      <c r="AU20" s="64">
        <v>0</v>
      </c>
      <c r="AV20" s="64">
        <v>0</v>
      </c>
      <c r="AW20" s="64">
        <v>0</v>
      </c>
      <c r="AX20" s="64">
        <v>0</v>
      </c>
      <c r="AY20" s="64">
        <v>0</v>
      </c>
      <c r="AZ20" s="64">
        <v>0</v>
      </c>
      <c r="BA20" s="64">
        <v>0</v>
      </c>
      <c r="BB20" s="64">
        <v>0</v>
      </c>
      <c r="BC20" s="64">
        <v>0</v>
      </c>
      <c r="BD20" s="64">
        <v>0</v>
      </c>
      <c r="BE20" s="64">
        <v>0</v>
      </c>
      <c r="BF20" s="64">
        <v>2.859395755651385</v>
      </c>
      <c r="BG20" s="64">
        <v>5.111929761936099</v>
      </c>
      <c r="BH20" s="64">
        <v>0</v>
      </c>
      <c r="BI20" s="64">
        <v>0</v>
      </c>
      <c r="BJ20" s="64">
        <v>0.7272776475251852</v>
      </c>
      <c r="BK20" s="64">
        <v>2.0318894475255913</v>
      </c>
      <c r="BL20" s="64">
        <v>20.656891346053968</v>
      </c>
      <c r="BM20" s="64">
        <v>0</v>
      </c>
      <c r="BN20" s="64">
        <v>0</v>
      </c>
      <c r="BO20" s="64">
        <v>0</v>
      </c>
      <c r="BP20" s="64">
        <v>4.590623242888228</v>
      </c>
      <c r="BQ20" s="103">
        <v>0</v>
      </c>
      <c r="BR20" s="104">
        <f t="shared" si="0"/>
        <v>10017.737320035323</v>
      </c>
      <c r="BS20" s="105">
        <v>2568.7090714977157</v>
      </c>
      <c r="BT20" s="106">
        <f t="shared" si="1"/>
        <v>12586.446391533038</v>
      </c>
      <c r="BU20" s="107"/>
      <c r="BV20" s="105">
        <v>144.53904564258204</v>
      </c>
      <c r="BW20" s="104">
        <f t="shared" si="2"/>
        <v>12730.98543717562</v>
      </c>
      <c r="BX20" s="2"/>
      <c r="BY20" s="2"/>
    </row>
    <row r="21" spans="1:77" ht="13.5" customHeight="1">
      <c r="A21" s="142">
        <v>12</v>
      </c>
      <c r="B21" s="50" t="s">
        <v>86</v>
      </c>
      <c r="C21" s="40" t="s">
        <v>361</v>
      </c>
      <c r="D21" s="72">
        <v>0</v>
      </c>
      <c r="E21" s="72">
        <v>0</v>
      </c>
      <c r="F21" s="72">
        <v>0</v>
      </c>
      <c r="G21" s="64">
        <v>0</v>
      </c>
      <c r="H21" s="64">
        <v>0</v>
      </c>
      <c r="I21" s="64">
        <v>0</v>
      </c>
      <c r="J21" s="64">
        <v>0</v>
      </c>
      <c r="K21" s="64">
        <v>0</v>
      </c>
      <c r="L21" s="64">
        <v>0</v>
      </c>
      <c r="M21" s="64">
        <v>0</v>
      </c>
      <c r="N21" s="64">
        <v>0</v>
      </c>
      <c r="O21" s="64">
        <v>3266.6440047452766</v>
      </c>
      <c r="P21" s="64">
        <v>0</v>
      </c>
      <c r="Q21" s="64">
        <v>0</v>
      </c>
      <c r="R21" s="64">
        <v>0</v>
      </c>
      <c r="S21" s="64">
        <v>0</v>
      </c>
      <c r="T21" s="64">
        <v>0</v>
      </c>
      <c r="U21" s="64">
        <v>0</v>
      </c>
      <c r="V21" s="64">
        <v>0</v>
      </c>
      <c r="W21" s="64">
        <v>0</v>
      </c>
      <c r="X21" s="64">
        <v>0</v>
      </c>
      <c r="Y21" s="64">
        <v>0</v>
      </c>
      <c r="Z21" s="64">
        <v>0</v>
      </c>
      <c r="AA21" s="64">
        <v>0</v>
      </c>
      <c r="AB21" s="64">
        <v>0</v>
      </c>
      <c r="AC21" s="64">
        <v>0</v>
      </c>
      <c r="AD21" s="64">
        <v>0</v>
      </c>
      <c r="AE21" s="64">
        <v>0</v>
      </c>
      <c r="AF21" s="64">
        <v>0</v>
      </c>
      <c r="AG21" s="64">
        <v>0</v>
      </c>
      <c r="AH21" s="64">
        <v>0</v>
      </c>
      <c r="AI21" s="64">
        <v>0</v>
      </c>
      <c r="AJ21" s="64">
        <v>0</v>
      </c>
      <c r="AK21" s="64">
        <v>0</v>
      </c>
      <c r="AL21" s="64">
        <v>0</v>
      </c>
      <c r="AM21" s="64">
        <v>0</v>
      </c>
      <c r="AN21" s="64">
        <v>0</v>
      </c>
      <c r="AO21" s="64">
        <v>0</v>
      </c>
      <c r="AP21" s="64">
        <v>0</v>
      </c>
      <c r="AQ21" s="64">
        <v>0</v>
      </c>
      <c r="AR21" s="64">
        <v>0</v>
      </c>
      <c r="AS21" s="64">
        <v>0</v>
      </c>
      <c r="AT21" s="64">
        <v>0</v>
      </c>
      <c r="AU21" s="64">
        <v>0</v>
      </c>
      <c r="AV21" s="64">
        <v>0</v>
      </c>
      <c r="AW21" s="64">
        <v>0</v>
      </c>
      <c r="AX21" s="64">
        <v>0</v>
      </c>
      <c r="AY21" s="64">
        <v>0</v>
      </c>
      <c r="AZ21" s="64">
        <v>0</v>
      </c>
      <c r="BA21" s="64">
        <v>0</v>
      </c>
      <c r="BB21" s="64">
        <v>0</v>
      </c>
      <c r="BC21" s="64">
        <v>0</v>
      </c>
      <c r="BD21" s="64">
        <v>0</v>
      </c>
      <c r="BE21" s="64">
        <v>0</v>
      </c>
      <c r="BF21" s="64">
        <v>0</v>
      </c>
      <c r="BG21" s="64">
        <v>0</v>
      </c>
      <c r="BH21" s="64">
        <v>0</v>
      </c>
      <c r="BI21" s="64">
        <v>0</v>
      </c>
      <c r="BJ21" s="64">
        <v>0</v>
      </c>
      <c r="BK21" s="64">
        <v>0</v>
      </c>
      <c r="BL21" s="64">
        <v>0</v>
      </c>
      <c r="BM21" s="64">
        <v>0</v>
      </c>
      <c r="BN21" s="64">
        <v>0</v>
      </c>
      <c r="BO21" s="64">
        <v>0</v>
      </c>
      <c r="BP21" s="64">
        <v>0</v>
      </c>
      <c r="BQ21" s="103">
        <v>0</v>
      </c>
      <c r="BR21" s="104">
        <f t="shared" si="0"/>
        <v>3266.6440047452766</v>
      </c>
      <c r="BS21" s="105">
        <v>6456.946238650447</v>
      </c>
      <c r="BT21" s="106">
        <f t="shared" si="1"/>
        <v>9723.590243395724</v>
      </c>
      <c r="BU21" s="107"/>
      <c r="BV21" s="105">
        <v>5663.268476672467</v>
      </c>
      <c r="BW21" s="104">
        <f t="shared" si="2"/>
        <v>15386.85872006819</v>
      </c>
      <c r="BX21" s="2"/>
      <c r="BY21" s="2"/>
    </row>
    <row r="22" spans="1:77" ht="13.5" customHeight="1">
      <c r="A22" s="48">
        <v>13</v>
      </c>
      <c r="B22" s="50" t="s">
        <v>87</v>
      </c>
      <c r="C22" s="40" t="s">
        <v>319</v>
      </c>
      <c r="D22" s="72">
        <v>0</v>
      </c>
      <c r="E22" s="72">
        <v>0</v>
      </c>
      <c r="F22" s="72">
        <v>0</v>
      </c>
      <c r="G22" s="64">
        <v>0</v>
      </c>
      <c r="H22" s="64">
        <v>0</v>
      </c>
      <c r="I22" s="64">
        <v>0</v>
      </c>
      <c r="J22" s="64">
        <v>0</v>
      </c>
      <c r="K22" s="64">
        <v>0</v>
      </c>
      <c r="L22" s="64">
        <v>0</v>
      </c>
      <c r="M22" s="64">
        <v>0</v>
      </c>
      <c r="N22" s="64">
        <v>0</v>
      </c>
      <c r="O22" s="64">
        <v>0</v>
      </c>
      <c r="P22" s="64">
        <v>0</v>
      </c>
      <c r="Q22" s="64">
        <v>0</v>
      </c>
      <c r="R22" s="64">
        <v>0</v>
      </c>
      <c r="S22" s="64">
        <v>0</v>
      </c>
      <c r="T22" s="64">
        <v>0</v>
      </c>
      <c r="U22" s="64">
        <v>0</v>
      </c>
      <c r="V22" s="64">
        <v>0</v>
      </c>
      <c r="W22" s="64">
        <v>0</v>
      </c>
      <c r="X22" s="64">
        <v>0</v>
      </c>
      <c r="Y22" s="64">
        <v>0</v>
      </c>
      <c r="Z22" s="64">
        <v>0</v>
      </c>
      <c r="AA22" s="64">
        <v>0</v>
      </c>
      <c r="AB22" s="64">
        <v>0</v>
      </c>
      <c r="AC22" s="64">
        <v>0</v>
      </c>
      <c r="AD22" s="64">
        <v>0</v>
      </c>
      <c r="AE22" s="64">
        <v>0</v>
      </c>
      <c r="AF22" s="64">
        <v>0</v>
      </c>
      <c r="AG22" s="64">
        <v>0</v>
      </c>
      <c r="AH22" s="64">
        <v>0</v>
      </c>
      <c r="AI22" s="64">
        <v>0</v>
      </c>
      <c r="AJ22" s="64">
        <v>0</v>
      </c>
      <c r="AK22" s="64">
        <v>0</v>
      </c>
      <c r="AL22" s="64">
        <v>0</v>
      </c>
      <c r="AM22" s="64">
        <v>0</v>
      </c>
      <c r="AN22" s="64">
        <v>0</v>
      </c>
      <c r="AO22" s="64">
        <v>0</v>
      </c>
      <c r="AP22" s="64">
        <v>0</v>
      </c>
      <c r="AQ22" s="64">
        <v>0</v>
      </c>
      <c r="AR22" s="64">
        <v>0</v>
      </c>
      <c r="AS22" s="64">
        <v>0</v>
      </c>
      <c r="AT22" s="64">
        <v>0</v>
      </c>
      <c r="AU22" s="64">
        <v>0</v>
      </c>
      <c r="AV22" s="64">
        <v>0</v>
      </c>
      <c r="AW22" s="64">
        <v>0</v>
      </c>
      <c r="AX22" s="64">
        <v>0</v>
      </c>
      <c r="AY22" s="64">
        <v>0</v>
      </c>
      <c r="AZ22" s="64">
        <v>0</v>
      </c>
      <c r="BA22" s="64">
        <v>0</v>
      </c>
      <c r="BB22" s="64">
        <v>0</v>
      </c>
      <c r="BC22" s="64">
        <v>0</v>
      </c>
      <c r="BD22" s="64">
        <v>0</v>
      </c>
      <c r="BE22" s="64">
        <v>0</v>
      </c>
      <c r="BF22" s="64">
        <v>0</v>
      </c>
      <c r="BG22" s="64">
        <v>0</v>
      </c>
      <c r="BH22" s="64">
        <v>0</v>
      </c>
      <c r="BI22" s="64">
        <v>0</v>
      </c>
      <c r="BJ22" s="64">
        <v>0</v>
      </c>
      <c r="BK22" s="64">
        <v>0</v>
      </c>
      <c r="BL22" s="64">
        <v>0</v>
      </c>
      <c r="BM22" s="64">
        <v>0</v>
      </c>
      <c r="BN22" s="64">
        <v>0</v>
      </c>
      <c r="BO22" s="64">
        <v>0</v>
      </c>
      <c r="BP22" s="64">
        <v>0</v>
      </c>
      <c r="BQ22" s="103">
        <v>0</v>
      </c>
      <c r="BR22" s="104">
        <f t="shared" si="0"/>
        <v>0</v>
      </c>
      <c r="BS22" s="105">
        <v>158</v>
      </c>
      <c r="BT22" s="106">
        <f t="shared" si="1"/>
        <v>158</v>
      </c>
      <c r="BU22" s="107"/>
      <c r="BV22" s="105">
        <v>0</v>
      </c>
      <c r="BW22" s="104">
        <f t="shared" si="2"/>
        <v>158</v>
      </c>
      <c r="BX22" s="2"/>
      <c r="BY22" s="2"/>
    </row>
    <row r="23" spans="1:77" ht="13.5" customHeight="1">
      <c r="A23" s="142">
        <v>14</v>
      </c>
      <c r="B23" s="50">
        <v>24</v>
      </c>
      <c r="C23" s="40" t="s">
        <v>362</v>
      </c>
      <c r="D23" s="72">
        <v>0</v>
      </c>
      <c r="E23" s="72">
        <v>0</v>
      </c>
      <c r="F23" s="72">
        <v>0</v>
      </c>
      <c r="G23" s="64">
        <v>0</v>
      </c>
      <c r="H23" s="64">
        <v>0</v>
      </c>
      <c r="I23" s="64">
        <v>26.62916593393741</v>
      </c>
      <c r="J23" s="64">
        <v>0</v>
      </c>
      <c r="K23" s="64">
        <v>0</v>
      </c>
      <c r="L23" s="64">
        <v>0</v>
      </c>
      <c r="M23" s="64">
        <v>0</v>
      </c>
      <c r="N23" s="64">
        <v>0</v>
      </c>
      <c r="O23" s="64">
        <v>0</v>
      </c>
      <c r="P23" s="64">
        <v>0</v>
      </c>
      <c r="Q23" s="64">
        <v>53252.75125079728</v>
      </c>
      <c r="R23" s="64">
        <v>71.98502219671644</v>
      </c>
      <c r="S23" s="64">
        <v>0</v>
      </c>
      <c r="T23" s="64">
        <v>0</v>
      </c>
      <c r="U23" s="64">
        <v>0</v>
      </c>
      <c r="V23" s="64">
        <v>1.6869631264773184</v>
      </c>
      <c r="W23" s="64">
        <v>0</v>
      </c>
      <c r="X23" s="64">
        <v>0</v>
      </c>
      <c r="Y23" s="64">
        <v>0</v>
      </c>
      <c r="Z23" s="64">
        <v>0</v>
      </c>
      <c r="AA23" s="64">
        <v>0</v>
      </c>
      <c r="AB23" s="64">
        <v>0</v>
      </c>
      <c r="AC23" s="64">
        <v>0</v>
      </c>
      <c r="AD23" s="64">
        <v>0</v>
      </c>
      <c r="AE23" s="64">
        <v>0</v>
      </c>
      <c r="AF23" s="64">
        <v>0</v>
      </c>
      <c r="AG23" s="64">
        <v>0</v>
      </c>
      <c r="AH23" s="64">
        <v>0</v>
      </c>
      <c r="AI23" s="64">
        <v>0</v>
      </c>
      <c r="AJ23" s="64">
        <v>0</v>
      </c>
      <c r="AK23" s="64">
        <v>0</v>
      </c>
      <c r="AL23" s="64">
        <v>0</v>
      </c>
      <c r="AM23" s="64">
        <v>2.2212443346478925</v>
      </c>
      <c r="AN23" s="64">
        <v>386.4315406092477</v>
      </c>
      <c r="AO23" s="64">
        <v>0</v>
      </c>
      <c r="AP23" s="64">
        <v>0</v>
      </c>
      <c r="AQ23" s="64">
        <v>0</v>
      </c>
      <c r="AR23" s="64">
        <v>0</v>
      </c>
      <c r="AS23" s="64">
        <v>0</v>
      </c>
      <c r="AT23" s="64">
        <v>0</v>
      </c>
      <c r="AU23" s="64">
        <v>0</v>
      </c>
      <c r="AV23" s="64">
        <v>0</v>
      </c>
      <c r="AW23" s="64">
        <v>0</v>
      </c>
      <c r="AX23" s="64">
        <v>0</v>
      </c>
      <c r="AY23" s="64">
        <v>0</v>
      </c>
      <c r="AZ23" s="64">
        <v>0</v>
      </c>
      <c r="BA23" s="64">
        <v>0</v>
      </c>
      <c r="BB23" s="64">
        <v>0</v>
      </c>
      <c r="BC23" s="64">
        <v>0</v>
      </c>
      <c r="BD23" s="64">
        <v>0</v>
      </c>
      <c r="BE23" s="64">
        <v>0</v>
      </c>
      <c r="BF23" s="64">
        <v>60.591906806840264</v>
      </c>
      <c r="BG23" s="64">
        <v>0</v>
      </c>
      <c r="BH23" s="64">
        <v>0</v>
      </c>
      <c r="BI23" s="64">
        <v>0</v>
      </c>
      <c r="BJ23" s="64">
        <v>0</v>
      </c>
      <c r="BK23" s="64">
        <v>0</v>
      </c>
      <c r="BL23" s="64">
        <v>0</v>
      </c>
      <c r="BM23" s="64">
        <v>0</v>
      </c>
      <c r="BN23" s="64">
        <v>0</v>
      </c>
      <c r="BO23" s="64">
        <v>0</v>
      </c>
      <c r="BP23" s="64">
        <v>0</v>
      </c>
      <c r="BQ23" s="103">
        <v>0</v>
      </c>
      <c r="BR23" s="104">
        <f t="shared" si="0"/>
        <v>53802.29709380515</v>
      </c>
      <c r="BS23" s="105">
        <v>37258.30620342304</v>
      </c>
      <c r="BT23" s="106">
        <f t="shared" si="1"/>
        <v>91060.6032972282</v>
      </c>
      <c r="BU23" s="107"/>
      <c r="BV23" s="105">
        <v>323.0940488651016</v>
      </c>
      <c r="BW23" s="104">
        <f t="shared" si="2"/>
        <v>91383.6973460933</v>
      </c>
      <c r="BX23" s="2"/>
      <c r="BY23" s="2"/>
    </row>
    <row r="24" spans="1:77" ht="13.5" customHeight="1">
      <c r="A24" s="48">
        <v>15</v>
      </c>
      <c r="B24" s="50">
        <v>25</v>
      </c>
      <c r="C24" s="40" t="s">
        <v>242</v>
      </c>
      <c r="D24" s="72">
        <v>0</v>
      </c>
      <c r="E24" s="72">
        <v>0</v>
      </c>
      <c r="F24" s="72">
        <v>0</v>
      </c>
      <c r="G24" s="64">
        <v>0</v>
      </c>
      <c r="H24" s="64">
        <v>0</v>
      </c>
      <c r="I24" s="64">
        <v>0</v>
      </c>
      <c r="J24" s="64">
        <v>0</v>
      </c>
      <c r="K24" s="64">
        <v>0</v>
      </c>
      <c r="L24" s="64">
        <v>14.764284474152761</v>
      </c>
      <c r="M24" s="64">
        <v>0</v>
      </c>
      <c r="N24" s="64">
        <v>0</v>
      </c>
      <c r="O24" s="64">
        <v>0</v>
      </c>
      <c r="P24" s="64">
        <v>0</v>
      </c>
      <c r="Q24" s="64">
        <v>44.19595938744796</v>
      </c>
      <c r="R24" s="64">
        <v>6615.975404874846</v>
      </c>
      <c r="S24" s="64">
        <v>0</v>
      </c>
      <c r="T24" s="64">
        <v>0</v>
      </c>
      <c r="U24" s="64">
        <v>43.1740150537241</v>
      </c>
      <c r="V24" s="64">
        <v>12.785192592797868</v>
      </c>
      <c r="W24" s="64">
        <v>0</v>
      </c>
      <c r="X24" s="64">
        <v>31.918671316525288</v>
      </c>
      <c r="Y24" s="64">
        <v>0</v>
      </c>
      <c r="Z24" s="64">
        <v>0</v>
      </c>
      <c r="AA24" s="64">
        <v>0</v>
      </c>
      <c r="AB24" s="64">
        <v>0</v>
      </c>
      <c r="AC24" s="64">
        <v>0</v>
      </c>
      <c r="AD24" s="64">
        <v>0</v>
      </c>
      <c r="AE24" s="64">
        <v>0</v>
      </c>
      <c r="AF24" s="64">
        <v>0</v>
      </c>
      <c r="AG24" s="64">
        <v>0</v>
      </c>
      <c r="AH24" s="64">
        <v>0</v>
      </c>
      <c r="AI24" s="64">
        <v>0</v>
      </c>
      <c r="AJ24" s="64">
        <v>0</v>
      </c>
      <c r="AK24" s="64">
        <v>0</v>
      </c>
      <c r="AL24" s="64">
        <v>3.9360503524093677</v>
      </c>
      <c r="AM24" s="64">
        <v>4.877691711405775</v>
      </c>
      <c r="AN24" s="64">
        <v>2.879375684079303</v>
      </c>
      <c r="AO24" s="64">
        <v>0</v>
      </c>
      <c r="AP24" s="64">
        <v>0</v>
      </c>
      <c r="AQ24" s="64">
        <v>0</v>
      </c>
      <c r="AR24" s="64">
        <v>0</v>
      </c>
      <c r="AS24" s="64">
        <v>0</v>
      </c>
      <c r="AT24" s="64">
        <v>0</v>
      </c>
      <c r="AU24" s="64">
        <v>0</v>
      </c>
      <c r="AV24" s="64">
        <v>0</v>
      </c>
      <c r="AW24" s="64">
        <v>0</v>
      </c>
      <c r="AX24" s="64">
        <v>0</v>
      </c>
      <c r="AY24" s="64">
        <v>0</v>
      </c>
      <c r="AZ24" s="64">
        <v>0</v>
      </c>
      <c r="BA24" s="64">
        <v>0</v>
      </c>
      <c r="BB24" s="64">
        <v>0</v>
      </c>
      <c r="BC24" s="64">
        <v>0</v>
      </c>
      <c r="BD24" s="64">
        <v>0</v>
      </c>
      <c r="BE24" s="64">
        <v>0</v>
      </c>
      <c r="BF24" s="64">
        <v>0</v>
      </c>
      <c r="BG24" s="64">
        <v>0</v>
      </c>
      <c r="BH24" s="64">
        <v>0</v>
      </c>
      <c r="BI24" s="64">
        <v>0</v>
      </c>
      <c r="BJ24" s="64">
        <v>0</v>
      </c>
      <c r="BK24" s="64">
        <v>0</v>
      </c>
      <c r="BL24" s="64">
        <v>0</v>
      </c>
      <c r="BM24" s="64">
        <v>0</v>
      </c>
      <c r="BN24" s="64">
        <v>0</v>
      </c>
      <c r="BO24" s="64">
        <v>0</v>
      </c>
      <c r="BP24" s="64">
        <v>0</v>
      </c>
      <c r="BQ24" s="103">
        <v>0</v>
      </c>
      <c r="BR24" s="104">
        <f t="shared" si="0"/>
        <v>6774.50664544739</v>
      </c>
      <c r="BS24" s="105">
        <v>4551.274006353951</v>
      </c>
      <c r="BT24" s="106">
        <f t="shared" si="1"/>
        <v>11325.780651801342</v>
      </c>
      <c r="BU24" s="107"/>
      <c r="BV24" s="105">
        <v>70.39445528318134</v>
      </c>
      <c r="BW24" s="104">
        <f t="shared" si="2"/>
        <v>11396.175107084524</v>
      </c>
      <c r="BX24" s="2"/>
      <c r="BY24" s="2"/>
    </row>
    <row r="25" spans="1:77" ht="13.5" customHeight="1">
      <c r="A25" s="142">
        <v>16</v>
      </c>
      <c r="B25" s="50">
        <v>26</v>
      </c>
      <c r="C25" s="40" t="s">
        <v>198</v>
      </c>
      <c r="D25" s="72">
        <v>0</v>
      </c>
      <c r="E25" s="72">
        <v>0</v>
      </c>
      <c r="F25" s="72">
        <v>0</v>
      </c>
      <c r="G25" s="64">
        <v>4.4750933373987865</v>
      </c>
      <c r="H25" s="64">
        <v>0</v>
      </c>
      <c r="I25" s="64">
        <v>0</v>
      </c>
      <c r="J25" s="64">
        <v>0</v>
      </c>
      <c r="K25" s="64">
        <v>0</v>
      </c>
      <c r="L25" s="64">
        <v>2.118479413154006</v>
      </c>
      <c r="M25" s="64">
        <v>0</v>
      </c>
      <c r="N25" s="64">
        <v>0</v>
      </c>
      <c r="O25" s="64">
        <v>0</v>
      </c>
      <c r="P25" s="64">
        <v>0</v>
      </c>
      <c r="Q25" s="64">
        <v>0</v>
      </c>
      <c r="R25" s="64">
        <v>0</v>
      </c>
      <c r="S25" s="64">
        <v>4771.865243999115</v>
      </c>
      <c r="T25" s="64">
        <v>0</v>
      </c>
      <c r="U25" s="64">
        <v>0</v>
      </c>
      <c r="V25" s="64">
        <v>0</v>
      </c>
      <c r="W25" s="64">
        <v>0</v>
      </c>
      <c r="X25" s="64">
        <v>0</v>
      </c>
      <c r="Y25" s="64">
        <v>0</v>
      </c>
      <c r="Z25" s="64">
        <v>0</v>
      </c>
      <c r="AA25" s="64">
        <v>0</v>
      </c>
      <c r="AB25" s="64">
        <v>0</v>
      </c>
      <c r="AC25" s="64">
        <v>0</v>
      </c>
      <c r="AD25" s="64">
        <v>0</v>
      </c>
      <c r="AE25" s="64">
        <v>0</v>
      </c>
      <c r="AF25" s="64">
        <v>0</v>
      </c>
      <c r="AG25" s="64">
        <v>0</v>
      </c>
      <c r="AH25" s="64">
        <v>0</v>
      </c>
      <c r="AI25" s="64">
        <v>0</v>
      </c>
      <c r="AJ25" s="64">
        <v>0</v>
      </c>
      <c r="AK25" s="64">
        <v>0</v>
      </c>
      <c r="AL25" s="64">
        <v>47.69104070999461</v>
      </c>
      <c r="AM25" s="64">
        <v>24.794217307712525</v>
      </c>
      <c r="AN25" s="64">
        <v>20.467104244606656</v>
      </c>
      <c r="AO25" s="64">
        <v>0</v>
      </c>
      <c r="AP25" s="64">
        <v>0</v>
      </c>
      <c r="AQ25" s="64">
        <v>0</v>
      </c>
      <c r="AR25" s="64">
        <v>0</v>
      </c>
      <c r="AS25" s="64">
        <v>0</v>
      </c>
      <c r="AT25" s="64">
        <v>0</v>
      </c>
      <c r="AU25" s="64">
        <v>0</v>
      </c>
      <c r="AV25" s="64">
        <v>0</v>
      </c>
      <c r="AW25" s="64">
        <v>0</v>
      </c>
      <c r="AX25" s="64">
        <v>0</v>
      </c>
      <c r="AY25" s="64">
        <v>0</v>
      </c>
      <c r="AZ25" s="64">
        <v>0</v>
      </c>
      <c r="BA25" s="64">
        <v>0</v>
      </c>
      <c r="BB25" s="64">
        <v>0</v>
      </c>
      <c r="BC25" s="64">
        <v>0</v>
      </c>
      <c r="BD25" s="64">
        <v>0</v>
      </c>
      <c r="BE25" s="64">
        <v>0</v>
      </c>
      <c r="BF25" s="64">
        <v>3.8568521071830433</v>
      </c>
      <c r="BG25" s="64">
        <v>0</v>
      </c>
      <c r="BH25" s="64">
        <v>0</v>
      </c>
      <c r="BI25" s="64">
        <v>0</v>
      </c>
      <c r="BJ25" s="64">
        <v>0</v>
      </c>
      <c r="BK25" s="64">
        <v>0</v>
      </c>
      <c r="BL25" s="64">
        <v>0</v>
      </c>
      <c r="BM25" s="64">
        <v>0</v>
      </c>
      <c r="BN25" s="64">
        <v>0</v>
      </c>
      <c r="BO25" s="64">
        <v>0</v>
      </c>
      <c r="BP25" s="64">
        <v>2.7777505847053243</v>
      </c>
      <c r="BQ25" s="103">
        <v>0</v>
      </c>
      <c r="BR25" s="104">
        <f t="shared" si="0"/>
        <v>4878.0457817038705</v>
      </c>
      <c r="BS25" s="105">
        <v>2501.684089897305</v>
      </c>
      <c r="BT25" s="106">
        <f t="shared" si="1"/>
        <v>7379.729871601176</v>
      </c>
      <c r="BU25" s="107"/>
      <c r="BV25" s="105">
        <v>36.185040597880864</v>
      </c>
      <c r="BW25" s="104">
        <f t="shared" si="2"/>
        <v>7415.914912199057</v>
      </c>
      <c r="BX25" s="2"/>
      <c r="BY25" s="2"/>
    </row>
    <row r="26" spans="1:77" ht="13.5" customHeight="1">
      <c r="A26" s="48">
        <v>17</v>
      </c>
      <c r="B26" s="50">
        <v>27</v>
      </c>
      <c r="C26" s="40" t="s">
        <v>243</v>
      </c>
      <c r="D26" s="72">
        <v>0</v>
      </c>
      <c r="E26" s="72">
        <v>0</v>
      </c>
      <c r="F26" s="72">
        <v>0</v>
      </c>
      <c r="G26" s="64">
        <v>0</v>
      </c>
      <c r="H26" s="64">
        <v>0</v>
      </c>
      <c r="I26" s="64">
        <v>0</v>
      </c>
      <c r="J26" s="64">
        <v>0</v>
      </c>
      <c r="K26" s="64">
        <v>0</v>
      </c>
      <c r="L26" s="64">
        <v>0</v>
      </c>
      <c r="M26" s="64">
        <v>0</v>
      </c>
      <c r="N26" s="64">
        <v>0</v>
      </c>
      <c r="O26" s="64">
        <v>0</v>
      </c>
      <c r="P26" s="64">
        <v>0</v>
      </c>
      <c r="Q26" s="64">
        <v>0</v>
      </c>
      <c r="R26" s="64">
        <v>0</v>
      </c>
      <c r="S26" s="64">
        <v>0</v>
      </c>
      <c r="T26" s="64">
        <v>4684.786834470176</v>
      </c>
      <c r="U26" s="64">
        <v>0</v>
      </c>
      <c r="V26" s="64">
        <v>25.126931899506705</v>
      </c>
      <c r="W26" s="64">
        <v>0</v>
      </c>
      <c r="X26" s="64">
        <v>0</v>
      </c>
      <c r="Y26" s="64">
        <v>1.9978413879436028</v>
      </c>
      <c r="Z26" s="64">
        <v>0</v>
      </c>
      <c r="AA26" s="64">
        <v>0</v>
      </c>
      <c r="AB26" s="64">
        <v>0</v>
      </c>
      <c r="AC26" s="64">
        <v>0</v>
      </c>
      <c r="AD26" s="64">
        <v>0</v>
      </c>
      <c r="AE26" s="64">
        <v>0</v>
      </c>
      <c r="AF26" s="64">
        <v>0</v>
      </c>
      <c r="AG26" s="64">
        <v>0</v>
      </c>
      <c r="AH26" s="64">
        <v>0</v>
      </c>
      <c r="AI26" s="64">
        <v>0</v>
      </c>
      <c r="AJ26" s="64">
        <v>0</v>
      </c>
      <c r="AK26" s="64">
        <v>0</v>
      </c>
      <c r="AL26" s="64">
        <v>0</v>
      </c>
      <c r="AM26" s="64">
        <v>0</v>
      </c>
      <c r="AN26" s="64">
        <v>0.6653038745075776</v>
      </c>
      <c r="AO26" s="64">
        <v>0</v>
      </c>
      <c r="AP26" s="64">
        <v>0</v>
      </c>
      <c r="AQ26" s="64">
        <v>0</v>
      </c>
      <c r="AR26" s="64">
        <v>0</v>
      </c>
      <c r="AS26" s="64">
        <v>0</v>
      </c>
      <c r="AT26" s="64">
        <v>0</v>
      </c>
      <c r="AU26" s="64">
        <v>0</v>
      </c>
      <c r="AV26" s="64">
        <v>0</v>
      </c>
      <c r="AW26" s="64">
        <v>0</v>
      </c>
      <c r="AX26" s="64">
        <v>0</v>
      </c>
      <c r="AY26" s="64">
        <v>0</v>
      </c>
      <c r="AZ26" s="64">
        <v>0</v>
      </c>
      <c r="BA26" s="64">
        <v>0</v>
      </c>
      <c r="BB26" s="64">
        <v>0</v>
      </c>
      <c r="BC26" s="64">
        <v>0</v>
      </c>
      <c r="BD26" s="64">
        <v>0</v>
      </c>
      <c r="BE26" s="64">
        <v>0</v>
      </c>
      <c r="BF26" s="64">
        <v>0</v>
      </c>
      <c r="BG26" s="64">
        <v>0</v>
      </c>
      <c r="BH26" s="64">
        <v>0</v>
      </c>
      <c r="BI26" s="64">
        <v>0</v>
      </c>
      <c r="BJ26" s="64">
        <v>0</v>
      </c>
      <c r="BK26" s="64">
        <v>0</v>
      </c>
      <c r="BL26" s="64">
        <v>0</v>
      </c>
      <c r="BM26" s="64">
        <v>0</v>
      </c>
      <c r="BN26" s="64">
        <v>0</v>
      </c>
      <c r="BO26" s="64">
        <v>0</v>
      </c>
      <c r="BP26" s="64">
        <v>0</v>
      </c>
      <c r="BQ26" s="103">
        <v>0</v>
      </c>
      <c r="BR26" s="104">
        <f t="shared" si="0"/>
        <v>4712.5769116321335</v>
      </c>
      <c r="BS26" s="105">
        <v>11932.081004617154</v>
      </c>
      <c r="BT26" s="106">
        <f t="shared" si="1"/>
        <v>16644.657916249285</v>
      </c>
      <c r="BU26" s="107"/>
      <c r="BV26" s="105">
        <v>84.07357451629854</v>
      </c>
      <c r="BW26" s="104">
        <f t="shared" si="2"/>
        <v>16728.731490765585</v>
      </c>
      <c r="BX26" s="2"/>
      <c r="BY26" s="2"/>
    </row>
    <row r="27" spans="1:77" ht="13.5" customHeight="1">
      <c r="A27" s="142">
        <v>18</v>
      </c>
      <c r="B27" s="50">
        <v>28</v>
      </c>
      <c r="C27" s="40" t="s">
        <v>244</v>
      </c>
      <c r="D27" s="72">
        <v>0.5031851633627066</v>
      </c>
      <c r="E27" s="72">
        <v>0</v>
      </c>
      <c r="F27" s="72">
        <v>0</v>
      </c>
      <c r="G27" s="64">
        <v>0.36583436867730285</v>
      </c>
      <c r="H27" s="64">
        <v>0</v>
      </c>
      <c r="I27" s="64">
        <v>0</v>
      </c>
      <c r="J27" s="64">
        <v>0</v>
      </c>
      <c r="K27" s="64">
        <v>0</v>
      </c>
      <c r="L27" s="64">
        <v>1.1607514141578614</v>
      </c>
      <c r="M27" s="64">
        <v>0</v>
      </c>
      <c r="N27" s="64">
        <v>3.4525513028768273</v>
      </c>
      <c r="O27" s="64">
        <v>0</v>
      </c>
      <c r="P27" s="64">
        <v>0</v>
      </c>
      <c r="Q27" s="64">
        <v>0</v>
      </c>
      <c r="R27" s="64">
        <v>41.190805157636326</v>
      </c>
      <c r="S27" s="64">
        <v>1.7273007299413752</v>
      </c>
      <c r="T27" s="64">
        <v>4.093647056793145</v>
      </c>
      <c r="U27" s="64">
        <v>16566.402658456733</v>
      </c>
      <c r="V27" s="64">
        <v>10.613708096552509</v>
      </c>
      <c r="W27" s="64">
        <v>3.779776537499954</v>
      </c>
      <c r="X27" s="64">
        <v>0</v>
      </c>
      <c r="Y27" s="64">
        <v>0</v>
      </c>
      <c r="Z27" s="64">
        <v>0</v>
      </c>
      <c r="AA27" s="64">
        <v>0</v>
      </c>
      <c r="AB27" s="64">
        <v>24.36520143706279</v>
      </c>
      <c r="AC27" s="64">
        <v>0</v>
      </c>
      <c r="AD27" s="64">
        <v>0</v>
      </c>
      <c r="AE27" s="64">
        <v>0</v>
      </c>
      <c r="AF27" s="64">
        <v>0</v>
      </c>
      <c r="AG27" s="64">
        <v>0</v>
      </c>
      <c r="AH27" s="64">
        <v>1.82750892789332</v>
      </c>
      <c r="AI27" s="64">
        <v>0</v>
      </c>
      <c r="AJ27" s="64">
        <v>0</v>
      </c>
      <c r="AK27" s="64">
        <v>0</v>
      </c>
      <c r="AL27" s="64">
        <v>12.215220660485723</v>
      </c>
      <c r="AM27" s="64">
        <v>0.4328603461844075</v>
      </c>
      <c r="AN27" s="64">
        <v>13.910821075930984</v>
      </c>
      <c r="AO27" s="64">
        <v>0.7133408632243925</v>
      </c>
      <c r="AP27" s="64">
        <v>0</v>
      </c>
      <c r="AQ27" s="64">
        <v>0</v>
      </c>
      <c r="AR27" s="64">
        <v>0</v>
      </c>
      <c r="AS27" s="64">
        <v>0</v>
      </c>
      <c r="AT27" s="64">
        <v>0</v>
      </c>
      <c r="AU27" s="64">
        <v>0</v>
      </c>
      <c r="AV27" s="64">
        <v>0</v>
      </c>
      <c r="AW27" s="64">
        <v>0</v>
      </c>
      <c r="AX27" s="64">
        <v>0</v>
      </c>
      <c r="AY27" s="64">
        <v>0.00039063745490953495</v>
      </c>
      <c r="AZ27" s="64">
        <v>0.024111123273313637</v>
      </c>
      <c r="BA27" s="64">
        <v>0.19017466610677683</v>
      </c>
      <c r="BB27" s="64">
        <v>0</v>
      </c>
      <c r="BC27" s="64">
        <v>0</v>
      </c>
      <c r="BD27" s="64">
        <v>0</v>
      </c>
      <c r="BE27" s="64">
        <v>0</v>
      </c>
      <c r="BF27" s="64">
        <v>7.211151493599249</v>
      </c>
      <c r="BG27" s="64">
        <v>0</v>
      </c>
      <c r="BH27" s="64">
        <v>0</v>
      </c>
      <c r="BI27" s="64">
        <v>0</v>
      </c>
      <c r="BJ27" s="64">
        <v>7.666337944200241</v>
      </c>
      <c r="BK27" s="64">
        <v>0</v>
      </c>
      <c r="BL27" s="64">
        <v>64.56358823400106</v>
      </c>
      <c r="BM27" s="64">
        <v>0</v>
      </c>
      <c r="BN27" s="64">
        <v>0</v>
      </c>
      <c r="BO27" s="64">
        <v>0</v>
      </c>
      <c r="BP27" s="64">
        <v>1.8627618973790832</v>
      </c>
      <c r="BQ27" s="103">
        <v>0</v>
      </c>
      <c r="BR27" s="104">
        <f t="shared" si="0"/>
        <v>16768.273687591023</v>
      </c>
      <c r="BS27" s="105">
        <v>4475.666571066196</v>
      </c>
      <c r="BT27" s="106">
        <f t="shared" si="1"/>
        <v>21243.940258657218</v>
      </c>
      <c r="BU27" s="107"/>
      <c r="BV27" s="105">
        <v>65.09139374003908</v>
      </c>
      <c r="BW27" s="104">
        <f t="shared" si="2"/>
        <v>21309.031652397258</v>
      </c>
      <c r="BX27" s="2"/>
      <c r="BY27" s="2"/>
    </row>
    <row r="28" spans="1:77" ht="13.5" customHeight="1">
      <c r="A28" s="48">
        <v>19</v>
      </c>
      <c r="B28" s="50">
        <v>29</v>
      </c>
      <c r="C28" s="40" t="s">
        <v>245</v>
      </c>
      <c r="D28" s="72">
        <v>0</v>
      </c>
      <c r="E28" s="72">
        <v>0</v>
      </c>
      <c r="F28" s="72">
        <v>0</v>
      </c>
      <c r="G28" s="64">
        <v>0</v>
      </c>
      <c r="H28" s="64">
        <v>16.259431791764328</v>
      </c>
      <c r="I28" s="64">
        <v>0</v>
      </c>
      <c r="J28" s="64">
        <v>0</v>
      </c>
      <c r="K28" s="64">
        <v>0</v>
      </c>
      <c r="L28" s="64">
        <v>1.3465173471218466</v>
      </c>
      <c r="M28" s="64">
        <v>0</v>
      </c>
      <c r="N28" s="64">
        <v>0</v>
      </c>
      <c r="O28" s="64">
        <v>0</v>
      </c>
      <c r="P28" s="64">
        <v>0</v>
      </c>
      <c r="Q28" s="64">
        <v>44.75651600462455</v>
      </c>
      <c r="R28" s="64">
        <v>4.422277156270018</v>
      </c>
      <c r="S28" s="64">
        <v>0</v>
      </c>
      <c r="T28" s="64">
        <v>43.88428262720395</v>
      </c>
      <c r="U28" s="64">
        <v>34.141526222105455</v>
      </c>
      <c r="V28" s="64">
        <v>30856.51829972561</v>
      </c>
      <c r="W28" s="64">
        <v>30.24815945626199</v>
      </c>
      <c r="X28" s="64">
        <v>11.30403801990036</v>
      </c>
      <c r="Y28" s="64">
        <v>137.45944148714102</v>
      </c>
      <c r="Z28" s="64">
        <v>0.34827361858994726</v>
      </c>
      <c r="AA28" s="64">
        <v>0</v>
      </c>
      <c r="AB28" s="64">
        <v>0</v>
      </c>
      <c r="AC28" s="64">
        <v>0</v>
      </c>
      <c r="AD28" s="64">
        <v>0</v>
      </c>
      <c r="AE28" s="64">
        <v>0</v>
      </c>
      <c r="AF28" s="64">
        <v>0</v>
      </c>
      <c r="AG28" s="64">
        <v>0</v>
      </c>
      <c r="AH28" s="64">
        <v>0</v>
      </c>
      <c r="AI28" s="64">
        <v>0</v>
      </c>
      <c r="AJ28" s="64">
        <v>0</v>
      </c>
      <c r="AK28" s="64">
        <v>0</v>
      </c>
      <c r="AL28" s="64">
        <v>90.36804158739392</v>
      </c>
      <c r="AM28" s="64">
        <v>1.5440470616461035</v>
      </c>
      <c r="AN28" s="64">
        <v>120.10733601154122</v>
      </c>
      <c r="AO28" s="64">
        <v>0</v>
      </c>
      <c r="AP28" s="64">
        <v>0</v>
      </c>
      <c r="AQ28" s="64">
        <v>0</v>
      </c>
      <c r="AR28" s="64">
        <v>0</v>
      </c>
      <c r="AS28" s="64">
        <v>0</v>
      </c>
      <c r="AT28" s="64">
        <v>0</v>
      </c>
      <c r="AU28" s="64">
        <v>0</v>
      </c>
      <c r="AV28" s="64">
        <v>0</v>
      </c>
      <c r="AW28" s="64">
        <v>0</v>
      </c>
      <c r="AX28" s="64">
        <v>0</v>
      </c>
      <c r="AY28" s="64">
        <v>0</v>
      </c>
      <c r="AZ28" s="64">
        <v>0</v>
      </c>
      <c r="BA28" s="64">
        <v>0</v>
      </c>
      <c r="BB28" s="64">
        <v>0</v>
      </c>
      <c r="BC28" s="64">
        <v>0</v>
      </c>
      <c r="BD28" s="64">
        <v>0</v>
      </c>
      <c r="BE28" s="64">
        <v>0</v>
      </c>
      <c r="BF28" s="64">
        <v>0.3274962725898422</v>
      </c>
      <c r="BG28" s="64">
        <v>0</v>
      </c>
      <c r="BH28" s="64">
        <v>0</v>
      </c>
      <c r="BI28" s="64">
        <v>0</v>
      </c>
      <c r="BJ28" s="64">
        <v>0</v>
      </c>
      <c r="BK28" s="64">
        <v>0</v>
      </c>
      <c r="BL28" s="64">
        <v>0</v>
      </c>
      <c r="BM28" s="64">
        <v>0</v>
      </c>
      <c r="BN28" s="64">
        <v>0</v>
      </c>
      <c r="BO28" s="64">
        <v>0</v>
      </c>
      <c r="BP28" s="64">
        <v>0</v>
      </c>
      <c r="BQ28" s="103">
        <v>0</v>
      </c>
      <c r="BR28" s="104">
        <f t="shared" si="0"/>
        <v>31393.035684389764</v>
      </c>
      <c r="BS28" s="105">
        <v>13819.564341044103</v>
      </c>
      <c r="BT28" s="106">
        <f t="shared" si="1"/>
        <v>45212.600025433865</v>
      </c>
      <c r="BU28" s="107"/>
      <c r="BV28" s="105">
        <v>123.31939412233557</v>
      </c>
      <c r="BW28" s="104">
        <f t="shared" si="2"/>
        <v>45335.9194195562</v>
      </c>
      <c r="BX28" s="2"/>
      <c r="BY28" s="2"/>
    </row>
    <row r="29" spans="1:77" ht="13.5" customHeight="1">
      <c r="A29" s="142">
        <v>20</v>
      </c>
      <c r="B29" s="50" t="s">
        <v>201</v>
      </c>
      <c r="C29" s="40" t="s">
        <v>127</v>
      </c>
      <c r="D29" s="72">
        <v>0</v>
      </c>
      <c r="E29" s="72">
        <v>0</v>
      </c>
      <c r="F29" s="72">
        <v>0</v>
      </c>
      <c r="G29" s="64">
        <v>0</v>
      </c>
      <c r="H29" s="64">
        <v>0</v>
      </c>
      <c r="I29" s="64">
        <v>0</v>
      </c>
      <c r="J29" s="64">
        <v>0</v>
      </c>
      <c r="K29" s="64">
        <v>0</v>
      </c>
      <c r="L29" s="64">
        <v>0</v>
      </c>
      <c r="M29" s="64">
        <v>0</v>
      </c>
      <c r="N29" s="64">
        <v>0</v>
      </c>
      <c r="O29" s="64">
        <v>0</v>
      </c>
      <c r="P29" s="64">
        <v>0</v>
      </c>
      <c r="Q29" s="64">
        <v>0</v>
      </c>
      <c r="R29" s="64">
        <v>155.49400913458217</v>
      </c>
      <c r="S29" s="64">
        <v>18.05960091855909</v>
      </c>
      <c r="T29" s="64">
        <v>0</v>
      </c>
      <c r="U29" s="64">
        <v>0</v>
      </c>
      <c r="V29" s="64">
        <v>1.466207661238384</v>
      </c>
      <c r="W29" s="64">
        <v>14278.496437452513</v>
      </c>
      <c r="X29" s="64">
        <v>582.0290228889138</v>
      </c>
      <c r="Y29" s="64">
        <v>0.7953700265870552</v>
      </c>
      <c r="Z29" s="64">
        <v>0</v>
      </c>
      <c r="AA29" s="64">
        <v>0</v>
      </c>
      <c r="AB29" s="64">
        <v>0</v>
      </c>
      <c r="AC29" s="64">
        <v>0</v>
      </c>
      <c r="AD29" s="64">
        <v>0</v>
      </c>
      <c r="AE29" s="64">
        <v>0</v>
      </c>
      <c r="AF29" s="64">
        <v>0</v>
      </c>
      <c r="AG29" s="64">
        <v>0</v>
      </c>
      <c r="AH29" s="64">
        <v>0</v>
      </c>
      <c r="AI29" s="64">
        <v>0</v>
      </c>
      <c r="AJ29" s="64">
        <v>0</v>
      </c>
      <c r="AK29" s="64">
        <v>0</v>
      </c>
      <c r="AL29" s="64">
        <v>10.416760484068455</v>
      </c>
      <c r="AM29" s="64">
        <v>0</v>
      </c>
      <c r="AN29" s="64">
        <v>7.974340828319494</v>
      </c>
      <c r="AO29" s="64">
        <v>0</v>
      </c>
      <c r="AP29" s="64">
        <v>0</v>
      </c>
      <c r="AQ29" s="64">
        <v>0</v>
      </c>
      <c r="AR29" s="64">
        <v>0</v>
      </c>
      <c r="AS29" s="64">
        <v>0</v>
      </c>
      <c r="AT29" s="64">
        <v>0</v>
      </c>
      <c r="AU29" s="64">
        <v>0</v>
      </c>
      <c r="AV29" s="64">
        <v>0</v>
      </c>
      <c r="AW29" s="64">
        <v>0</v>
      </c>
      <c r="AX29" s="64">
        <v>0</v>
      </c>
      <c r="AY29" s="64">
        <v>0</v>
      </c>
      <c r="AZ29" s="64">
        <v>0</v>
      </c>
      <c r="BA29" s="64">
        <v>0</v>
      </c>
      <c r="BB29" s="64">
        <v>0</v>
      </c>
      <c r="BC29" s="64">
        <v>0</v>
      </c>
      <c r="BD29" s="64">
        <v>0</v>
      </c>
      <c r="BE29" s="64">
        <v>0</v>
      </c>
      <c r="BF29" s="64">
        <v>0</v>
      </c>
      <c r="BG29" s="64">
        <v>0</v>
      </c>
      <c r="BH29" s="64">
        <v>0</v>
      </c>
      <c r="BI29" s="64">
        <v>0</v>
      </c>
      <c r="BJ29" s="64">
        <v>0</v>
      </c>
      <c r="BK29" s="64">
        <v>0</v>
      </c>
      <c r="BL29" s="64">
        <v>0</v>
      </c>
      <c r="BM29" s="64">
        <v>0</v>
      </c>
      <c r="BN29" s="64">
        <v>0</v>
      </c>
      <c r="BO29" s="64">
        <v>0</v>
      </c>
      <c r="BP29" s="64">
        <v>0</v>
      </c>
      <c r="BQ29" s="103">
        <v>0</v>
      </c>
      <c r="BR29" s="104">
        <f t="shared" si="0"/>
        <v>15054.73174939478</v>
      </c>
      <c r="BS29" s="105">
        <v>11757.326081042445</v>
      </c>
      <c r="BT29" s="106">
        <f t="shared" si="1"/>
        <v>26812.057830437225</v>
      </c>
      <c r="BU29" s="107"/>
      <c r="BV29" s="105">
        <v>344.04827362054436</v>
      </c>
      <c r="BW29" s="104">
        <f t="shared" si="2"/>
        <v>27156.10610405777</v>
      </c>
      <c r="BX29" s="2"/>
      <c r="BY29" s="2"/>
    </row>
    <row r="30" spans="1:77" ht="13.5" customHeight="1">
      <c r="A30" s="48">
        <v>21</v>
      </c>
      <c r="B30" s="50">
        <v>32</v>
      </c>
      <c r="C30" s="40" t="s">
        <v>276</v>
      </c>
      <c r="D30" s="72">
        <v>0</v>
      </c>
      <c r="E30" s="72">
        <v>0</v>
      </c>
      <c r="F30" s="72">
        <v>0</v>
      </c>
      <c r="G30" s="64">
        <v>0</v>
      </c>
      <c r="H30" s="64">
        <v>0</v>
      </c>
      <c r="I30" s="64">
        <v>6.258083209377936</v>
      </c>
      <c r="J30" s="64">
        <v>0</v>
      </c>
      <c r="K30" s="64">
        <v>0</v>
      </c>
      <c r="L30" s="64">
        <v>0</v>
      </c>
      <c r="M30" s="64">
        <v>0</v>
      </c>
      <c r="N30" s="64">
        <v>0</v>
      </c>
      <c r="O30" s="64">
        <v>0</v>
      </c>
      <c r="P30" s="64">
        <v>0</v>
      </c>
      <c r="Q30" s="64">
        <v>0</v>
      </c>
      <c r="R30" s="64">
        <v>0</v>
      </c>
      <c r="S30" s="64">
        <v>0</v>
      </c>
      <c r="T30" s="64">
        <v>0</v>
      </c>
      <c r="U30" s="64">
        <v>0</v>
      </c>
      <c r="V30" s="64">
        <v>0</v>
      </c>
      <c r="W30" s="64">
        <v>2.862691679683596</v>
      </c>
      <c r="X30" s="64">
        <v>6753.993196967186</v>
      </c>
      <c r="Y30" s="64">
        <v>0</v>
      </c>
      <c r="Z30" s="64">
        <v>0</v>
      </c>
      <c r="AA30" s="64">
        <v>0</v>
      </c>
      <c r="AB30" s="64">
        <v>0</v>
      </c>
      <c r="AC30" s="64">
        <v>0</v>
      </c>
      <c r="AD30" s="64">
        <v>0</v>
      </c>
      <c r="AE30" s="64">
        <v>0</v>
      </c>
      <c r="AF30" s="64">
        <v>0</v>
      </c>
      <c r="AG30" s="64">
        <v>0</v>
      </c>
      <c r="AH30" s="64">
        <v>0</v>
      </c>
      <c r="AI30" s="64">
        <v>0</v>
      </c>
      <c r="AJ30" s="64">
        <v>0</v>
      </c>
      <c r="AK30" s="64">
        <v>0</v>
      </c>
      <c r="AL30" s="64">
        <v>27.072892907560185</v>
      </c>
      <c r="AM30" s="64">
        <v>0</v>
      </c>
      <c r="AN30" s="64">
        <v>0</v>
      </c>
      <c r="AO30" s="64">
        <v>0</v>
      </c>
      <c r="AP30" s="64">
        <v>0</v>
      </c>
      <c r="AQ30" s="64">
        <v>0</v>
      </c>
      <c r="AR30" s="64">
        <v>0</v>
      </c>
      <c r="AS30" s="64">
        <v>0</v>
      </c>
      <c r="AT30" s="64">
        <v>0</v>
      </c>
      <c r="AU30" s="64">
        <v>0</v>
      </c>
      <c r="AV30" s="64">
        <v>0</v>
      </c>
      <c r="AW30" s="64">
        <v>0</v>
      </c>
      <c r="AX30" s="64">
        <v>0</v>
      </c>
      <c r="AY30" s="64">
        <v>0</v>
      </c>
      <c r="AZ30" s="64">
        <v>0</v>
      </c>
      <c r="BA30" s="64">
        <v>0</v>
      </c>
      <c r="BB30" s="64">
        <v>0</v>
      </c>
      <c r="BC30" s="64">
        <v>0</v>
      </c>
      <c r="BD30" s="64">
        <v>0</v>
      </c>
      <c r="BE30" s="64">
        <v>0</v>
      </c>
      <c r="BF30" s="64">
        <v>126.49380622710426</v>
      </c>
      <c r="BG30" s="64">
        <v>0</v>
      </c>
      <c r="BH30" s="64">
        <v>0</v>
      </c>
      <c r="BI30" s="64">
        <v>0</v>
      </c>
      <c r="BJ30" s="64">
        <v>0</v>
      </c>
      <c r="BK30" s="64">
        <v>0</v>
      </c>
      <c r="BL30" s="64">
        <v>0</v>
      </c>
      <c r="BM30" s="64">
        <v>0</v>
      </c>
      <c r="BN30" s="64">
        <v>0</v>
      </c>
      <c r="BO30" s="64">
        <v>0</v>
      </c>
      <c r="BP30" s="64">
        <v>0</v>
      </c>
      <c r="BQ30" s="103">
        <v>0</v>
      </c>
      <c r="BR30" s="104">
        <f t="shared" si="0"/>
        <v>6916.680670990912</v>
      </c>
      <c r="BS30" s="105">
        <v>5995.374185697075</v>
      </c>
      <c r="BT30" s="106">
        <f t="shared" si="1"/>
        <v>12912.054856687988</v>
      </c>
      <c r="BU30" s="107"/>
      <c r="BV30" s="105">
        <v>66.99897767706031</v>
      </c>
      <c r="BW30" s="104">
        <f t="shared" si="2"/>
        <v>12979.053834365048</v>
      </c>
      <c r="BX30" s="2"/>
      <c r="BY30" s="2"/>
    </row>
    <row r="31" spans="1:77" ht="13.5" customHeight="1">
      <c r="A31" s="142">
        <v>22</v>
      </c>
      <c r="B31" s="50">
        <v>33</v>
      </c>
      <c r="C31" s="40" t="s">
        <v>277</v>
      </c>
      <c r="D31" s="72">
        <v>0</v>
      </c>
      <c r="E31" s="72">
        <v>0</v>
      </c>
      <c r="F31" s="72">
        <v>0</v>
      </c>
      <c r="G31" s="64">
        <v>0</v>
      </c>
      <c r="H31" s="64">
        <v>0</v>
      </c>
      <c r="I31" s="64">
        <v>0</v>
      </c>
      <c r="J31" s="64">
        <v>0</v>
      </c>
      <c r="K31" s="64">
        <v>0</v>
      </c>
      <c r="L31" s="64">
        <v>0</v>
      </c>
      <c r="M31" s="64">
        <v>0</v>
      </c>
      <c r="N31" s="64">
        <v>0</v>
      </c>
      <c r="O31" s="64">
        <v>0</v>
      </c>
      <c r="P31" s="64">
        <v>0</v>
      </c>
      <c r="Q31" s="64">
        <v>81.368473515674</v>
      </c>
      <c r="R31" s="64">
        <v>0</v>
      </c>
      <c r="S31" s="64">
        <v>1.1796237508833292</v>
      </c>
      <c r="T31" s="64">
        <v>0</v>
      </c>
      <c r="U31" s="64">
        <v>0</v>
      </c>
      <c r="V31" s="64">
        <v>0</v>
      </c>
      <c r="W31" s="64">
        <v>0</v>
      </c>
      <c r="X31" s="64">
        <v>0</v>
      </c>
      <c r="Y31" s="64">
        <v>30010.418045814415</v>
      </c>
      <c r="Z31" s="64">
        <v>0</v>
      </c>
      <c r="AA31" s="64">
        <v>0</v>
      </c>
      <c r="AB31" s="64">
        <v>0</v>
      </c>
      <c r="AC31" s="64">
        <v>0</v>
      </c>
      <c r="AD31" s="64">
        <v>0</v>
      </c>
      <c r="AE31" s="64">
        <v>0</v>
      </c>
      <c r="AF31" s="64">
        <v>0</v>
      </c>
      <c r="AG31" s="64">
        <v>0</v>
      </c>
      <c r="AH31" s="64">
        <v>0</v>
      </c>
      <c r="AI31" s="64">
        <v>0</v>
      </c>
      <c r="AJ31" s="64">
        <v>0</v>
      </c>
      <c r="AK31" s="64">
        <v>0</v>
      </c>
      <c r="AL31" s="64">
        <v>0</v>
      </c>
      <c r="AM31" s="64">
        <v>0</v>
      </c>
      <c r="AN31" s="64">
        <v>48.880685316252055</v>
      </c>
      <c r="AO31" s="64">
        <v>0</v>
      </c>
      <c r="AP31" s="64">
        <v>0</v>
      </c>
      <c r="AQ31" s="64">
        <v>0</v>
      </c>
      <c r="AR31" s="64">
        <v>0</v>
      </c>
      <c r="AS31" s="64">
        <v>0</v>
      </c>
      <c r="AT31" s="64">
        <v>0</v>
      </c>
      <c r="AU31" s="64">
        <v>0</v>
      </c>
      <c r="AV31" s="64">
        <v>0</v>
      </c>
      <c r="AW31" s="64">
        <v>0</v>
      </c>
      <c r="AX31" s="64">
        <v>0</v>
      </c>
      <c r="AY31" s="64">
        <v>0</v>
      </c>
      <c r="AZ31" s="64">
        <v>0</v>
      </c>
      <c r="BA31" s="64">
        <v>0</v>
      </c>
      <c r="BB31" s="64">
        <v>0</v>
      </c>
      <c r="BC31" s="64">
        <v>0</v>
      </c>
      <c r="BD31" s="64">
        <v>0</v>
      </c>
      <c r="BE31" s="64">
        <v>6.297848592857586</v>
      </c>
      <c r="BF31" s="64">
        <v>1.4589791653996198</v>
      </c>
      <c r="BG31" s="64">
        <v>75.32100523302739</v>
      </c>
      <c r="BH31" s="64">
        <v>0</v>
      </c>
      <c r="BI31" s="64">
        <v>0</v>
      </c>
      <c r="BJ31" s="64">
        <v>0</v>
      </c>
      <c r="BK31" s="64">
        <v>0</v>
      </c>
      <c r="BL31" s="64">
        <v>0.8165569509960953</v>
      </c>
      <c r="BM31" s="64">
        <v>0</v>
      </c>
      <c r="BN31" s="64">
        <v>0</v>
      </c>
      <c r="BO31" s="64">
        <v>0</v>
      </c>
      <c r="BP31" s="64">
        <v>0</v>
      </c>
      <c r="BQ31" s="103">
        <v>0</v>
      </c>
      <c r="BR31" s="104">
        <f t="shared" si="0"/>
        <v>30225.741218339506</v>
      </c>
      <c r="BS31" s="105">
        <v>7389.680237063495</v>
      </c>
      <c r="BT31" s="106">
        <f t="shared" si="1"/>
        <v>37615.421455403004</v>
      </c>
      <c r="BU31" s="107"/>
      <c r="BV31" s="105">
        <v>540.8300237506093</v>
      </c>
      <c r="BW31" s="104">
        <f t="shared" si="2"/>
        <v>38156.251479153616</v>
      </c>
      <c r="BX31" s="2"/>
      <c r="BY31" s="2"/>
    </row>
    <row r="32" spans="1:77" ht="13.5" customHeight="1">
      <c r="A32" s="48">
        <v>23</v>
      </c>
      <c r="B32" s="50">
        <v>34</v>
      </c>
      <c r="C32" s="40" t="s">
        <v>105</v>
      </c>
      <c r="D32" s="72">
        <v>0</v>
      </c>
      <c r="E32" s="72">
        <v>0</v>
      </c>
      <c r="F32" s="72">
        <v>0</v>
      </c>
      <c r="G32" s="64">
        <v>2.732116190892986</v>
      </c>
      <c r="H32" s="64">
        <v>0</v>
      </c>
      <c r="I32" s="64">
        <v>0</v>
      </c>
      <c r="J32" s="64">
        <v>0</v>
      </c>
      <c r="K32" s="64">
        <v>0</v>
      </c>
      <c r="L32" s="64">
        <v>0</v>
      </c>
      <c r="M32" s="64">
        <v>0</v>
      </c>
      <c r="N32" s="64">
        <v>0</v>
      </c>
      <c r="O32" s="64">
        <v>0</v>
      </c>
      <c r="P32" s="64">
        <v>0</v>
      </c>
      <c r="Q32" s="64">
        <v>33.42917336582981</v>
      </c>
      <c r="R32" s="64">
        <v>0</v>
      </c>
      <c r="S32" s="64">
        <v>0</v>
      </c>
      <c r="T32" s="64">
        <v>0</v>
      </c>
      <c r="U32" s="64">
        <v>0</v>
      </c>
      <c r="V32" s="64">
        <v>0</v>
      </c>
      <c r="W32" s="64">
        <v>0</v>
      </c>
      <c r="X32" s="64">
        <v>0</v>
      </c>
      <c r="Y32" s="64">
        <v>0</v>
      </c>
      <c r="Z32" s="64">
        <v>1429.478470631333</v>
      </c>
      <c r="AA32" s="64">
        <v>0</v>
      </c>
      <c r="AB32" s="64">
        <v>0</v>
      </c>
      <c r="AC32" s="64">
        <v>0</v>
      </c>
      <c r="AD32" s="64">
        <v>0</v>
      </c>
      <c r="AE32" s="64">
        <v>0</v>
      </c>
      <c r="AF32" s="64">
        <v>0</v>
      </c>
      <c r="AG32" s="64">
        <v>0</v>
      </c>
      <c r="AH32" s="64">
        <v>0</v>
      </c>
      <c r="AI32" s="64">
        <v>0</v>
      </c>
      <c r="AJ32" s="64">
        <v>0</v>
      </c>
      <c r="AK32" s="64">
        <v>0</v>
      </c>
      <c r="AL32" s="64">
        <v>0</v>
      </c>
      <c r="AM32" s="64">
        <v>0</v>
      </c>
      <c r="AN32" s="64">
        <v>0</v>
      </c>
      <c r="AO32" s="64">
        <v>0</v>
      </c>
      <c r="AP32" s="64">
        <v>0</v>
      </c>
      <c r="AQ32" s="64">
        <v>0</v>
      </c>
      <c r="AR32" s="64">
        <v>0</v>
      </c>
      <c r="AS32" s="64">
        <v>0</v>
      </c>
      <c r="AT32" s="64">
        <v>0</v>
      </c>
      <c r="AU32" s="64">
        <v>0</v>
      </c>
      <c r="AV32" s="64">
        <v>0</v>
      </c>
      <c r="AW32" s="64">
        <v>0</v>
      </c>
      <c r="AX32" s="64">
        <v>0</v>
      </c>
      <c r="AY32" s="64">
        <v>0</v>
      </c>
      <c r="AZ32" s="64">
        <v>0</v>
      </c>
      <c r="BA32" s="64">
        <v>0</v>
      </c>
      <c r="BB32" s="64">
        <v>0</v>
      </c>
      <c r="BC32" s="64">
        <v>0</v>
      </c>
      <c r="BD32" s="64">
        <v>0</v>
      </c>
      <c r="BE32" s="64">
        <v>0</v>
      </c>
      <c r="BF32" s="64">
        <v>0</v>
      </c>
      <c r="BG32" s="64">
        <v>0</v>
      </c>
      <c r="BH32" s="64">
        <v>0</v>
      </c>
      <c r="BI32" s="64">
        <v>0</v>
      </c>
      <c r="BJ32" s="64">
        <v>0</v>
      </c>
      <c r="BK32" s="64">
        <v>0</v>
      </c>
      <c r="BL32" s="64">
        <v>0</v>
      </c>
      <c r="BM32" s="64">
        <v>0</v>
      </c>
      <c r="BN32" s="64">
        <v>0</v>
      </c>
      <c r="BO32" s="64">
        <v>0</v>
      </c>
      <c r="BP32" s="64">
        <v>0</v>
      </c>
      <c r="BQ32" s="103">
        <v>0</v>
      </c>
      <c r="BR32" s="104">
        <f t="shared" si="0"/>
        <v>1465.6397601880558</v>
      </c>
      <c r="BS32" s="105">
        <v>10796.104239596525</v>
      </c>
      <c r="BT32" s="106">
        <f t="shared" si="1"/>
        <v>12261.743999784581</v>
      </c>
      <c r="BU32" s="107"/>
      <c r="BV32" s="105">
        <v>831.6135642695594</v>
      </c>
      <c r="BW32" s="104">
        <f t="shared" si="2"/>
        <v>13093.35756405414</v>
      </c>
      <c r="BX32" s="2"/>
      <c r="BY32" s="2"/>
    </row>
    <row r="33" spans="1:77" ht="13.5" customHeight="1">
      <c r="A33" s="142">
        <v>24</v>
      </c>
      <c r="B33" s="50">
        <v>35</v>
      </c>
      <c r="C33" s="40" t="s">
        <v>106</v>
      </c>
      <c r="D33" s="72">
        <v>0</v>
      </c>
      <c r="E33" s="72">
        <v>0</v>
      </c>
      <c r="F33" s="72">
        <v>0</v>
      </c>
      <c r="G33" s="64">
        <v>0</v>
      </c>
      <c r="H33" s="64">
        <v>0</v>
      </c>
      <c r="I33" s="64">
        <v>1.5623363502698935</v>
      </c>
      <c r="J33" s="64">
        <v>0</v>
      </c>
      <c r="K33" s="64">
        <v>0</v>
      </c>
      <c r="L33" s="64">
        <v>0</v>
      </c>
      <c r="M33" s="64">
        <v>0</v>
      </c>
      <c r="N33" s="64">
        <v>0</v>
      </c>
      <c r="O33" s="64">
        <v>0</v>
      </c>
      <c r="P33" s="64">
        <v>0</v>
      </c>
      <c r="Q33" s="64">
        <v>0</v>
      </c>
      <c r="R33" s="64">
        <v>0</v>
      </c>
      <c r="S33" s="64">
        <v>0</v>
      </c>
      <c r="T33" s="64">
        <v>0</v>
      </c>
      <c r="U33" s="64">
        <v>0</v>
      </c>
      <c r="V33" s="64">
        <v>0</v>
      </c>
      <c r="W33" s="64">
        <v>0</v>
      </c>
      <c r="X33" s="64">
        <v>0</v>
      </c>
      <c r="Y33" s="64">
        <v>23.476124137641968</v>
      </c>
      <c r="Z33" s="64">
        <v>0</v>
      </c>
      <c r="AA33" s="64">
        <v>3722.103920056729</v>
      </c>
      <c r="AB33" s="64">
        <v>0</v>
      </c>
      <c r="AC33" s="64">
        <v>0</v>
      </c>
      <c r="AD33" s="64">
        <v>0</v>
      </c>
      <c r="AE33" s="64">
        <v>0</v>
      </c>
      <c r="AF33" s="64">
        <v>0</v>
      </c>
      <c r="AG33" s="64">
        <v>0</v>
      </c>
      <c r="AH33" s="64">
        <v>0</v>
      </c>
      <c r="AI33" s="64">
        <v>0</v>
      </c>
      <c r="AJ33" s="64">
        <v>0</v>
      </c>
      <c r="AK33" s="64">
        <v>0</v>
      </c>
      <c r="AL33" s="64">
        <v>10.453947284281057</v>
      </c>
      <c r="AM33" s="64">
        <v>0</v>
      </c>
      <c r="AN33" s="64">
        <v>1.3370856475744957</v>
      </c>
      <c r="AO33" s="64">
        <v>2.3711281887311224</v>
      </c>
      <c r="AP33" s="64">
        <v>75.70645164513016</v>
      </c>
      <c r="AQ33" s="64">
        <v>22.711512212834975</v>
      </c>
      <c r="AR33" s="64">
        <v>64.93948677673708</v>
      </c>
      <c r="AS33" s="64">
        <v>65.17905172574757</v>
      </c>
      <c r="AT33" s="64">
        <v>15.303417749383794</v>
      </c>
      <c r="AU33" s="64">
        <v>100.3930615271343</v>
      </c>
      <c r="AV33" s="64">
        <v>3.8693871043864836</v>
      </c>
      <c r="AW33" s="64">
        <v>0</v>
      </c>
      <c r="AX33" s="64">
        <v>0</v>
      </c>
      <c r="AY33" s="64">
        <v>0.29972366393772815</v>
      </c>
      <c r="AZ33" s="64">
        <v>18.499696120550876</v>
      </c>
      <c r="BA33" s="64">
        <v>145.9149577115114</v>
      </c>
      <c r="BB33" s="64">
        <v>0</v>
      </c>
      <c r="BC33" s="64">
        <v>0</v>
      </c>
      <c r="BD33" s="64">
        <v>0</v>
      </c>
      <c r="BE33" s="64">
        <v>0</v>
      </c>
      <c r="BF33" s="64">
        <v>106.10960819735442</v>
      </c>
      <c r="BG33" s="64">
        <v>0</v>
      </c>
      <c r="BH33" s="64">
        <v>0</v>
      </c>
      <c r="BI33" s="64">
        <v>0</v>
      </c>
      <c r="BJ33" s="64">
        <v>0</v>
      </c>
      <c r="BK33" s="64">
        <v>0</v>
      </c>
      <c r="BL33" s="64">
        <v>0</v>
      </c>
      <c r="BM33" s="64">
        <v>0</v>
      </c>
      <c r="BN33" s="64">
        <v>0</v>
      </c>
      <c r="BO33" s="64">
        <v>0</v>
      </c>
      <c r="BP33" s="64">
        <v>0</v>
      </c>
      <c r="BQ33" s="103">
        <v>0</v>
      </c>
      <c r="BR33" s="104">
        <f t="shared" si="0"/>
        <v>4380.230896099935</v>
      </c>
      <c r="BS33" s="105">
        <v>3939.136536687098</v>
      </c>
      <c r="BT33" s="106">
        <f t="shared" si="1"/>
        <v>8319.367432787034</v>
      </c>
      <c r="BU33" s="107"/>
      <c r="BV33" s="105">
        <v>108.14213362262856</v>
      </c>
      <c r="BW33" s="104">
        <f t="shared" si="2"/>
        <v>8427.509566409663</v>
      </c>
      <c r="BX33" s="2"/>
      <c r="BY33" s="2"/>
    </row>
    <row r="34" spans="1:77" ht="13.5" customHeight="1">
      <c r="A34" s="48">
        <v>25</v>
      </c>
      <c r="B34" s="50">
        <v>36</v>
      </c>
      <c r="C34" s="40" t="s">
        <v>107</v>
      </c>
      <c r="D34" s="72">
        <v>0</v>
      </c>
      <c r="E34" s="72">
        <v>0</v>
      </c>
      <c r="F34" s="72">
        <v>0</v>
      </c>
      <c r="G34" s="64">
        <v>0</v>
      </c>
      <c r="H34" s="64">
        <v>0</v>
      </c>
      <c r="I34" s="64">
        <v>0</v>
      </c>
      <c r="J34" s="64">
        <v>0</v>
      </c>
      <c r="K34" s="64">
        <v>0</v>
      </c>
      <c r="L34" s="64">
        <v>4.946284847450681</v>
      </c>
      <c r="M34" s="64">
        <v>0</v>
      </c>
      <c r="N34" s="64">
        <v>0</v>
      </c>
      <c r="O34" s="64">
        <v>0</v>
      </c>
      <c r="P34" s="64">
        <v>0</v>
      </c>
      <c r="Q34" s="64">
        <v>1.7019341569726245</v>
      </c>
      <c r="R34" s="64">
        <v>0</v>
      </c>
      <c r="S34" s="64">
        <v>0</v>
      </c>
      <c r="T34" s="64">
        <v>25.752236391048783</v>
      </c>
      <c r="U34" s="64">
        <v>0</v>
      </c>
      <c r="V34" s="64">
        <v>0</v>
      </c>
      <c r="W34" s="64">
        <v>0</v>
      </c>
      <c r="X34" s="64">
        <v>0</v>
      </c>
      <c r="Y34" s="64">
        <v>0</v>
      </c>
      <c r="Z34" s="64">
        <v>0</v>
      </c>
      <c r="AA34" s="64">
        <v>0</v>
      </c>
      <c r="AB34" s="64">
        <v>5460.137198428757</v>
      </c>
      <c r="AC34" s="64">
        <v>0</v>
      </c>
      <c r="AD34" s="64">
        <v>0</v>
      </c>
      <c r="AE34" s="64">
        <v>0</v>
      </c>
      <c r="AF34" s="64">
        <v>0</v>
      </c>
      <c r="AG34" s="64">
        <v>0</v>
      </c>
      <c r="AH34" s="64">
        <v>0</v>
      </c>
      <c r="AI34" s="64">
        <v>0</v>
      </c>
      <c r="AJ34" s="64">
        <v>0</v>
      </c>
      <c r="AK34" s="64">
        <v>0</v>
      </c>
      <c r="AL34" s="64">
        <v>0.46168063055719416</v>
      </c>
      <c r="AM34" s="64">
        <v>0</v>
      </c>
      <c r="AN34" s="64">
        <v>42.16073380752425</v>
      </c>
      <c r="AO34" s="64">
        <v>0.30373658278128596</v>
      </c>
      <c r="AP34" s="64">
        <v>0</v>
      </c>
      <c r="AQ34" s="64">
        <v>0</v>
      </c>
      <c r="AR34" s="64">
        <v>0</v>
      </c>
      <c r="AS34" s="64">
        <v>0</v>
      </c>
      <c r="AT34" s="64">
        <v>0</v>
      </c>
      <c r="AU34" s="64">
        <v>0</v>
      </c>
      <c r="AV34" s="64">
        <v>0</v>
      </c>
      <c r="AW34" s="64">
        <v>0</v>
      </c>
      <c r="AX34" s="64">
        <v>0</v>
      </c>
      <c r="AY34" s="64">
        <v>0</v>
      </c>
      <c r="AZ34" s="64">
        <v>0</v>
      </c>
      <c r="BA34" s="64">
        <v>0</v>
      </c>
      <c r="BB34" s="64">
        <v>0</v>
      </c>
      <c r="BC34" s="64">
        <v>0</v>
      </c>
      <c r="BD34" s="64">
        <v>0</v>
      </c>
      <c r="BE34" s="64">
        <v>0</v>
      </c>
      <c r="BF34" s="64">
        <v>0.7146930079628965</v>
      </c>
      <c r="BG34" s="64">
        <v>0</v>
      </c>
      <c r="BH34" s="64">
        <v>0</v>
      </c>
      <c r="BI34" s="64">
        <v>0</v>
      </c>
      <c r="BJ34" s="64">
        <v>26.170322749004253</v>
      </c>
      <c r="BK34" s="64">
        <v>0</v>
      </c>
      <c r="BL34" s="64">
        <v>15.372437493309704</v>
      </c>
      <c r="BM34" s="64">
        <v>0</v>
      </c>
      <c r="BN34" s="64">
        <v>0</v>
      </c>
      <c r="BO34" s="64">
        <v>0</v>
      </c>
      <c r="BP34" s="64">
        <v>0</v>
      </c>
      <c r="BQ34" s="103">
        <v>0</v>
      </c>
      <c r="BR34" s="104">
        <f t="shared" si="0"/>
        <v>5577.721258095369</v>
      </c>
      <c r="BS34" s="105">
        <v>10928.000028451357</v>
      </c>
      <c r="BT34" s="106">
        <f t="shared" si="1"/>
        <v>16505.721286546726</v>
      </c>
      <c r="BU34" s="107"/>
      <c r="BV34" s="105">
        <v>415.3747902455938</v>
      </c>
      <c r="BW34" s="104">
        <f t="shared" si="2"/>
        <v>16921.09607679232</v>
      </c>
      <c r="BX34" s="2"/>
      <c r="BY34" s="2"/>
    </row>
    <row r="35" spans="1:77" ht="13.5" customHeight="1">
      <c r="A35" s="142">
        <v>26</v>
      </c>
      <c r="B35" s="50">
        <v>37</v>
      </c>
      <c r="C35" s="40" t="s">
        <v>251</v>
      </c>
      <c r="D35" s="72">
        <v>0</v>
      </c>
      <c r="E35" s="72">
        <v>0</v>
      </c>
      <c r="F35" s="72">
        <v>0</v>
      </c>
      <c r="G35" s="64">
        <v>0</v>
      </c>
      <c r="H35" s="64">
        <v>0</v>
      </c>
      <c r="I35" s="64">
        <v>0</v>
      </c>
      <c r="J35" s="64">
        <v>0</v>
      </c>
      <c r="K35" s="64">
        <v>0</v>
      </c>
      <c r="L35" s="64">
        <v>0</v>
      </c>
      <c r="M35" s="64">
        <v>0</v>
      </c>
      <c r="N35" s="64">
        <v>0</v>
      </c>
      <c r="O35" s="64">
        <v>0</v>
      </c>
      <c r="P35" s="64">
        <v>0</v>
      </c>
      <c r="Q35" s="64">
        <v>0</v>
      </c>
      <c r="R35" s="64">
        <v>0</v>
      </c>
      <c r="S35" s="64">
        <v>0</v>
      </c>
      <c r="T35" s="64">
        <v>0</v>
      </c>
      <c r="U35" s="64">
        <v>0</v>
      </c>
      <c r="V35" s="64">
        <v>0</v>
      </c>
      <c r="W35" s="64">
        <v>0</v>
      </c>
      <c r="X35" s="64">
        <v>0</v>
      </c>
      <c r="Y35" s="64">
        <v>0</v>
      </c>
      <c r="Z35" s="64">
        <v>0</v>
      </c>
      <c r="AA35" s="64">
        <v>0</v>
      </c>
      <c r="AB35" s="64">
        <v>0</v>
      </c>
      <c r="AC35" s="64">
        <v>1338.4338108699924</v>
      </c>
      <c r="AD35" s="64">
        <v>0</v>
      </c>
      <c r="AE35" s="64">
        <v>0</v>
      </c>
      <c r="AF35" s="64">
        <v>0</v>
      </c>
      <c r="AG35" s="64">
        <v>0</v>
      </c>
      <c r="AH35" s="64">
        <v>0</v>
      </c>
      <c r="AI35" s="64">
        <v>0</v>
      </c>
      <c r="AJ35" s="64">
        <v>0</v>
      </c>
      <c r="AK35" s="64">
        <v>0</v>
      </c>
      <c r="AL35" s="64">
        <v>0</v>
      </c>
      <c r="AM35" s="64">
        <v>0</v>
      </c>
      <c r="AN35" s="64">
        <v>19.93651153335503</v>
      </c>
      <c r="AO35" s="64">
        <v>0</v>
      </c>
      <c r="AP35" s="64">
        <v>0</v>
      </c>
      <c r="AQ35" s="64">
        <v>0</v>
      </c>
      <c r="AR35" s="64">
        <v>0</v>
      </c>
      <c r="AS35" s="64">
        <v>0</v>
      </c>
      <c r="AT35" s="64">
        <v>0</v>
      </c>
      <c r="AU35" s="64">
        <v>0</v>
      </c>
      <c r="AV35" s="64">
        <v>0</v>
      </c>
      <c r="AW35" s="64">
        <v>0</v>
      </c>
      <c r="AX35" s="64">
        <v>0</v>
      </c>
      <c r="AY35" s="64">
        <v>0</v>
      </c>
      <c r="AZ35" s="64">
        <v>0</v>
      </c>
      <c r="BA35" s="64">
        <v>0</v>
      </c>
      <c r="BB35" s="64">
        <v>0</v>
      </c>
      <c r="BC35" s="64">
        <v>0</v>
      </c>
      <c r="BD35" s="64">
        <v>0</v>
      </c>
      <c r="BE35" s="64">
        <v>0</v>
      </c>
      <c r="BF35" s="64">
        <v>7.824409675316401</v>
      </c>
      <c r="BG35" s="64">
        <v>0</v>
      </c>
      <c r="BH35" s="64">
        <v>0</v>
      </c>
      <c r="BI35" s="64">
        <v>0</v>
      </c>
      <c r="BJ35" s="64">
        <v>0</v>
      </c>
      <c r="BK35" s="64">
        <v>0</v>
      </c>
      <c r="BL35" s="64">
        <v>0</v>
      </c>
      <c r="BM35" s="64">
        <v>0</v>
      </c>
      <c r="BN35" s="64">
        <v>0</v>
      </c>
      <c r="BO35" s="64">
        <v>5.860011494246756</v>
      </c>
      <c r="BP35" s="64">
        <v>0</v>
      </c>
      <c r="BQ35" s="103">
        <v>0</v>
      </c>
      <c r="BR35" s="104">
        <f t="shared" si="0"/>
        <v>1372.0547435729106</v>
      </c>
      <c r="BS35" s="105">
        <v>0</v>
      </c>
      <c r="BT35" s="106">
        <f t="shared" si="1"/>
        <v>1372.0547435729106</v>
      </c>
      <c r="BU35" s="107"/>
      <c r="BV35" s="105">
        <v>0</v>
      </c>
      <c r="BW35" s="104">
        <f t="shared" si="2"/>
        <v>1372.0547435729106</v>
      </c>
      <c r="BX35" s="2"/>
      <c r="BY35" s="2"/>
    </row>
    <row r="36" spans="1:77" ht="13.5" customHeight="1">
      <c r="A36" s="48">
        <v>27</v>
      </c>
      <c r="B36" s="50" t="s">
        <v>30</v>
      </c>
      <c r="C36" s="40" t="s">
        <v>363</v>
      </c>
      <c r="D36" s="72">
        <v>0</v>
      </c>
      <c r="E36" s="72">
        <v>0</v>
      </c>
      <c r="F36" s="72">
        <v>0</v>
      </c>
      <c r="G36" s="64">
        <v>0</v>
      </c>
      <c r="H36" s="64">
        <v>0</v>
      </c>
      <c r="I36" s="64">
        <v>0</v>
      </c>
      <c r="J36" s="64">
        <v>0</v>
      </c>
      <c r="K36" s="64">
        <v>0</v>
      </c>
      <c r="L36" s="64">
        <v>0</v>
      </c>
      <c r="M36" s="64">
        <v>0</v>
      </c>
      <c r="N36" s="64">
        <v>0</v>
      </c>
      <c r="O36" s="64">
        <v>0</v>
      </c>
      <c r="P36" s="64">
        <v>0</v>
      </c>
      <c r="Q36" s="64">
        <v>0</v>
      </c>
      <c r="R36" s="64">
        <v>0</v>
      </c>
      <c r="S36" s="64">
        <v>0</v>
      </c>
      <c r="T36" s="64">
        <v>0</v>
      </c>
      <c r="U36" s="64">
        <v>0</v>
      </c>
      <c r="V36" s="64">
        <v>0</v>
      </c>
      <c r="W36" s="64">
        <v>0</v>
      </c>
      <c r="X36" s="64">
        <v>0</v>
      </c>
      <c r="Y36" s="64">
        <v>0</v>
      </c>
      <c r="Z36" s="64">
        <v>0</v>
      </c>
      <c r="AA36" s="64">
        <v>0</v>
      </c>
      <c r="AB36" s="64">
        <v>0</v>
      </c>
      <c r="AC36" s="64">
        <v>0</v>
      </c>
      <c r="AD36" s="64">
        <v>897.5391687098248</v>
      </c>
      <c r="AE36" s="64">
        <v>0</v>
      </c>
      <c r="AF36" s="64">
        <v>0</v>
      </c>
      <c r="AG36" s="64">
        <v>0</v>
      </c>
      <c r="AH36" s="64">
        <v>0</v>
      </c>
      <c r="AI36" s="64">
        <v>0</v>
      </c>
      <c r="AJ36" s="64">
        <v>0</v>
      </c>
      <c r="AK36" s="64">
        <v>0</v>
      </c>
      <c r="AL36" s="64">
        <v>0</v>
      </c>
      <c r="AM36" s="64">
        <v>0</v>
      </c>
      <c r="AN36" s="64">
        <v>0</v>
      </c>
      <c r="AO36" s="64">
        <v>0</v>
      </c>
      <c r="AP36" s="64">
        <v>0</v>
      </c>
      <c r="AQ36" s="64">
        <v>0</v>
      </c>
      <c r="AR36" s="64">
        <v>0</v>
      </c>
      <c r="AS36" s="64">
        <v>0</v>
      </c>
      <c r="AT36" s="64">
        <v>0</v>
      </c>
      <c r="AU36" s="64">
        <v>0</v>
      </c>
      <c r="AV36" s="64">
        <v>0</v>
      </c>
      <c r="AW36" s="64">
        <v>0</v>
      </c>
      <c r="AX36" s="64">
        <v>0</v>
      </c>
      <c r="AY36" s="64">
        <v>0</v>
      </c>
      <c r="AZ36" s="64">
        <v>0</v>
      </c>
      <c r="BA36" s="64">
        <v>0</v>
      </c>
      <c r="BB36" s="64">
        <v>0</v>
      </c>
      <c r="BC36" s="64">
        <v>0</v>
      </c>
      <c r="BD36" s="64">
        <v>0</v>
      </c>
      <c r="BE36" s="64">
        <v>0</v>
      </c>
      <c r="BF36" s="64">
        <v>0</v>
      </c>
      <c r="BG36" s="64">
        <v>0</v>
      </c>
      <c r="BH36" s="64">
        <v>0</v>
      </c>
      <c r="BI36" s="64">
        <v>0</v>
      </c>
      <c r="BJ36" s="64">
        <v>0</v>
      </c>
      <c r="BK36" s="64">
        <v>0</v>
      </c>
      <c r="BL36" s="64">
        <v>0</v>
      </c>
      <c r="BM36" s="64">
        <v>0</v>
      </c>
      <c r="BN36" s="64">
        <v>0</v>
      </c>
      <c r="BO36" s="64">
        <v>0</v>
      </c>
      <c r="BP36" s="64">
        <v>0</v>
      </c>
      <c r="BQ36" s="103">
        <v>0</v>
      </c>
      <c r="BR36" s="104">
        <f t="shared" si="0"/>
        <v>897.5391687098248</v>
      </c>
      <c r="BS36" s="105">
        <v>0</v>
      </c>
      <c r="BT36" s="106">
        <f t="shared" si="1"/>
        <v>897.5391687098248</v>
      </c>
      <c r="BU36" s="107"/>
      <c r="BV36" s="105">
        <v>0.20532821993985284</v>
      </c>
      <c r="BW36" s="104">
        <f t="shared" si="2"/>
        <v>897.7444969297646</v>
      </c>
      <c r="BX36" s="2"/>
      <c r="BY36" s="2"/>
    </row>
    <row r="37" spans="1:77" ht="13.5" customHeight="1">
      <c r="A37" s="142">
        <v>28</v>
      </c>
      <c r="B37" s="50" t="s">
        <v>32</v>
      </c>
      <c r="C37" s="40" t="s">
        <v>364</v>
      </c>
      <c r="D37" s="72">
        <v>0</v>
      </c>
      <c r="E37" s="72">
        <v>0</v>
      </c>
      <c r="F37" s="72">
        <v>0</v>
      </c>
      <c r="G37" s="64">
        <v>0</v>
      </c>
      <c r="H37" s="64">
        <v>0</v>
      </c>
      <c r="I37" s="64">
        <v>0</v>
      </c>
      <c r="J37" s="64">
        <v>0</v>
      </c>
      <c r="K37" s="64">
        <v>0</v>
      </c>
      <c r="L37" s="64">
        <v>0</v>
      </c>
      <c r="M37" s="64">
        <v>0</v>
      </c>
      <c r="N37" s="64">
        <v>0</v>
      </c>
      <c r="O37" s="64">
        <v>0</v>
      </c>
      <c r="P37" s="64">
        <v>0</v>
      </c>
      <c r="Q37" s="64">
        <v>0</v>
      </c>
      <c r="R37" s="64">
        <v>0</v>
      </c>
      <c r="S37" s="64">
        <v>0</v>
      </c>
      <c r="T37" s="64">
        <v>0</v>
      </c>
      <c r="U37" s="64">
        <v>0</v>
      </c>
      <c r="V37" s="64">
        <v>0</v>
      </c>
      <c r="W37" s="64">
        <v>0</v>
      </c>
      <c r="X37" s="64">
        <v>0</v>
      </c>
      <c r="Y37" s="64">
        <v>0</v>
      </c>
      <c r="Z37" s="64">
        <v>0</v>
      </c>
      <c r="AA37" s="64">
        <v>0</v>
      </c>
      <c r="AB37" s="64">
        <v>0</v>
      </c>
      <c r="AC37" s="64">
        <v>0</v>
      </c>
      <c r="AD37" s="64">
        <v>0</v>
      </c>
      <c r="AE37" s="64">
        <v>1415.6162452150056</v>
      </c>
      <c r="AF37" s="64">
        <v>0</v>
      </c>
      <c r="AG37" s="64">
        <v>0</v>
      </c>
      <c r="AH37" s="64">
        <v>0</v>
      </c>
      <c r="AI37" s="64">
        <v>0</v>
      </c>
      <c r="AJ37" s="64">
        <v>0</v>
      </c>
      <c r="AK37" s="64">
        <v>0</v>
      </c>
      <c r="AL37" s="64">
        <v>0</v>
      </c>
      <c r="AM37" s="64">
        <v>0</v>
      </c>
      <c r="AN37" s="64">
        <v>0</v>
      </c>
      <c r="AO37" s="64">
        <v>0</v>
      </c>
      <c r="AP37" s="64">
        <v>0</v>
      </c>
      <c r="AQ37" s="64">
        <v>0</v>
      </c>
      <c r="AR37" s="64">
        <v>0</v>
      </c>
      <c r="AS37" s="64">
        <v>0</v>
      </c>
      <c r="AT37" s="64">
        <v>0</v>
      </c>
      <c r="AU37" s="64">
        <v>0</v>
      </c>
      <c r="AV37" s="64">
        <v>0</v>
      </c>
      <c r="AW37" s="64">
        <v>0</v>
      </c>
      <c r="AX37" s="64">
        <v>0</v>
      </c>
      <c r="AY37" s="64">
        <v>0</v>
      </c>
      <c r="AZ37" s="64">
        <v>0</v>
      </c>
      <c r="BA37" s="64">
        <v>0</v>
      </c>
      <c r="BB37" s="64">
        <v>0</v>
      </c>
      <c r="BC37" s="64">
        <v>0</v>
      </c>
      <c r="BD37" s="64">
        <v>0</v>
      </c>
      <c r="BE37" s="64">
        <v>0</v>
      </c>
      <c r="BF37" s="64">
        <v>0</v>
      </c>
      <c r="BG37" s="64">
        <v>0</v>
      </c>
      <c r="BH37" s="64">
        <v>0</v>
      </c>
      <c r="BI37" s="64">
        <v>0</v>
      </c>
      <c r="BJ37" s="64">
        <v>0</v>
      </c>
      <c r="BK37" s="64">
        <v>0</v>
      </c>
      <c r="BL37" s="64">
        <v>0</v>
      </c>
      <c r="BM37" s="64">
        <v>0</v>
      </c>
      <c r="BN37" s="64">
        <v>0</v>
      </c>
      <c r="BO37" s="64">
        <v>0</v>
      </c>
      <c r="BP37" s="64">
        <v>0</v>
      </c>
      <c r="BQ37" s="103">
        <v>0</v>
      </c>
      <c r="BR37" s="104">
        <f t="shared" si="0"/>
        <v>1415.6162452150056</v>
      </c>
      <c r="BS37" s="105">
        <v>0</v>
      </c>
      <c r="BT37" s="106">
        <f t="shared" si="1"/>
        <v>1415.6162452150056</v>
      </c>
      <c r="BU37" s="107"/>
      <c r="BV37" s="105">
        <v>0.3238476646827072</v>
      </c>
      <c r="BW37" s="104">
        <f t="shared" si="2"/>
        <v>1415.9400928796883</v>
      </c>
      <c r="BX37" s="2"/>
      <c r="BY37" s="2"/>
    </row>
    <row r="38" spans="1:77" ht="13.5" customHeight="1">
      <c r="A38" s="48">
        <v>29</v>
      </c>
      <c r="B38" s="50" t="s">
        <v>34</v>
      </c>
      <c r="C38" s="201" t="s">
        <v>405</v>
      </c>
      <c r="D38" s="72">
        <v>0</v>
      </c>
      <c r="E38" s="72">
        <v>0</v>
      </c>
      <c r="F38" s="72">
        <v>0</v>
      </c>
      <c r="G38" s="64">
        <v>0</v>
      </c>
      <c r="H38" s="64">
        <v>0</v>
      </c>
      <c r="I38" s="64">
        <v>0</v>
      </c>
      <c r="J38" s="64">
        <v>0</v>
      </c>
      <c r="K38" s="64">
        <v>0</v>
      </c>
      <c r="L38" s="64">
        <v>0</v>
      </c>
      <c r="M38" s="64">
        <v>0</v>
      </c>
      <c r="N38" s="64">
        <v>0</v>
      </c>
      <c r="O38" s="64">
        <v>0</v>
      </c>
      <c r="P38" s="64">
        <v>0</v>
      </c>
      <c r="Q38" s="64">
        <v>0</v>
      </c>
      <c r="R38" s="64">
        <v>0</v>
      </c>
      <c r="S38" s="64">
        <v>0</v>
      </c>
      <c r="T38" s="64">
        <v>0</v>
      </c>
      <c r="U38" s="64">
        <v>0</v>
      </c>
      <c r="V38" s="64">
        <v>0</v>
      </c>
      <c r="W38" s="64">
        <v>0</v>
      </c>
      <c r="X38" s="64">
        <v>0</v>
      </c>
      <c r="Y38" s="64">
        <v>0</v>
      </c>
      <c r="Z38" s="64">
        <v>0</v>
      </c>
      <c r="AA38" s="64">
        <v>0</v>
      </c>
      <c r="AB38" s="64">
        <v>0</v>
      </c>
      <c r="AC38" s="64">
        <v>0</v>
      </c>
      <c r="AD38" s="64">
        <v>0</v>
      </c>
      <c r="AE38" s="64">
        <v>0</v>
      </c>
      <c r="AF38" s="64">
        <v>1218.247275024582</v>
      </c>
      <c r="AG38" s="64">
        <v>0</v>
      </c>
      <c r="AH38" s="64">
        <v>0</v>
      </c>
      <c r="AI38" s="64">
        <v>0</v>
      </c>
      <c r="AJ38" s="64">
        <v>0</v>
      </c>
      <c r="AK38" s="64">
        <v>0</v>
      </c>
      <c r="AL38" s="64">
        <v>0</v>
      </c>
      <c r="AM38" s="64">
        <v>0</v>
      </c>
      <c r="AN38" s="64">
        <v>0</v>
      </c>
      <c r="AO38" s="64">
        <v>0</v>
      </c>
      <c r="AP38" s="64">
        <v>0</v>
      </c>
      <c r="AQ38" s="64">
        <v>0</v>
      </c>
      <c r="AR38" s="64">
        <v>0</v>
      </c>
      <c r="AS38" s="64">
        <v>0</v>
      </c>
      <c r="AT38" s="64">
        <v>0</v>
      </c>
      <c r="AU38" s="64">
        <v>0</v>
      </c>
      <c r="AV38" s="64">
        <v>0</v>
      </c>
      <c r="AW38" s="64">
        <v>0</v>
      </c>
      <c r="AX38" s="64">
        <v>0</v>
      </c>
      <c r="AY38" s="64">
        <v>0</v>
      </c>
      <c r="AZ38" s="64">
        <v>0</v>
      </c>
      <c r="BA38" s="64">
        <v>0</v>
      </c>
      <c r="BB38" s="64">
        <v>0</v>
      </c>
      <c r="BC38" s="64">
        <v>0</v>
      </c>
      <c r="BD38" s="64">
        <v>0</v>
      </c>
      <c r="BE38" s="64">
        <v>0</v>
      </c>
      <c r="BF38" s="64">
        <v>0</v>
      </c>
      <c r="BG38" s="64">
        <v>0</v>
      </c>
      <c r="BH38" s="64">
        <v>0</v>
      </c>
      <c r="BI38" s="64">
        <v>0</v>
      </c>
      <c r="BJ38" s="64">
        <v>0</v>
      </c>
      <c r="BK38" s="64">
        <v>0</v>
      </c>
      <c r="BL38" s="64">
        <v>0</v>
      </c>
      <c r="BM38" s="64">
        <v>0</v>
      </c>
      <c r="BN38" s="64">
        <v>0</v>
      </c>
      <c r="BO38" s="64">
        <v>0</v>
      </c>
      <c r="BP38" s="64">
        <v>0</v>
      </c>
      <c r="BQ38" s="103">
        <v>0</v>
      </c>
      <c r="BR38" s="104">
        <f t="shared" si="0"/>
        <v>1218.247275024582</v>
      </c>
      <c r="BS38" s="105">
        <v>0</v>
      </c>
      <c r="BT38" s="106">
        <f t="shared" si="1"/>
        <v>1218.247275024582</v>
      </c>
      <c r="BU38" s="107"/>
      <c r="BV38" s="105">
        <v>0.28994385158486136</v>
      </c>
      <c r="BW38" s="104">
        <f t="shared" si="2"/>
        <v>1218.537218876167</v>
      </c>
      <c r="BX38" s="2"/>
      <c r="BY38" s="2"/>
    </row>
    <row r="39" spans="1:77" ht="13.5" customHeight="1">
      <c r="A39" s="142">
        <v>30</v>
      </c>
      <c r="B39" s="50" t="s">
        <v>36</v>
      </c>
      <c r="C39" s="40" t="s">
        <v>365</v>
      </c>
      <c r="D39" s="72">
        <v>0</v>
      </c>
      <c r="E39" s="72">
        <v>0</v>
      </c>
      <c r="F39" s="72">
        <v>0</v>
      </c>
      <c r="G39" s="64">
        <v>0</v>
      </c>
      <c r="H39" s="64">
        <v>0</v>
      </c>
      <c r="I39" s="64">
        <v>0</v>
      </c>
      <c r="J39" s="64">
        <v>0</v>
      </c>
      <c r="K39" s="64">
        <v>0</v>
      </c>
      <c r="L39" s="64">
        <v>0</v>
      </c>
      <c r="M39" s="64">
        <v>0</v>
      </c>
      <c r="N39" s="64">
        <v>0</v>
      </c>
      <c r="O39" s="64">
        <v>0</v>
      </c>
      <c r="P39" s="64">
        <v>0</v>
      </c>
      <c r="Q39" s="64">
        <v>0</v>
      </c>
      <c r="R39" s="64">
        <v>0</v>
      </c>
      <c r="S39" s="64">
        <v>0</v>
      </c>
      <c r="T39" s="64">
        <v>0</v>
      </c>
      <c r="U39" s="64">
        <v>0</v>
      </c>
      <c r="V39" s="64">
        <v>0</v>
      </c>
      <c r="W39" s="64">
        <v>0</v>
      </c>
      <c r="X39" s="64">
        <v>0</v>
      </c>
      <c r="Y39" s="64">
        <v>0</v>
      </c>
      <c r="Z39" s="64">
        <v>0</v>
      </c>
      <c r="AA39" s="64">
        <v>0</v>
      </c>
      <c r="AB39" s="64">
        <v>0</v>
      </c>
      <c r="AC39" s="64">
        <v>0</v>
      </c>
      <c r="AD39" s="64">
        <v>0</v>
      </c>
      <c r="AE39" s="64">
        <v>0</v>
      </c>
      <c r="AF39" s="64">
        <v>0</v>
      </c>
      <c r="AG39" s="64">
        <v>16.855744247412716</v>
      </c>
      <c r="AH39" s="64">
        <v>0</v>
      </c>
      <c r="AI39" s="64">
        <v>0</v>
      </c>
      <c r="AJ39" s="64">
        <v>0</v>
      </c>
      <c r="AK39" s="64">
        <v>0</v>
      </c>
      <c r="AL39" s="64">
        <v>0</v>
      </c>
      <c r="AM39" s="64">
        <v>0</v>
      </c>
      <c r="AN39" s="64">
        <v>0</v>
      </c>
      <c r="AO39" s="64">
        <v>0</v>
      </c>
      <c r="AP39" s="64">
        <v>0</v>
      </c>
      <c r="AQ39" s="64">
        <v>0</v>
      </c>
      <c r="AR39" s="64">
        <v>0</v>
      </c>
      <c r="AS39" s="64">
        <v>0</v>
      </c>
      <c r="AT39" s="64">
        <v>0</v>
      </c>
      <c r="AU39" s="64">
        <v>0</v>
      </c>
      <c r="AV39" s="64">
        <v>0</v>
      </c>
      <c r="AW39" s="64">
        <v>0</v>
      </c>
      <c r="AX39" s="64">
        <v>0</v>
      </c>
      <c r="AY39" s="64">
        <v>0</v>
      </c>
      <c r="AZ39" s="64">
        <v>0</v>
      </c>
      <c r="BA39" s="64">
        <v>0</v>
      </c>
      <c r="BB39" s="64">
        <v>0</v>
      </c>
      <c r="BC39" s="64">
        <v>0</v>
      </c>
      <c r="BD39" s="64">
        <v>0</v>
      </c>
      <c r="BE39" s="64">
        <v>0</v>
      </c>
      <c r="BF39" s="64">
        <v>0</v>
      </c>
      <c r="BG39" s="64">
        <v>0</v>
      </c>
      <c r="BH39" s="64">
        <v>0</v>
      </c>
      <c r="BI39" s="64">
        <v>0</v>
      </c>
      <c r="BJ39" s="64">
        <v>0</v>
      </c>
      <c r="BK39" s="64">
        <v>0</v>
      </c>
      <c r="BL39" s="64">
        <v>0</v>
      </c>
      <c r="BM39" s="64">
        <v>0</v>
      </c>
      <c r="BN39" s="64">
        <v>0</v>
      </c>
      <c r="BO39" s="64">
        <v>0</v>
      </c>
      <c r="BP39" s="64">
        <v>0</v>
      </c>
      <c r="BQ39" s="103">
        <v>0</v>
      </c>
      <c r="BR39" s="104">
        <f t="shared" si="0"/>
        <v>16.855744247412716</v>
      </c>
      <c r="BS39" s="105">
        <v>0</v>
      </c>
      <c r="BT39" s="106">
        <f t="shared" si="1"/>
        <v>16.855744247412716</v>
      </c>
      <c r="BU39" s="107"/>
      <c r="BV39" s="105">
        <v>0.00385605451298315</v>
      </c>
      <c r="BW39" s="104">
        <f t="shared" si="2"/>
        <v>16.8596003019257</v>
      </c>
      <c r="BX39" s="2"/>
      <c r="BY39" s="2"/>
    </row>
    <row r="40" spans="1:77" ht="13.5" customHeight="1">
      <c r="A40" s="48">
        <v>31</v>
      </c>
      <c r="B40" s="50" t="s">
        <v>38</v>
      </c>
      <c r="C40" s="40" t="s">
        <v>366</v>
      </c>
      <c r="D40" s="72">
        <v>0</v>
      </c>
      <c r="E40" s="72">
        <v>0</v>
      </c>
      <c r="F40" s="72">
        <v>0</v>
      </c>
      <c r="G40" s="64">
        <v>0</v>
      </c>
      <c r="H40" s="64">
        <v>0</v>
      </c>
      <c r="I40" s="64">
        <v>0</v>
      </c>
      <c r="J40" s="64">
        <v>0</v>
      </c>
      <c r="K40" s="64">
        <v>0</v>
      </c>
      <c r="L40" s="64">
        <v>0</v>
      </c>
      <c r="M40" s="64">
        <v>0</v>
      </c>
      <c r="N40" s="64">
        <v>0</v>
      </c>
      <c r="O40" s="64">
        <v>0</v>
      </c>
      <c r="P40" s="64">
        <v>0</v>
      </c>
      <c r="Q40" s="64">
        <v>0</v>
      </c>
      <c r="R40" s="64">
        <v>0</v>
      </c>
      <c r="S40" s="64">
        <v>0</v>
      </c>
      <c r="T40" s="64">
        <v>0</v>
      </c>
      <c r="U40" s="64">
        <v>0</v>
      </c>
      <c r="V40" s="64">
        <v>0</v>
      </c>
      <c r="W40" s="64">
        <v>0</v>
      </c>
      <c r="X40" s="64">
        <v>0</v>
      </c>
      <c r="Y40" s="64">
        <v>0</v>
      </c>
      <c r="Z40" s="64">
        <v>0</v>
      </c>
      <c r="AA40" s="64">
        <v>0</v>
      </c>
      <c r="AB40" s="64">
        <v>0</v>
      </c>
      <c r="AC40" s="64">
        <v>0</v>
      </c>
      <c r="AD40" s="64">
        <v>0</v>
      </c>
      <c r="AE40" s="64">
        <v>0</v>
      </c>
      <c r="AF40" s="64">
        <v>0</v>
      </c>
      <c r="AG40" s="64">
        <v>0</v>
      </c>
      <c r="AH40" s="64">
        <v>17701.996719899755</v>
      </c>
      <c r="AI40" s="64">
        <v>0</v>
      </c>
      <c r="AJ40" s="64">
        <v>0</v>
      </c>
      <c r="AK40" s="64">
        <v>0</v>
      </c>
      <c r="AL40" s="64">
        <v>0</v>
      </c>
      <c r="AM40" s="64">
        <v>0</v>
      </c>
      <c r="AN40" s="64">
        <v>0</v>
      </c>
      <c r="AO40" s="64">
        <v>0</v>
      </c>
      <c r="AP40" s="64">
        <v>0</v>
      </c>
      <c r="AQ40" s="64">
        <v>0</v>
      </c>
      <c r="AR40" s="64">
        <v>0</v>
      </c>
      <c r="AS40" s="64">
        <v>0</v>
      </c>
      <c r="AT40" s="64">
        <v>0</v>
      </c>
      <c r="AU40" s="64">
        <v>0</v>
      </c>
      <c r="AV40" s="64">
        <v>0</v>
      </c>
      <c r="AW40" s="64">
        <v>0</v>
      </c>
      <c r="AX40" s="64">
        <v>0</v>
      </c>
      <c r="AY40" s="64">
        <v>0</v>
      </c>
      <c r="AZ40" s="64">
        <v>0</v>
      </c>
      <c r="BA40" s="64">
        <v>0</v>
      </c>
      <c r="BB40" s="64">
        <v>0</v>
      </c>
      <c r="BC40" s="64">
        <v>0</v>
      </c>
      <c r="BD40" s="64">
        <v>0</v>
      </c>
      <c r="BE40" s="64">
        <v>0</v>
      </c>
      <c r="BF40" s="64">
        <v>0</v>
      </c>
      <c r="BG40" s="64">
        <v>0</v>
      </c>
      <c r="BH40" s="64">
        <v>0</v>
      </c>
      <c r="BI40" s="64">
        <v>0</v>
      </c>
      <c r="BJ40" s="64">
        <v>134.3025063753178</v>
      </c>
      <c r="BK40" s="64">
        <v>0</v>
      </c>
      <c r="BL40" s="64">
        <v>0</v>
      </c>
      <c r="BM40" s="64">
        <v>0</v>
      </c>
      <c r="BN40" s="64">
        <v>0</v>
      </c>
      <c r="BO40" s="64">
        <v>0</v>
      </c>
      <c r="BP40" s="64">
        <v>0</v>
      </c>
      <c r="BQ40" s="103">
        <v>0</v>
      </c>
      <c r="BR40" s="104">
        <f t="shared" si="0"/>
        <v>17836.299226275074</v>
      </c>
      <c r="BS40" s="105">
        <v>2218.8755020080325</v>
      </c>
      <c r="BT40" s="106">
        <f t="shared" si="1"/>
        <v>20055.174728283106</v>
      </c>
      <c r="BU40" s="107"/>
      <c r="BV40" s="105">
        <v>270.2253469239182</v>
      </c>
      <c r="BW40" s="104">
        <f t="shared" si="2"/>
        <v>20325.400075207024</v>
      </c>
      <c r="BX40" s="2"/>
      <c r="BY40" s="2"/>
    </row>
    <row r="41" spans="1:77" ht="13.5" customHeight="1">
      <c r="A41" s="142">
        <v>32</v>
      </c>
      <c r="B41" s="50" t="s">
        <v>40</v>
      </c>
      <c r="C41" s="40" t="s">
        <v>367</v>
      </c>
      <c r="D41" s="72">
        <v>0</v>
      </c>
      <c r="E41" s="72">
        <v>0</v>
      </c>
      <c r="F41" s="72">
        <v>0</v>
      </c>
      <c r="G41" s="64">
        <v>0</v>
      </c>
      <c r="H41" s="64">
        <v>0</v>
      </c>
      <c r="I41" s="64">
        <v>0</v>
      </c>
      <c r="J41" s="64">
        <v>0</v>
      </c>
      <c r="K41" s="64">
        <v>0</v>
      </c>
      <c r="L41" s="64">
        <v>0</v>
      </c>
      <c r="M41" s="64">
        <v>0</v>
      </c>
      <c r="N41" s="64">
        <v>0</v>
      </c>
      <c r="O41" s="64">
        <v>0</v>
      </c>
      <c r="P41" s="64">
        <v>0</v>
      </c>
      <c r="Q41" s="64">
        <v>0</v>
      </c>
      <c r="R41" s="64">
        <v>0</v>
      </c>
      <c r="S41" s="64">
        <v>0</v>
      </c>
      <c r="T41" s="64">
        <v>0</v>
      </c>
      <c r="U41" s="64">
        <v>0</v>
      </c>
      <c r="V41" s="64">
        <v>0</v>
      </c>
      <c r="W41" s="64">
        <v>0</v>
      </c>
      <c r="X41" s="64">
        <v>0</v>
      </c>
      <c r="Y41" s="64">
        <v>0</v>
      </c>
      <c r="Z41" s="64">
        <v>0</v>
      </c>
      <c r="AA41" s="64">
        <v>0</v>
      </c>
      <c r="AB41" s="64">
        <v>0</v>
      </c>
      <c r="AC41" s="64">
        <v>0</v>
      </c>
      <c r="AD41" s="64">
        <v>0</v>
      </c>
      <c r="AE41" s="64">
        <v>0</v>
      </c>
      <c r="AF41" s="64">
        <v>0</v>
      </c>
      <c r="AG41" s="64">
        <v>0</v>
      </c>
      <c r="AH41" s="64">
        <v>0</v>
      </c>
      <c r="AI41" s="64">
        <v>319.7697359081419</v>
      </c>
      <c r="AJ41" s="64">
        <v>0</v>
      </c>
      <c r="AK41" s="64">
        <v>0</v>
      </c>
      <c r="AL41" s="64">
        <v>0</v>
      </c>
      <c r="AM41" s="64">
        <v>0</v>
      </c>
      <c r="AN41" s="64">
        <v>0</v>
      </c>
      <c r="AO41" s="64">
        <v>0</v>
      </c>
      <c r="AP41" s="64">
        <v>0</v>
      </c>
      <c r="AQ41" s="64">
        <v>0</v>
      </c>
      <c r="AR41" s="64">
        <v>0</v>
      </c>
      <c r="AS41" s="64">
        <v>0</v>
      </c>
      <c r="AT41" s="64">
        <v>0</v>
      </c>
      <c r="AU41" s="64">
        <v>0</v>
      </c>
      <c r="AV41" s="64">
        <v>0</v>
      </c>
      <c r="AW41" s="64">
        <v>0</v>
      </c>
      <c r="AX41" s="64">
        <v>0</v>
      </c>
      <c r="AY41" s="64">
        <v>0</v>
      </c>
      <c r="AZ41" s="64">
        <v>0</v>
      </c>
      <c r="BA41" s="64">
        <v>0</v>
      </c>
      <c r="BB41" s="64">
        <v>0</v>
      </c>
      <c r="BC41" s="64">
        <v>0</v>
      </c>
      <c r="BD41" s="64">
        <v>0</v>
      </c>
      <c r="BE41" s="64">
        <v>0</v>
      </c>
      <c r="BF41" s="64">
        <v>0</v>
      </c>
      <c r="BG41" s="64">
        <v>0</v>
      </c>
      <c r="BH41" s="64">
        <v>0</v>
      </c>
      <c r="BI41" s="64">
        <v>0</v>
      </c>
      <c r="BJ41" s="64">
        <v>14.802754798177801</v>
      </c>
      <c r="BK41" s="64">
        <v>0</v>
      </c>
      <c r="BL41" s="64">
        <v>0</v>
      </c>
      <c r="BM41" s="64">
        <v>0</v>
      </c>
      <c r="BN41" s="64">
        <v>0</v>
      </c>
      <c r="BO41" s="64">
        <v>0</v>
      </c>
      <c r="BP41" s="64">
        <v>0</v>
      </c>
      <c r="BQ41" s="103">
        <v>0</v>
      </c>
      <c r="BR41" s="104">
        <f t="shared" si="0"/>
        <v>334.57249070631974</v>
      </c>
      <c r="BS41" s="105">
        <v>0</v>
      </c>
      <c r="BT41" s="106">
        <f t="shared" si="1"/>
        <v>334.57249070631974</v>
      </c>
      <c r="BU41" s="107"/>
      <c r="BV41" s="105">
        <v>8.575554512602908</v>
      </c>
      <c r="BW41" s="104">
        <f t="shared" si="2"/>
        <v>343.1480452189227</v>
      </c>
      <c r="BX41" s="2"/>
      <c r="BY41" s="2"/>
    </row>
    <row r="42" spans="1:77" ht="13.5" customHeight="1">
      <c r="A42" s="48">
        <v>33</v>
      </c>
      <c r="B42" s="50" t="s">
        <v>42</v>
      </c>
      <c r="C42" s="40" t="s">
        <v>368</v>
      </c>
      <c r="D42" s="72">
        <v>0</v>
      </c>
      <c r="E42" s="72">
        <v>0</v>
      </c>
      <c r="F42" s="72">
        <v>0</v>
      </c>
      <c r="G42" s="64">
        <v>0</v>
      </c>
      <c r="H42" s="64">
        <v>0</v>
      </c>
      <c r="I42" s="64">
        <v>0</v>
      </c>
      <c r="J42" s="64">
        <v>0</v>
      </c>
      <c r="K42" s="64">
        <v>0</v>
      </c>
      <c r="L42" s="64">
        <v>0</v>
      </c>
      <c r="M42" s="64">
        <v>0</v>
      </c>
      <c r="N42" s="64">
        <v>0</v>
      </c>
      <c r="O42" s="64">
        <v>0</v>
      </c>
      <c r="P42" s="64">
        <v>0</v>
      </c>
      <c r="Q42" s="64">
        <v>0</v>
      </c>
      <c r="R42" s="64">
        <v>0</v>
      </c>
      <c r="S42" s="64">
        <v>0</v>
      </c>
      <c r="T42" s="64">
        <v>0</v>
      </c>
      <c r="U42" s="64">
        <v>0</v>
      </c>
      <c r="V42" s="64">
        <v>0</v>
      </c>
      <c r="W42" s="64">
        <v>0</v>
      </c>
      <c r="X42" s="64">
        <v>0</v>
      </c>
      <c r="Y42" s="64">
        <v>0</v>
      </c>
      <c r="Z42" s="64">
        <v>0</v>
      </c>
      <c r="AA42" s="64">
        <v>0</v>
      </c>
      <c r="AB42" s="64">
        <v>0</v>
      </c>
      <c r="AC42" s="64">
        <v>0</v>
      </c>
      <c r="AD42" s="64">
        <v>0</v>
      </c>
      <c r="AE42" s="64">
        <v>0</v>
      </c>
      <c r="AF42" s="64">
        <v>0</v>
      </c>
      <c r="AG42" s="64">
        <v>0</v>
      </c>
      <c r="AH42" s="64">
        <v>0</v>
      </c>
      <c r="AI42" s="64">
        <v>0</v>
      </c>
      <c r="AJ42" s="64">
        <v>2722.4240150426954</v>
      </c>
      <c r="AK42" s="64">
        <v>0</v>
      </c>
      <c r="AL42" s="64">
        <v>0</v>
      </c>
      <c r="AM42" s="64">
        <v>0</v>
      </c>
      <c r="AN42" s="64">
        <v>0</v>
      </c>
      <c r="AO42" s="64">
        <v>0</v>
      </c>
      <c r="AP42" s="64">
        <v>0</v>
      </c>
      <c r="AQ42" s="64">
        <v>0</v>
      </c>
      <c r="AR42" s="64">
        <v>0</v>
      </c>
      <c r="AS42" s="64">
        <v>0</v>
      </c>
      <c r="AT42" s="64">
        <v>0</v>
      </c>
      <c r="AU42" s="64">
        <v>0</v>
      </c>
      <c r="AV42" s="64">
        <v>0</v>
      </c>
      <c r="AW42" s="64">
        <v>0</v>
      </c>
      <c r="AX42" s="64">
        <v>0</v>
      </c>
      <c r="AY42" s="64">
        <v>0</v>
      </c>
      <c r="AZ42" s="64">
        <v>0</v>
      </c>
      <c r="BA42" s="64">
        <v>0</v>
      </c>
      <c r="BB42" s="64">
        <v>0</v>
      </c>
      <c r="BC42" s="64">
        <v>0</v>
      </c>
      <c r="BD42" s="64">
        <v>0</v>
      </c>
      <c r="BE42" s="64">
        <v>0</v>
      </c>
      <c r="BF42" s="64">
        <v>0</v>
      </c>
      <c r="BG42" s="64">
        <v>0</v>
      </c>
      <c r="BH42" s="64">
        <v>0</v>
      </c>
      <c r="BI42" s="64">
        <v>0</v>
      </c>
      <c r="BJ42" s="64">
        <v>11.077601766504266</v>
      </c>
      <c r="BK42" s="64">
        <v>0</v>
      </c>
      <c r="BL42" s="64">
        <v>0</v>
      </c>
      <c r="BM42" s="64">
        <v>0</v>
      </c>
      <c r="BN42" s="64">
        <v>0</v>
      </c>
      <c r="BO42" s="64">
        <v>0</v>
      </c>
      <c r="BP42" s="64">
        <v>0</v>
      </c>
      <c r="BQ42" s="103">
        <v>0</v>
      </c>
      <c r="BR42" s="104">
        <f t="shared" si="0"/>
        <v>2733.5016168091997</v>
      </c>
      <c r="BS42" s="105">
        <v>1003.143048</v>
      </c>
      <c r="BT42" s="106">
        <f t="shared" si="1"/>
        <v>3736.6446648091996</v>
      </c>
      <c r="BU42" s="107"/>
      <c r="BV42" s="105">
        <v>87.40392044484491</v>
      </c>
      <c r="BW42" s="104">
        <f t="shared" si="2"/>
        <v>3824.0485852540446</v>
      </c>
      <c r="BX42" s="2"/>
      <c r="BY42" s="2"/>
    </row>
    <row r="43" spans="1:77" ht="13.5" customHeight="1">
      <c r="A43" s="142">
        <v>34</v>
      </c>
      <c r="B43" s="50">
        <v>41</v>
      </c>
      <c r="C43" s="40" t="s">
        <v>369</v>
      </c>
      <c r="D43" s="72">
        <v>0</v>
      </c>
      <c r="E43" s="72">
        <v>0</v>
      </c>
      <c r="F43" s="72">
        <v>0</v>
      </c>
      <c r="G43" s="64">
        <v>0</v>
      </c>
      <c r="H43" s="64">
        <v>0</v>
      </c>
      <c r="I43" s="64">
        <v>0</v>
      </c>
      <c r="J43" s="64">
        <v>0</v>
      </c>
      <c r="K43" s="64">
        <v>0</v>
      </c>
      <c r="L43" s="64">
        <v>0</v>
      </c>
      <c r="M43" s="64">
        <v>0</v>
      </c>
      <c r="N43" s="64">
        <v>0</v>
      </c>
      <c r="O43" s="64">
        <v>0</v>
      </c>
      <c r="P43" s="64">
        <v>0</v>
      </c>
      <c r="Q43" s="64">
        <v>0</v>
      </c>
      <c r="R43" s="64">
        <v>0</v>
      </c>
      <c r="S43" s="64">
        <v>0</v>
      </c>
      <c r="T43" s="64">
        <v>0</v>
      </c>
      <c r="U43" s="64">
        <v>0</v>
      </c>
      <c r="V43" s="64">
        <v>0</v>
      </c>
      <c r="W43" s="64">
        <v>0</v>
      </c>
      <c r="X43" s="64">
        <v>0</v>
      </c>
      <c r="Y43" s="64">
        <v>0</v>
      </c>
      <c r="Z43" s="64">
        <v>0</v>
      </c>
      <c r="AA43" s="64">
        <v>0</v>
      </c>
      <c r="AB43" s="64">
        <v>0</v>
      </c>
      <c r="AC43" s="64">
        <v>0</v>
      </c>
      <c r="AD43" s="64">
        <v>0</v>
      </c>
      <c r="AE43" s="64">
        <v>0</v>
      </c>
      <c r="AF43" s="64">
        <v>0</v>
      </c>
      <c r="AG43" s="64">
        <v>0</v>
      </c>
      <c r="AH43" s="64">
        <v>0</v>
      </c>
      <c r="AI43" s="64">
        <v>0</v>
      </c>
      <c r="AJ43" s="64">
        <v>0</v>
      </c>
      <c r="AK43" s="64">
        <v>1145.9828880983644</v>
      </c>
      <c r="AL43" s="64">
        <v>0.8525243477908144</v>
      </c>
      <c r="AM43" s="64">
        <v>0</v>
      </c>
      <c r="AN43" s="64">
        <v>0</v>
      </c>
      <c r="AO43" s="64">
        <v>0</v>
      </c>
      <c r="AP43" s="64">
        <v>0</v>
      </c>
      <c r="AQ43" s="64">
        <v>0</v>
      </c>
      <c r="AR43" s="64">
        <v>0</v>
      </c>
      <c r="AS43" s="64">
        <v>0</v>
      </c>
      <c r="AT43" s="64">
        <v>0</v>
      </c>
      <c r="AU43" s="64">
        <v>0</v>
      </c>
      <c r="AV43" s="64">
        <v>0</v>
      </c>
      <c r="AW43" s="64">
        <v>0</v>
      </c>
      <c r="AX43" s="64">
        <v>0</v>
      </c>
      <c r="AY43" s="64">
        <v>0</v>
      </c>
      <c r="AZ43" s="64">
        <v>0</v>
      </c>
      <c r="BA43" s="64">
        <v>0</v>
      </c>
      <c r="BB43" s="64">
        <v>0</v>
      </c>
      <c r="BC43" s="64">
        <v>0</v>
      </c>
      <c r="BD43" s="64">
        <v>0</v>
      </c>
      <c r="BE43" s="64">
        <v>0</v>
      </c>
      <c r="BF43" s="64">
        <v>0</v>
      </c>
      <c r="BG43" s="64">
        <v>0</v>
      </c>
      <c r="BH43" s="64">
        <v>0</v>
      </c>
      <c r="BI43" s="64">
        <v>0</v>
      </c>
      <c r="BJ43" s="64">
        <v>291.63186024</v>
      </c>
      <c r="BK43" s="64">
        <v>24.83644041346778</v>
      </c>
      <c r="BL43" s="64">
        <v>11.421783577105762</v>
      </c>
      <c r="BM43" s="64">
        <v>0</v>
      </c>
      <c r="BN43" s="64">
        <v>0</v>
      </c>
      <c r="BO43" s="64">
        <v>40.89397438352358</v>
      </c>
      <c r="BP43" s="64">
        <v>0</v>
      </c>
      <c r="BQ43" s="103">
        <v>0</v>
      </c>
      <c r="BR43" s="104">
        <f t="shared" si="0"/>
        <v>1515.6194710602522</v>
      </c>
      <c r="BS43" s="105">
        <v>0</v>
      </c>
      <c r="BT43" s="106">
        <f t="shared" si="1"/>
        <v>1515.6194710602522</v>
      </c>
      <c r="BU43" s="107"/>
      <c r="BV43" s="105">
        <v>20.468485387595305</v>
      </c>
      <c r="BW43" s="104">
        <f t="shared" si="2"/>
        <v>1536.0879564478475</v>
      </c>
      <c r="BX43" s="2"/>
      <c r="BY43" s="2"/>
    </row>
    <row r="44" spans="1:77" ht="13.5" customHeight="1">
      <c r="A44" s="48">
        <v>35</v>
      </c>
      <c r="B44" s="50">
        <v>45</v>
      </c>
      <c r="C44" s="40" t="s">
        <v>108</v>
      </c>
      <c r="D44" s="72">
        <v>0</v>
      </c>
      <c r="E44" s="72">
        <v>0</v>
      </c>
      <c r="F44" s="72">
        <v>0</v>
      </c>
      <c r="G44" s="64">
        <v>0</v>
      </c>
      <c r="H44" s="64">
        <v>0</v>
      </c>
      <c r="I44" s="64">
        <v>0</v>
      </c>
      <c r="J44" s="64">
        <v>0</v>
      </c>
      <c r="K44" s="64">
        <v>0</v>
      </c>
      <c r="L44" s="64">
        <v>16.585510533430934</v>
      </c>
      <c r="M44" s="64">
        <v>0</v>
      </c>
      <c r="N44" s="64">
        <v>0</v>
      </c>
      <c r="O44" s="64">
        <v>0</v>
      </c>
      <c r="P44" s="64">
        <v>0</v>
      </c>
      <c r="Q44" s="64">
        <v>12.703535020218261</v>
      </c>
      <c r="R44" s="64">
        <v>1.689005400936503</v>
      </c>
      <c r="S44" s="64">
        <v>16.738938476791528</v>
      </c>
      <c r="T44" s="64">
        <v>0</v>
      </c>
      <c r="U44" s="64">
        <v>25.90040122109581</v>
      </c>
      <c r="V44" s="64">
        <v>4.316526879157279</v>
      </c>
      <c r="W44" s="64">
        <v>43.27583519690512</v>
      </c>
      <c r="X44" s="64">
        <v>4.4299265294948</v>
      </c>
      <c r="Y44" s="64">
        <v>0</v>
      </c>
      <c r="Z44" s="64">
        <v>0</v>
      </c>
      <c r="AA44" s="64">
        <v>0</v>
      </c>
      <c r="AB44" s="64">
        <v>0.814418985504244</v>
      </c>
      <c r="AC44" s="64">
        <v>0</v>
      </c>
      <c r="AD44" s="64">
        <v>0</v>
      </c>
      <c r="AE44" s="64">
        <v>0</v>
      </c>
      <c r="AF44" s="64">
        <v>0</v>
      </c>
      <c r="AG44" s="64">
        <v>0</v>
      </c>
      <c r="AH44" s="64">
        <v>121.64473799340244</v>
      </c>
      <c r="AI44" s="64">
        <v>0</v>
      </c>
      <c r="AJ44" s="64">
        <v>0</v>
      </c>
      <c r="AK44" s="64">
        <v>0</v>
      </c>
      <c r="AL44" s="64">
        <v>51407.41193965903</v>
      </c>
      <c r="AM44" s="64">
        <v>1.41750261969995</v>
      </c>
      <c r="AN44" s="64">
        <v>40.66252740206126</v>
      </c>
      <c r="AO44" s="64">
        <v>0.9772837470645984</v>
      </c>
      <c r="AP44" s="64">
        <v>0</v>
      </c>
      <c r="AQ44" s="64">
        <v>0</v>
      </c>
      <c r="AR44" s="64">
        <v>55.669390696652094</v>
      </c>
      <c r="AS44" s="64">
        <v>22.21189227464067</v>
      </c>
      <c r="AT44" s="64">
        <v>5.2151397954269365</v>
      </c>
      <c r="AU44" s="64">
        <v>34.21221709614408</v>
      </c>
      <c r="AV44" s="64">
        <v>1.3186201280305696</v>
      </c>
      <c r="AW44" s="64">
        <v>0</v>
      </c>
      <c r="AX44" s="64">
        <v>0</v>
      </c>
      <c r="AY44" s="64">
        <v>0.011105977852941961</v>
      </c>
      <c r="AZ44" s="64">
        <v>0.6854888022578058</v>
      </c>
      <c r="BA44" s="64">
        <v>5.406741221119252</v>
      </c>
      <c r="BB44" s="64">
        <v>0</v>
      </c>
      <c r="BC44" s="64">
        <v>0</v>
      </c>
      <c r="BD44" s="64">
        <v>0</v>
      </c>
      <c r="BE44" s="64">
        <v>1.5849180055890266</v>
      </c>
      <c r="BF44" s="64">
        <v>25.578163447173406</v>
      </c>
      <c r="BG44" s="64">
        <v>0</v>
      </c>
      <c r="BH44" s="64">
        <v>0</v>
      </c>
      <c r="BI44" s="64">
        <v>0</v>
      </c>
      <c r="BJ44" s="64">
        <v>1213.2659223934459</v>
      </c>
      <c r="BK44" s="64">
        <v>24.768722131840097</v>
      </c>
      <c r="BL44" s="64">
        <v>28.543964081054785</v>
      </c>
      <c r="BM44" s="64">
        <v>0</v>
      </c>
      <c r="BN44" s="64">
        <v>0</v>
      </c>
      <c r="BO44" s="64">
        <v>1.9207249842077698</v>
      </c>
      <c r="BP44" s="64">
        <v>0</v>
      </c>
      <c r="BQ44" s="103">
        <v>0</v>
      </c>
      <c r="BR44" s="104">
        <f t="shared" si="0"/>
        <v>53118.96110070024</v>
      </c>
      <c r="BS44" s="105">
        <v>168.33147321216592</v>
      </c>
      <c r="BT44" s="106">
        <f t="shared" si="1"/>
        <v>53287.292573912404</v>
      </c>
      <c r="BU44" s="107"/>
      <c r="BV44" s="105">
        <v>1796.4117494435054</v>
      </c>
      <c r="BW44" s="104">
        <f t="shared" si="2"/>
        <v>55083.70432335591</v>
      </c>
      <c r="BX44" s="2"/>
      <c r="BY44" s="2"/>
    </row>
    <row r="45" spans="1:77" ht="13.5" customHeight="1">
      <c r="A45" s="142">
        <v>36</v>
      </c>
      <c r="B45" s="50">
        <v>50</v>
      </c>
      <c r="C45" s="40" t="s">
        <v>248</v>
      </c>
      <c r="D45" s="72">
        <v>0.7683422755879314</v>
      </c>
      <c r="E45" s="72">
        <v>0</v>
      </c>
      <c r="F45" s="72">
        <v>0</v>
      </c>
      <c r="G45" s="64">
        <v>0.5271623720903278</v>
      </c>
      <c r="H45" s="64">
        <v>0.6249294486156088</v>
      </c>
      <c r="I45" s="64">
        <v>0</v>
      </c>
      <c r="J45" s="64">
        <v>0</v>
      </c>
      <c r="K45" s="64">
        <v>0</v>
      </c>
      <c r="L45" s="64">
        <v>0.36419527125516626</v>
      </c>
      <c r="M45" s="64">
        <v>0</v>
      </c>
      <c r="N45" s="64">
        <v>0</v>
      </c>
      <c r="O45" s="64">
        <v>0</v>
      </c>
      <c r="P45" s="64">
        <v>0</v>
      </c>
      <c r="Q45" s="64">
        <v>0</v>
      </c>
      <c r="R45" s="64">
        <v>0</v>
      </c>
      <c r="S45" s="64">
        <v>0</v>
      </c>
      <c r="T45" s="64">
        <v>0</v>
      </c>
      <c r="U45" s="64">
        <v>0</v>
      </c>
      <c r="V45" s="64">
        <v>0.12666015510834602</v>
      </c>
      <c r="W45" s="64">
        <v>0</v>
      </c>
      <c r="X45" s="64">
        <v>0</v>
      </c>
      <c r="Y45" s="64">
        <v>0</v>
      </c>
      <c r="Z45" s="64">
        <v>0</v>
      </c>
      <c r="AA45" s="64">
        <v>0</v>
      </c>
      <c r="AB45" s="64">
        <v>0</v>
      </c>
      <c r="AC45" s="64">
        <v>0</v>
      </c>
      <c r="AD45" s="64">
        <v>0</v>
      </c>
      <c r="AE45" s="64">
        <v>0</v>
      </c>
      <c r="AF45" s="64">
        <v>0</v>
      </c>
      <c r="AG45" s="64">
        <v>0</v>
      </c>
      <c r="AH45" s="64">
        <v>28.175687612140372</v>
      </c>
      <c r="AI45" s="64">
        <v>0</v>
      </c>
      <c r="AJ45" s="64">
        <v>0</v>
      </c>
      <c r="AK45" s="64">
        <v>0</v>
      </c>
      <c r="AL45" s="64">
        <v>3.692358460876522</v>
      </c>
      <c r="AM45" s="64">
        <v>9866.096983646472</v>
      </c>
      <c r="AN45" s="64">
        <v>44.98009066685532</v>
      </c>
      <c r="AO45" s="64">
        <v>2.647756740892669</v>
      </c>
      <c r="AP45" s="64">
        <v>28.644707958130553</v>
      </c>
      <c r="AQ45" s="64">
        <v>8.593252232632159</v>
      </c>
      <c r="AR45" s="64">
        <v>24.57086012153854</v>
      </c>
      <c r="AS45" s="64">
        <v>24.661503228595997</v>
      </c>
      <c r="AT45" s="64">
        <v>5.7902850109415755</v>
      </c>
      <c r="AU45" s="64">
        <v>37.98526896950897</v>
      </c>
      <c r="AV45" s="64">
        <v>1.4640425112202033</v>
      </c>
      <c r="AW45" s="64">
        <v>0</v>
      </c>
      <c r="AX45" s="64">
        <v>0</v>
      </c>
      <c r="AY45" s="64">
        <v>0.008422274770093803</v>
      </c>
      <c r="AZ45" s="64">
        <v>2.826575</v>
      </c>
      <c r="BA45" s="64">
        <v>4.100229694136849</v>
      </c>
      <c r="BB45" s="64">
        <v>0</v>
      </c>
      <c r="BC45" s="64">
        <v>0</v>
      </c>
      <c r="BD45" s="64">
        <v>0</v>
      </c>
      <c r="BE45" s="64">
        <v>0</v>
      </c>
      <c r="BF45" s="64">
        <v>0.6152798415147138</v>
      </c>
      <c r="BG45" s="64">
        <v>0</v>
      </c>
      <c r="BH45" s="64">
        <v>0</v>
      </c>
      <c r="BI45" s="64">
        <v>0</v>
      </c>
      <c r="BJ45" s="64">
        <v>6.550845133821518</v>
      </c>
      <c r="BK45" s="64">
        <v>1.9117375905204275</v>
      </c>
      <c r="BL45" s="64">
        <v>0</v>
      </c>
      <c r="BM45" s="64">
        <v>0</v>
      </c>
      <c r="BN45" s="64">
        <v>0</v>
      </c>
      <c r="BO45" s="64">
        <v>3.832239395144626</v>
      </c>
      <c r="BP45" s="64">
        <v>0.23453762630584044</v>
      </c>
      <c r="BQ45" s="103">
        <v>0</v>
      </c>
      <c r="BR45" s="104">
        <f t="shared" si="0"/>
        <v>10099.793953238675</v>
      </c>
      <c r="BS45" s="105">
        <v>30.16406884440219</v>
      </c>
      <c r="BT45" s="106">
        <f t="shared" si="1"/>
        <v>10129.958022083078</v>
      </c>
      <c r="BU45" s="107"/>
      <c r="BV45" s="105">
        <v>324.38144545741375</v>
      </c>
      <c r="BW45" s="104">
        <f t="shared" si="2"/>
        <v>10454.33946754049</v>
      </c>
      <c r="BX45" s="2"/>
      <c r="BY45" s="2"/>
    </row>
    <row r="46" spans="1:77" ht="13.5" customHeight="1">
      <c r="A46" s="48">
        <v>37</v>
      </c>
      <c r="B46" s="50" t="s">
        <v>283</v>
      </c>
      <c r="C46" s="40" t="s">
        <v>75</v>
      </c>
      <c r="D46" s="72">
        <v>8.850334012115004</v>
      </c>
      <c r="E46" s="72">
        <v>0</v>
      </c>
      <c r="F46" s="72">
        <v>0</v>
      </c>
      <c r="G46" s="64">
        <v>0.6169645475952205</v>
      </c>
      <c r="H46" s="64">
        <v>714.5318574836501</v>
      </c>
      <c r="I46" s="64">
        <v>28.076418672230346</v>
      </c>
      <c r="J46" s="64">
        <v>5.796111370536762</v>
      </c>
      <c r="K46" s="64">
        <v>7.035253062623241</v>
      </c>
      <c r="L46" s="64">
        <v>37.22449938857368</v>
      </c>
      <c r="M46" s="64">
        <v>23.845285802516972</v>
      </c>
      <c r="N46" s="64">
        <v>15.127270363337264</v>
      </c>
      <c r="O46" s="64">
        <v>23.83895668909614</v>
      </c>
      <c r="P46" s="64">
        <v>0</v>
      </c>
      <c r="Q46" s="64">
        <v>125.59102863192398</v>
      </c>
      <c r="R46" s="64">
        <v>90.0754906466204</v>
      </c>
      <c r="S46" s="64">
        <v>41.138839685863125</v>
      </c>
      <c r="T46" s="64">
        <v>37.85049005741532</v>
      </c>
      <c r="U46" s="64">
        <v>62.496977070697376</v>
      </c>
      <c r="V46" s="64">
        <v>225.67343391044773</v>
      </c>
      <c r="W46" s="64">
        <v>78.43289119402783</v>
      </c>
      <c r="X46" s="64">
        <v>212.44248039720634</v>
      </c>
      <c r="Y46" s="64">
        <v>182.81688571503918</v>
      </c>
      <c r="Z46" s="64">
        <v>0</v>
      </c>
      <c r="AA46" s="64">
        <v>0.28803428588001834</v>
      </c>
      <c r="AB46" s="64">
        <v>48.81961246786985</v>
      </c>
      <c r="AC46" s="64">
        <v>0.5870915252509636</v>
      </c>
      <c r="AD46" s="64">
        <v>0</v>
      </c>
      <c r="AE46" s="64">
        <v>0</v>
      </c>
      <c r="AF46" s="64">
        <v>0</v>
      </c>
      <c r="AG46" s="64">
        <v>0</v>
      </c>
      <c r="AH46" s="64">
        <v>10.40165660907851</v>
      </c>
      <c r="AI46" s="64">
        <v>0</v>
      </c>
      <c r="AJ46" s="64">
        <v>0</v>
      </c>
      <c r="AK46" s="64">
        <v>0</v>
      </c>
      <c r="AL46" s="64">
        <v>12.37847452497606</v>
      </c>
      <c r="AM46" s="64">
        <v>13.715948630830155</v>
      </c>
      <c r="AN46" s="64">
        <v>72871.30193829161</v>
      </c>
      <c r="AO46" s="64">
        <v>43.608701084863625</v>
      </c>
      <c r="AP46" s="64">
        <v>0</v>
      </c>
      <c r="AQ46" s="64">
        <v>0</v>
      </c>
      <c r="AR46" s="64">
        <v>0</v>
      </c>
      <c r="AS46" s="64">
        <v>0</v>
      </c>
      <c r="AT46" s="64">
        <v>0</v>
      </c>
      <c r="AU46" s="64">
        <v>0</v>
      </c>
      <c r="AV46" s="64">
        <v>0</v>
      </c>
      <c r="AW46" s="64">
        <v>0</v>
      </c>
      <c r="AX46" s="64">
        <v>0</v>
      </c>
      <c r="AY46" s="64">
        <v>0.06510873112018033</v>
      </c>
      <c r="AZ46" s="64">
        <v>4.018674150360848</v>
      </c>
      <c r="BA46" s="64">
        <v>31.69698923080397</v>
      </c>
      <c r="BB46" s="64">
        <v>41.65426721066816</v>
      </c>
      <c r="BC46" s="64">
        <v>1.488416335249123</v>
      </c>
      <c r="BD46" s="64">
        <v>1.0461750428704244</v>
      </c>
      <c r="BE46" s="64">
        <v>9.163223594361279</v>
      </c>
      <c r="BF46" s="64">
        <v>177.18018509663042</v>
      </c>
      <c r="BG46" s="64">
        <v>66.9991549627804</v>
      </c>
      <c r="BH46" s="64">
        <v>0</v>
      </c>
      <c r="BI46" s="64">
        <v>0</v>
      </c>
      <c r="BJ46" s="64">
        <v>8.707216506799764</v>
      </c>
      <c r="BK46" s="64">
        <v>1.1481681846324694</v>
      </c>
      <c r="BL46" s="64">
        <v>33.55092802219649</v>
      </c>
      <c r="BM46" s="64">
        <v>0</v>
      </c>
      <c r="BN46" s="64">
        <v>0</v>
      </c>
      <c r="BO46" s="64">
        <v>0</v>
      </c>
      <c r="BP46" s="64">
        <v>16.124616977854522</v>
      </c>
      <c r="BQ46" s="103">
        <v>10.375390750775368</v>
      </c>
      <c r="BR46" s="104">
        <f t="shared" si="0"/>
        <v>75325.78144091897</v>
      </c>
      <c r="BS46" s="105">
        <v>925.4876793653406</v>
      </c>
      <c r="BT46" s="106">
        <f t="shared" si="1"/>
        <v>76251.26912028431</v>
      </c>
      <c r="BU46" s="107"/>
      <c r="BV46" s="105">
        <v>1700.030499052758</v>
      </c>
      <c r="BW46" s="104">
        <f t="shared" si="2"/>
        <v>77951.29961933706</v>
      </c>
      <c r="BX46" s="2"/>
      <c r="BY46" s="2"/>
    </row>
    <row r="47" spans="1:77" ht="13.5" customHeight="1">
      <c r="A47" s="142">
        <v>38</v>
      </c>
      <c r="B47" s="50">
        <v>55</v>
      </c>
      <c r="C47" s="40" t="s">
        <v>166</v>
      </c>
      <c r="D47" s="72">
        <v>0</v>
      </c>
      <c r="E47" s="72">
        <v>0</v>
      </c>
      <c r="F47" s="72">
        <v>0</v>
      </c>
      <c r="G47" s="64">
        <v>0</v>
      </c>
      <c r="H47" s="64">
        <v>37.329058137427765</v>
      </c>
      <c r="I47" s="64">
        <v>0</v>
      </c>
      <c r="J47" s="64">
        <v>0</v>
      </c>
      <c r="K47" s="64">
        <v>0</v>
      </c>
      <c r="L47" s="64">
        <v>0</v>
      </c>
      <c r="M47" s="64">
        <v>0</v>
      </c>
      <c r="N47" s="64">
        <v>2.528027970027654</v>
      </c>
      <c r="O47" s="64">
        <v>0</v>
      </c>
      <c r="P47" s="64">
        <v>0</v>
      </c>
      <c r="Q47" s="64">
        <v>1.0198269938088498</v>
      </c>
      <c r="R47" s="64">
        <v>0</v>
      </c>
      <c r="S47" s="64">
        <v>0.1304142559127703</v>
      </c>
      <c r="T47" s="64">
        <v>0</v>
      </c>
      <c r="U47" s="64">
        <v>0.9848590317134446</v>
      </c>
      <c r="V47" s="64">
        <v>0.10340133408548811</v>
      </c>
      <c r="W47" s="64">
        <v>2.815012955614157</v>
      </c>
      <c r="X47" s="64">
        <v>0</v>
      </c>
      <c r="Y47" s="64">
        <v>0.5862776910231923</v>
      </c>
      <c r="Z47" s="64">
        <v>0</v>
      </c>
      <c r="AA47" s="64">
        <v>0</v>
      </c>
      <c r="AB47" s="64">
        <v>0</v>
      </c>
      <c r="AC47" s="64">
        <v>0</v>
      </c>
      <c r="AD47" s="64">
        <v>0</v>
      </c>
      <c r="AE47" s="64">
        <v>0</v>
      </c>
      <c r="AF47" s="64">
        <v>0</v>
      </c>
      <c r="AG47" s="64">
        <v>0</v>
      </c>
      <c r="AH47" s="64">
        <v>9.220742844382224</v>
      </c>
      <c r="AI47" s="64">
        <v>0</v>
      </c>
      <c r="AJ47" s="64">
        <v>0</v>
      </c>
      <c r="AK47" s="64">
        <v>0</v>
      </c>
      <c r="AL47" s="64">
        <v>4.868417625286841</v>
      </c>
      <c r="AM47" s="64">
        <v>4.542942735704593</v>
      </c>
      <c r="AN47" s="64">
        <v>720.5079758434283</v>
      </c>
      <c r="AO47" s="64">
        <v>19790.65310151001</v>
      </c>
      <c r="AP47" s="64">
        <v>0</v>
      </c>
      <c r="AQ47" s="64">
        <v>0</v>
      </c>
      <c r="AR47" s="64">
        <v>0</v>
      </c>
      <c r="AS47" s="64">
        <v>0</v>
      </c>
      <c r="AT47" s="64">
        <v>0</v>
      </c>
      <c r="AU47" s="64">
        <v>0</v>
      </c>
      <c r="AV47" s="64">
        <v>0</v>
      </c>
      <c r="AW47" s="64">
        <v>0</v>
      </c>
      <c r="AX47" s="64">
        <v>0</v>
      </c>
      <c r="AY47" s="64">
        <v>0</v>
      </c>
      <c r="AZ47" s="64">
        <v>0</v>
      </c>
      <c r="BA47" s="64">
        <v>0</v>
      </c>
      <c r="BB47" s="64">
        <v>0</v>
      </c>
      <c r="BC47" s="64">
        <v>0.6673983719785209</v>
      </c>
      <c r="BD47" s="64">
        <v>0.46909960867865436</v>
      </c>
      <c r="BE47" s="64">
        <v>1.8756620670089215</v>
      </c>
      <c r="BF47" s="64">
        <v>18.741508071936487</v>
      </c>
      <c r="BG47" s="64">
        <v>0</v>
      </c>
      <c r="BH47" s="64">
        <v>2.9767487397718804</v>
      </c>
      <c r="BI47" s="64">
        <v>0</v>
      </c>
      <c r="BJ47" s="64">
        <v>16.985098245342073</v>
      </c>
      <c r="BK47" s="64">
        <v>7.078834787188058</v>
      </c>
      <c r="BL47" s="64">
        <v>66.4569282808457</v>
      </c>
      <c r="BM47" s="64">
        <v>0</v>
      </c>
      <c r="BN47" s="64">
        <v>0</v>
      </c>
      <c r="BO47" s="64">
        <v>1.1258862661802547</v>
      </c>
      <c r="BP47" s="64">
        <v>44.697077103398776</v>
      </c>
      <c r="BQ47" s="103">
        <v>0.8050489404337086</v>
      </c>
      <c r="BR47" s="104">
        <f t="shared" si="0"/>
        <v>20737.169349411193</v>
      </c>
      <c r="BS47" s="105">
        <v>5429.391888257358</v>
      </c>
      <c r="BT47" s="106">
        <f t="shared" si="1"/>
        <v>26166.561237668553</v>
      </c>
      <c r="BU47" s="107"/>
      <c r="BV47" s="105">
        <v>1607.082544820712</v>
      </c>
      <c r="BW47" s="104">
        <f t="shared" si="2"/>
        <v>27773.643782489264</v>
      </c>
      <c r="BX47" s="2"/>
      <c r="BY47" s="2"/>
    </row>
    <row r="48" spans="1:77" ht="13.5" customHeight="1">
      <c r="A48" s="48">
        <v>39</v>
      </c>
      <c r="B48" s="50" t="s">
        <v>48</v>
      </c>
      <c r="C48" s="40" t="s">
        <v>370</v>
      </c>
      <c r="D48" s="72">
        <v>0</v>
      </c>
      <c r="E48" s="72">
        <v>0</v>
      </c>
      <c r="F48" s="72">
        <v>0</v>
      </c>
      <c r="G48" s="64">
        <v>0</v>
      </c>
      <c r="H48" s="64">
        <v>0</v>
      </c>
      <c r="I48" s="64">
        <v>0</v>
      </c>
      <c r="J48" s="64">
        <v>0</v>
      </c>
      <c r="K48" s="64">
        <v>0</v>
      </c>
      <c r="L48" s="64">
        <v>0</v>
      </c>
      <c r="M48" s="64">
        <v>0</v>
      </c>
      <c r="N48" s="64">
        <v>0</v>
      </c>
      <c r="O48" s="64">
        <v>0</v>
      </c>
      <c r="P48" s="64">
        <v>0</v>
      </c>
      <c r="Q48" s="64">
        <v>0</v>
      </c>
      <c r="R48" s="64">
        <v>0</v>
      </c>
      <c r="S48" s="64">
        <v>0</v>
      </c>
      <c r="T48" s="64">
        <v>0</v>
      </c>
      <c r="U48" s="64">
        <v>0</v>
      </c>
      <c r="V48" s="64">
        <v>0</v>
      </c>
      <c r="W48" s="64">
        <v>0</v>
      </c>
      <c r="X48" s="64">
        <v>0</v>
      </c>
      <c r="Y48" s="64">
        <v>0</v>
      </c>
      <c r="Z48" s="64">
        <v>0</v>
      </c>
      <c r="AA48" s="64">
        <v>0</v>
      </c>
      <c r="AB48" s="64">
        <v>0</v>
      </c>
      <c r="AC48" s="64">
        <v>0</v>
      </c>
      <c r="AD48" s="64">
        <v>0</v>
      </c>
      <c r="AE48" s="64">
        <v>0</v>
      </c>
      <c r="AF48" s="64">
        <v>0</v>
      </c>
      <c r="AG48" s="64">
        <v>0</v>
      </c>
      <c r="AH48" s="64">
        <v>0</v>
      </c>
      <c r="AI48" s="64">
        <v>0</v>
      </c>
      <c r="AJ48" s="64">
        <v>0</v>
      </c>
      <c r="AK48" s="64">
        <v>0</v>
      </c>
      <c r="AL48" s="64">
        <v>0</v>
      </c>
      <c r="AM48" s="64">
        <v>0</v>
      </c>
      <c r="AN48" s="64">
        <v>0</v>
      </c>
      <c r="AO48" s="64">
        <v>0</v>
      </c>
      <c r="AP48" s="64">
        <v>4349.6113582538</v>
      </c>
      <c r="AQ48" s="64">
        <v>0</v>
      </c>
      <c r="AR48" s="64">
        <v>0</v>
      </c>
      <c r="AS48" s="64">
        <v>0</v>
      </c>
      <c r="AT48" s="64">
        <v>0</v>
      </c>
      <c r="AU48" s="64">
        <v>0</v>
      </c>
      <c r="AV48" s="64">
        <v>0</v>
      </c>
      <c r="AW48" s="64">
        <v>0</v>
      </c>
      <c r="AX48" s="64">
        <v>0</v>
      </c>
      <c r="AY48" s="64">
        <v>0</v>
      </c>
      <c r="AZ48" s="64">
        <v>0</v>
      </c>
      <c r="BA48" s="64">
        <v>0</v>
      </c>
      <c r="BB48" s="64">
        <v>0</v>
      </c>
      <c r="BC48" s="64">
        <v>0</v>
      </c>
      <c r="BD48" s="64">
        <v>0</v>
      </c>
      <c r="BE48" s="64">
        <v>0</v>
      </c>
      <c r="BF48" s="64">
        <v>0</v>
      </c>
      <c r="BG48" s="64">
        <v>0</v>
      </c>
      <c r="BH48" s="64">
        <v>0</v>
      </c>
      <c r="BI48" s="64">
        <v>0</v>
      </c>
      <c r="BJ48" s="64">
        <v>0</v>
      </c>
      <c r="BK48" s="64">
        <v>0</v>
      </c>
      <c r="BL48" s="64">
        <v>0</v>
      </c>
      <c r="BM48" s="64">
        <v>0</v>
      </c>
      <c r="BN48" s="64">
        <v>0</v>
      </c>
      <c r="BO48" s="64">
        <v>0</v>
      </c>
      <c r="BP48" s="64">
        <v>0</v>
      </c>
      <c r="BQ48" s="103">
        <v>0</v>
      </c>
      <c r="BR48" s="104">
        <f t="shared" si="0"/>
        <v>4349.6113582538</v>
      </c>
      <c r="BS48" s="105">
        <v>260.976681495228</v>
      </c>
      <c r="BT48" s="106">
        <f t="shared" si="1"/>
        <v>4610.588039749028</v>
      </c>
      <c r="BU48" s="107"/>
      <c r="BV48" s="105">
        <v>-506.35799222196613</v>
      </c>
      <c r="BW48" s="104">
        <f t="shared" si="2"/>
        <v>4104.230047527062</v>
      </c>
      <c r="BX48" s="2"/>
      <c r="BY48" s="2"/>
    </row>
    <row r="49" spans="1:77" ht="13.5" customHeight="1">
      <c r="A49" s="142">
        <v>40</v>
      </c>
      <c r="B49" s="50" t="s">
        <v>50</v>
      </c>
      <c r="C49" s="40" t="s">
        <v>371</v>
      </c>
      <c r="D49" s="72">
        <v>0</v>
      </c>
      <c r="E49" s="72">
        <v>0</v>
      </c>
      <c r="F49" s="72">
        <v>0</v>
      </c>
      <c r="G49" s="64">
        <v>0</v>
      </c>
      <c r="H49" s="64">
        <v>0</v>
      </c>
      <c r="I49" s="64">
        <v>0</v>
      </c>
      <c r="J49" s="64">
        <v>0</v>
      </c>
      <c r="K49" s="64">
        <v>0</v>
      </c>
      <c r="L49" s="64">
        <v>0</v>
      </c>
      <c r="M49" s="64">
        <v>0</v>
      </c>
      <c r="N49" s="64">
        <v>0</v>
      </c>
      <c r="O49" s="64">
        <v>0</v>
      </c>
      <c r="P49" s="64">
        <v>0</v>
      </c>
      <c r="Q49" s="64">
        <v>0</v>
      </c>
      <c r="R49" s="64">
        <v>0</v>
      </c>
      <c r="S49" s="64">
        <v>0</v>
      </c>
      <c r="T49" s="64">
        <v>0</v>
      </c>
      <c r="U49" s="64">
        <v>0</v>
      </c>
      <c r="V49" s="64">
        <v>0</v>
      </c>
      <c r="W49" s="64">
        <v>0</v>
      </c>
      <c r="X49" s="64">
        <v>0</v>
      </c>
      <c r="Y49" s="64">
        <v>0</v>
      </c>
      <c r="Z49" s="64">
        <v>0</v>
      </c>
      <c r="AA49" s="64">
        <v>0</v>
      </c>
      <c r="AB49" s="64">
        <v>0</v>
      </c>
      <c r="AC49" s="64">
        <v>0</v>
      </c>
      <c r="AD49" s="64">
        <v>0</v>
      </c>
      <c r="AE49" s="64">
        <v>0</v>
      </c>
      <c r="AF49" s="64">
        <v>0</v>
      </c>
      <c r="AG49" s="64">
        <v>0</v>
      </c>
      <c r="AH49" s="64">
        <v>0</v>
      </c>
      <c r="AI49" s="64">
        <v>0</v>
      </c>
      <c r="AJ49" s="64">
        <v>0</v>
      </c>
      <c r="AK49" s="64">
        <v>0</v>
      </c>
      <c r="AL49" s="64">
        <v>0</v>
      </c>
      <c r="AM49" s="64">
        <v>0</v>
      </c>
      <c r="AN49" s="64">
        <v>0</v>
      </c>
      <c r="AO49" s="64">
        <v>0</v>
      </c>
      <c r="AP49" s="64">
        <v>0</v>
      </c>
      <c r="AQ49" s="64">
        <v>1427.179739963621</v>
      </c>
      <c r="AR49" s="64">
        <v>0</v>
      </c>
      <c r="AS49" s="64">
        <v>0</v>
      </c>
      <c r="AT49" s="64">
        <v>0</v>
      </c>
      <c r="AU49" s="64">
        <v>0</v>
      </c>
      <c r="AV49" s="64">
        <v>0</v>
      </c>
      <c r="AW49" s="64">
        <v>0</v>
      </c>
      <c r="AX49" s="64">
        <v>0</v>
      </c>
      <c r="AY49" s="64">
        <v>0</v>
      </c>
      <c r="AZ49" s="64">
        <v>0</v>
      </c>
      <c r="BA49" s="64">
        <v>0</v>
      </c>
      <c r="BB49" s="64">
        <v>0</v>
      </c>
      <c r="BC49" s="64">
        <v>0</v>
      </c>
      <c r="BD49" s="64">
        <v>0</v>
      </c>
      <c r="BE49" s="64">
        <v>0</v>
      </c>
      <c r="BF49" s="64">
        <v>0</v>
      </c>
      <c r="BG49" s="64">
        <v>0</v>
      </c>
      <c r="BH49" s="64">
        <v>0</v>
      </c>
      <c r="BI49" s="64">
        <v>0</v>
      </c>
      <c r="BJ49" s="64">
        <v>0</v>
      </c>
      <c r="BK49" s="64">
        <v>0</v>
      </c>
      <c r="BL49" s="64">
        <v>0</v>
      </c>
      <c r="BM49" s="64">
        <v>0</v>
      </c>
      <c r="BN49" s="64">
        <v>0</v>
      </c>
      <c r="BO49" s="64">
        <v>0</v>
      </c>
      <c r="BP49" s="64">
        <v>0</v>
      </c>
      <c r="BQ49" s="103">
        <v>0</v>
      </c>
      <c r="BR49" s="104">
        <f t="shared" si="0"/>
        <v>1427.179739963621</v>
      </c>
      <c r="BS49" s="105">
        <v>142.7179739963621</v>
      </c>
      <c r="BT49" s="106">
        <f t="shared" si="1"/>
        <v>1569.897713959983</v>
      </c>
      <c r="BU49" s="107"/>
      <c r="BV49" s="105">
        <v>-257.76337101271184</v>
      </c>
      <c r="BW49" s="104">
        <f t="shared" si="2"/>
        <v>1312.1343429472713</v>
      </c>
      <c r="BX49" s="2"/>
      <c r="BY49" s="2"/>
    </row>
    <row r="50" spans="1:77" ht="13.5" customHeight="1">
      <c r="A50" s="48">
        <v>41</v>
      </c>
      <c r="B50" s="50" t="s">
        <v>52</v>
      </c>
      <c r="C50" s="40" t="s">
        <v>372</v>
      </c>
      <c r="D50" s="72">
        <v>0</v>
      </c>
      <c r="E50" s="72">
        <v>0</v>
      </c>
      <c r="F50" s="72">
        <v>0</v>
      </c>
      <c r="G50" s="64">
        <v>0</v>
      </c>
      <c r="H50" s="64">
        <v>0</v>
      </c>
      <c r="I50" s="64">
        <v>0</v>
      </c>
      <c r="J50" s="64">
        <v>0</v>
      </c>
      <c r="K50" s="64">
        <v>0</v>
      </c>
      <c r="L50" s="64">
        <v>0</v>
      </c>
      <c r="M50" s="64">
        <v>0</v>
      </c>
      <c r="N50" s="64">
        <v>0</v>
      </c>
      <c r="O50" s="64">
        <v>0</v>
      </c>
      <c r="P50" s="64">
        <v>0</v>
      </c>
      <c r="Q50" s="64">
        <v>0</v>
      </c>
      <c r="R50" s="64">
        <v>0</v>
      </c>
      <c r="S50" s="64">
        <v>0</v>
      </c>
      <c r="T50" s="64">
        <v>0</v>
      </c>
      <c r="U50" s="64">
        <v>0</v>
      </c>
      <c r="V50" s="64">
        <v>0</v>
      </c>
      <c r="W50" s="64">
        <v>0</v>
      </c>
      <c r="X50" s="64">
        <v>0</v>
      </c>
      <c r="Y50" s="64">
        <v>0</v>
      </c>
      <c r="Z50" s="64">
        <v>0</v>
      </c>
      <c r="AA50" s="64">
        <v>0</v>
      </c>
      <c r="AB50" s="64">
        <v>0</v>
      </c>
      <c r="AC50" s="64">
        <v>0</v>
      </c>
      <c r="AD50" s="64">
        <v>0</v>
      </c>
      <c r="AE50" s="64">
        <v>0</v>
      </c>
      <c r="AF50" s="64">
        <v>0</v>
      </c>
      <c r="AG50" s="64">
        <v>0</v>
      </c>
      <c r="AH50" s="64">
        <v>0</v>
      </c>
      <c r="AI50" s="64">
        <v>0</v>
      </c>
      <c r="AJ50" s="64">
        <v>0</v>
      </c>
      <c r="AK50" s="64">
        <v>0</v>
      </c>
      <c r="AL50" s="64">
        <v>0</v>
      </c>
      <c r="AM50" s="64">
        <v>0</v>
      </c>
      <c r="AN50" s="64">
        <v>0</v>
      </c>
      <c r="AO50" s="64">
        <v>0</v>
      </c>
      <c r="AP50" s="64">
        <v>0</v>
      </c>
      <c r="AQ50" s="64">
        <v>0</v>
      </c>
      <c r="AR50" s="64">
        <v>2288.1228158327503</v>
      </c>
      <c r="AS50" s="64">
        <v>0</v>
      </c>
      <c r="AT50" s="64">
        <v>0</v>
      </c>
      <c r="AU50" s="64">
        <v>0</v>
      </c>
      <c r="AV50" s="64">
        <v>0</v>
      </c>
      <c r="AW50" s="64">
        <v>0</v>
      </c>
      <c r="AX50" s="64">
        <v>0</v>
      </c>
      <c r="AY50" s="64">
        <v>0</v>
      </c>
      <c r="AZ50" s="64">
        <v>0</v>
      </c>
      <c r="BA50" s="64">
        <v>0</v>
      </c>
      <c r="BB50" s="64">
        <v>0</v>
      </c>
      <c r="BC50" s="64">
        <v>0</v>
      </c>
      <c r="BD50" s="64">
        <v>0</v>
      </c>
      <c r="BE50" s="64">
        <v>0</v>
      </c>
      <c r="BF50" s="64">
        <v>0</v>
      </c>
      <c r="BG50" s="64">
        <v>0</v>
      </c>
      <c r="BH50" s="64">
        <v>0</v>
      </c>
      <c r="BI50" s="64">
        <v>0</v>
      </c>
      <c r="BJ50" s="64">
        <v>0</v>
      </c>
      <c r="BK50" s="64">
        <v>0</v>
      </c>
      <c r="BL50" s="64">
        <v>0</v>
      </c>
      <c r="BM50" s="64">
        <v>0</v>
      </c>
      <c r="BN50" s="64">
        <v>0</v>
      </c>
      <c r="BO50" s="64">
        <v>0</v>
      </c>
      <c r="BP50" s="64">
        <v>0</v>
      </c>
      <c r="BQ50" s="103">
        <v>0</v>
      </c>
      <c r="BR50" s="104">
        <f t="shared" si="0"/>
        <v>2288.1228158327503</v>
      </c>
      <c r="BS50" s="105">
        <v>22.881228158327502</v>
      </c>
      <c r="BT50" s="106">
        <f t="shared" si="1"/>
        <v>2311.0040439910777</v>
      </c>
      <c r="BU50" s="107"/>
      <c r="BV50" s="105">
        <v>-722.4125597374699</v>
      </c>
      <c r="BW50" s="104">
        <f t="shared" si="2"/>
        <v>1588.5914842536076</v>
      </c>
      <c r="BX50" s="2"/>
      <c r="BY50" s="2"/>
    </row>
    <row r="51" spans="1:77" ht="13.5" customHeight="1">
      <c r="A51" s="142">
        <v>42</v>
      </c>
      <c r="B51" s="50" t="s">
        <v>135</v>
      </c>
      <c r="C51" s="40" t="s">
        <v>373</v>
      </c>
      <c r="D51" s="72">
        <v>0</v>
      </c>
      <c r="E51" s="72">
        <v>0</v>
      </c>
      <c r="F51" s="72">
        <v>0</v>
      </c>
      <c r="G51" s="64">
        <v>0</v>
      </c>
      <c r="H51" s="64">
        <v>0</v>
      </c>
      <c r="I51" s="64">
        <v>0</v>
      </c>
      <c r="J51" s="64">
        <v>0</v>
      </c>
      <c r="K51" s="64">
        <v>0</v>
      </c>
      <c r="L51" s="64">
        <v>0</v>
      </c>
      <c r="M51" s="64">
        <v>0</v>
      </c>
      <c r="N51" s="64">
        <v>0</v>
      </c>
      <c r="O51" s="64">
        <v>0</v>
      </c>
      <c r="P51" s="64">
        <v>0</v>
      </c>
      <c r="Q51" s="64">
        <v>0</v>
      </c>
      <c r="R51" s="64">
        <v>0</v>
      </c>
      <c r="S51" s="64">
        <v>0</v>
      </c>
      <c r="T51" s="64">
        <v>0</v>
      </c>
      <c r="U51" s="64">
        <v>0</v>
      </c>
      <c r="V51" s="64">
        <v>0</v>
      </c>
      <c r="W51" s="64">
        <v>0</v>
      </c>
      <c r="X51" s="64">
        <v>0</v>
      </c>
      <c r="Y51" s="64">
        <v>0</v>
      </c>
      <c r="Z51" s="64">
        <v>0</v>
      </c>
      <c r="AA51" s="64">
        <v>0</v>
      </c>
      <c r="AB51" s="64">
        <v>0</v>
      </c>
      <c r="AC51" s="64">
        <v>0</v>
      </c>
      <c r="AD51" s="64">
        <v>0</v>
      </c>
      <c r="AE51" s="64">
        <v>0</v>
      </c>
      <c r="AF51" s="64">
        <v>0</v>
      </c>
      <c r="AG51" s="64">
        <v>0</v>
      </c>
      <c r="AH51" s="64">
        <v>0</v>
      </c>
      <c r="AI51" s="64">
        <v>0</v>
      </c>
      <c r="AJ51" s="64">
        <v>0</v>
      </c>
      <c r="AK51" s="64">
        <v>0</v>
      </c>
      <c r="AL51" s="64">
        <v>0</v>
      </c>
      <c r="AM51" s="64">
        <v>0</v>
      </c>
      <c r="AN51" s="64">
        <v>0</v>
      </c>
      <c r="AO51" s="64">
        <v>0</v>
      </c>
      <c r="AP51" s="64">
        <v>0</v>
      </c>
      <c r="AQ51" s="64">
        <v>0</v>
      </c>
      <c r="AR51" s="64">
        <v>0</v>
      </c>
      <c r="AS51" s="64">
        <v>2379.82492162519</v>
      </c>
      <c r="AT51" s="64">
        <v>0</v>
      </c>
      <c r="AU51" s="64">
        <v>0</v>
      </c>
      <c r="AV51" s="64">
        <v>0</v>
      </c>
      <c r="AW51" s="64">
        <v>0</v>
      </c>
      <c r="AX51" s="64">
        <v>0</v>
      </c>
      <c r="AY51" s="64">
        <v>0</v>
      </c>
      <c r="AZ51" s="64">
        <v>0</v>
      </c>
      <c r="BA51" s="64">
        <v>0</v>
      </c>
      <c r="BB51" s="64">
        <v>0</v>
      </c>
      <c r="BC51" s="64">
        <v>0</v>
      </c>
      <c r="BD51" s="64">
        <v>0</v>
      </c>
      <c r="BE51" s="64">
        <v>0</v>
      </c>
      <c r="BF51" s="64">
        <v>0</v>
      </c>
      <c r="BG51" s="64">
        <v>0</v>
      </c>
      <c r="BH51" s="64">
        <v>0</v>
      </c>
      <c r="BI51" s="64">
        <v>0</v>
      </c>
      <c r="BJ51" s="64">
        <v>89.16085377785258</v>
      </c>
      <c r="BK51" s="64">
        <v>0</v>
      </c>
      <c r="BL51" s="64">
        <v>0</v>
      </c>
      <c r="BM51" s="64">
        <v>0</v>
      </c>
      <c r="BN51" s="64">
        <v>0</v>
      </c>
      <c r="BO51" s="64">
        <v>0</v>
      </c>
      <c r="BP51" s="64">
        <v>0</v>
      </c>
      <c r="BQ51" s="103">
        <v>0</v>
      </c>
      <c r="BR51" s="104">
        <f t="shared" si="0"/>
        <v>2468.9857754030427</v>
      </c>
      <c r="BS51" s="105">
        <v>118.99124608125952</v>
      </c>
      <c r="BT51" s="106">
        <f t="shared" si="1"/>
        <v>2587.977021484302</v>
      </c>
      <c r="BU51" s="107"/>
      <c r="BV51" s="105">
        <v>-433.2693172075859</v>
      </c>
      <c r="BW51" s="104">
        <f t="shared" si="2"/>
        <v>2154.707704276716</v>
      </c>
      <c r="BX51" s="2"/>
      <c r="BY51" s="2"/>
    </row>
    <row r="52" spans="1:77" ht="13.5" customHeight="1">
      <c r="A52" s="48">
        <v>43</v>
      </c>
      <c r="B52" s="50" t="s">
        <v>137</v>
      </c>
      <c r="C52" s="40" t="s">
        <v>374</v>
      </c>
      <c r="D52" s="72">
        <v>0</v>
      </c>
      <c r="E52" s="72">
        <v>0</v>
      </c>
      <c r="F52" s="72">
        <v>0</v>
      </c>
      <c r="G52" s="64">
        <v>0</v>
      </c>
      <c r="H52" s="64">
        <v>0</v>
      </c>
      <c r="I52" s="64">
        <v>0</v>
      </c>
      <c r="J52" s="64">
        <v>0</v>
      </c>
      <c r="K52" s="64">
        <v>0</v>
      </c>
      <c r="L52" s="64">
        <v>0</v>
      </c>
      <c r="M52" s="64">
        <v>0</v>
      </c>
      <c r="N52" s="64">
        <v>0</v>
      </c>
      <c r="O52" s="64">
        <v>0</v>
      </c>
      <c r="P52" s="64">
        <v>0</v>
      </c>
      <c r="Q52" s="64">
        <v>0</v>
      </c>
      <c r="R52" s="64">
        <v>0</v>
      </c>
      <c r="S52" s="64">
        <v>0</v>
      </c>
      <c r="T52" s="64">
        <v>0</v>
      </c>
      <c r="U52" s="64">
        <v>0</v>
      </c>
      <c r="V52" s="64">
        <v>0</v>
      </c>
      <c r="W52" s="64">
        <v>0</v>
      </c>
      <c r="X52" s="64">
        <v>0</v>
      </c>
      <c r="Y52" s="64">
        <v>0</v>
      </c>
      <c r="Z52" s="64">
        <v>0</v>
      </c>
      <c r="AA52" s="64">
        <v>0</v>
      </c>
      <c r="AB52" s="64">
        <v>0</v>
      </c>
      <c r="AC52" s="64">
        <v>0</v>
      </c>
      <c r="AD52" s="64">
        <v>0</v>
      </c>
      <c r="AE52" s="64">
        <v>0</v>
      </c>
      <c r="AF52" s="64">
        <v>0</v>
      </c>
      <c r="AG52" s="64">
        <v>0</v>
      </c>
      <c r="AH52" s="64">
        <v>0</v>
      </c>
      <c r="AI52" s="64">
        <v>0</v>
      </c>
      <c r="AJ52" s="64">
        <v>0</v>
      </c>
      <c r="AK52" s="64">
        <v>0</v>
      </c>
      <c r="AL52" s="64">
        <v>0</v>
      </c>
      <c r="AM52" s="64">
        <v>0</v>
      </c>
      <c r="AN52" s="64">
        <v>0</v>
      </c>
      <c r="AO52" s="64">
        <v>0</v>
      </c>
      <c r="AP52" s="64">
        <v>0</v>
      </c>
      <c r="AQ52" s="64">
        <v>0</v>
      </c>
      <c r="AR52" s="64">
        <v>0</v>
      </c>
      <c r="AS52" s="64">
        <v>0</v>
      </c>
      <c r="AT52" s="64">
        <v>784.3431962586894</v>
      </c>
      <c r="AU52" s="64">
        <v>0</v>
      </c>
      <c r="AV52" s="64">
        <v>0</v>
      </c>
      <c r="AW52" s="64">
        <v>0</v>
      </c>
      <c r="AX52" s="64">
        <v>0</v>
      </c>
      <c r="AY52" s="64">
        <v>0</v>
      </c>
      <c r="AZ52" s="64">
        <v>0</v>
      </c>
      <c r="BA52" s="64">
        <v>0</v>
      </c>
      <c r="BB52" s="64">
        <v>0</v>
      </c>
      <c r="BC52" s="64">
        <v>0</v>
      </c>
      <c r="BD52" s="64">
        <v>0</v>
      </c>
      <c r="BE52" s="64">
        <v>0</v>
      </c>
      <c r="BF52" s="64">
        <v>0</v>
      </c>
      <c r="BG52" s="64">
        <v>0</v>
      </c>
      <c r="BH52" s="64">
        <v>0</v>
      </c>
      <c r="BI52" s="64">
        <v>0</v>
      </c>
      <c r="BJ52" s="64">
        <v>0</v>
      </c>
      <c r="BK52" s="64">
        <v>0</v>
      </c>
      <c r="BL52" s="64">
        <v>0</v>
      </c>
      <c r="BM52" s="64">
        <v>0</v>
      </c>
      <c r="BN52" s="64">
        <v>0</v>
      </c>
      <c r="BO52" s="64">
        <v>0</v>
      </c>
      <c r="BP52" s="64">
        <v>0</v>
      </c>
      <c r="BQ52" s="103">
        <v>0</v>
      </c>
      <c r="BR52" s="104">
        <f t="shared" si="0"/>
        <v>784.3431962586894</v>
      </c>
      <c r="BS52" s="105">
        <v>117.6514794388034</v>
      </c>
      <c r="BT52" s="106">
        <f t="shared" si="1"/>
        <v>901.9946756974929</v>
      </c>
      <c r="BU52" s="107"/>
      <c r="BV52" s="105">
        <v>57.694111270511975</v>
      </c>
      <c r="BW52" s="104">
        <f t="shared" si="2"/>
        <v>959.6887869680048</v>
      </c>
      <c r="BX52" s="2"/>
      <c r="BY52" s="2"/>
    </row>
    <row r="53" spans="1:77" ht="13.5" customHeight="1">
      <c r="A53" s="142">
        <v>44</v>
      </c>
      <c r="B53" s="50" t="s">
        <v>20</v>
      </c>
      <c r="C53" s="40" t="s">
        <v>375</v>
      </c>
      <c r="D53" s="72">
        <v>0</v>
      </c>
      <c r="E53" s="72">
        <v>0</v>
      </c>
      <c r="F53" s="72">
        <v>0</v>
      </c>
      <c r="G53" s="64">
        <v>0.4059047315427287</v>
      </c>
      <c r="H53" s="64">
        <v>0</v>
      </c>
      <c r="I53" s="64">
        <v>0</v>
      </c>
      <c r="J53" s="64">
        <v>0</v>
      </c>
      <c r="K53" s="64">
        <v>0</v>
      </c>
      <c r="L53" s="64">
        <v>0</v>
      </c>
      <c r="M53" s="64">
        <v>0</v>
      </c>
      <c r="N53" s="64">
        <v>0</v>
      </c>
      <c r="O53" s="64">
        <v>0</v>
      </c>
      <c r="P53" s="64">
        <v>0</v>
      </c>
      <c r="Q53" s="64">
        <v>0</v>
      </c>
      <c r="R53" s="64">
        <v>0</v>
      </c>
      <c r="S53" s="64">
        <v>0</v>
      </c>
      <c r="T53" s="64">
        <v>0</v>
      </c>
      <c r="U53" s="64">
        <v>0</v>
      </c>
      <c r="V53" s="64">
        <v>0</v>
      </c>
      <c r="W53" s="64">
        <v>0</v>
      </c>
      <c r="X53" s="64">
        <v>0</v>
      </c>
      <c r="Y53" s="64">
        <v>0</v>
      </c>
      <c r="Z53" s="64">
        <v>0</v>
      </c>
      <c r="AA53" s="64">
        <v>13.252243547802973</v>
      </c>
      <c r="AB53" s="64">
        <v>0</v>
      </c>
      <c r="AC53" s="64">
        <v>0</v>
      </c>
      <c r="AD53" s="64">
        <v>0</v>
      </c>
      <c r="AE53" s="64">
        <v>0</v>
      </c>
      <c r="AF53" s="64">
        <v>0</v>
      </c>
      <c r="AG53" s="64">
        <v>0</v>
      </c>
      <c r="AH53" s="64">
        <v>4.075739760227583</v>
      </c>
      <c r="AI53" s="64">
        <v>0</v>
      </c>
      <c r="AJ53" s="64">
        <v>0</v>
      </c>
      <c r="AK53" s="64">
        <v>0</v>
      </c>
      <c r="AL53" s="64">
        <v>0.7493762964840561</v>
      </c>
      <c r="AM53" s="64">
        <v>1.924470776363115</v>
      </c>
      <c r="AN53" s="64">
        <v>38.27882898166224</v>
      </c>
      <c r="AO53" s="64">
        <v>51.05651621282667</v>
      </c>
      <c r="AP53" s="64">
        <v>0</v>
      </c>
      <c r="AQ53" s="64">
        <v>0</v>
      </c>
      <c r="AR53" s="64">
        <v>0</v>
      </c>
      <c r="AS53" s="64">
        <v>0</v>
      </c>
      <c r="AT53" s="64">
        <v>0</v>
      </c>
      <c r="AU53" s="64">
        <v>6156.8144019068895</v>
      </c>
      <c r="AV53" s="64">
        <v>0</v>
      </c>
      <c r="AW53" s="64">
        <v>0</v>
      </c>
      <c r="AX53" s="64">
        <v>0</v>
      </c>
      <c r="AY53" s="64">
        <v>0</v>
      </c>
      <c r="AZ53" s="64">
        <v>0</v>
      </c>
      <c r="BA53" s="64">
        <v>1539.2036004767224</v>
      </c>
      <c r="BB53" s="64">
        <v>289.6946143915785</v>
      </c>
      <c r="BC53" s="64">
        <v>0</v>
      </c>
      <c r="BD53" s="64">
        <v>0</v>
      </c>
      <c r="BE53" s="64">
        <v>0</v>
      </c>
      <c r="BF53" s="64">
        <v>0</v>
      </c>
      <c r="BG53" s="64">
        <v>0</v>
      </c>
      <c r="BH53" s="64">
        <v>0</v>
      </c>
      <c r="BI53" s="64">
        <v>0</v>
      </c>
      <c r="BJ53" s="64">
        <v>0</v>
      </c>
      <c r="BK53" s="64">
        <v>1.4916897740782704</v>
      </c>
      <c r="BL53" s="64">
        <v>1.4370514737628677</v>
      </c>
      <c r="BM53" s="64">
        <v>0</v>
      </c>
      <c r="BN53" s="64">
        <v>0</v>
      </c>
      <c r="BO53" s="64">
        <v>0</v>
      </c>
      <c r="BP53" s="64">
        <v>0</v>
      </c>
      <c r="BQ53" s="103">
        <v>0</v>
      </c>
      <c r="BR53" s="104">
        <f t="shared" si="0"/>
        <v>8098.384438329941</v>
      </c>
      <c r="BS53" s="105">
        <v>425.1005070652187</v>
      </c>
      <c r="BT53" s="106">
        <f t="shared" si="1"/>
        <v>8523.48494539516</v>
      </c>
      <c r="BU53" s="107"/>
      <c r="BV53" s="105">
        <v>71.18789325525883</v>
      </c>
      <c r="BW53" s="104">
        <f t="shared" si="2"/>
        <v>8594.672838650418</v>
      </c>
      <c r="BX53" s="2"/>
      <c r="BY53" s="2"/>
    </row>
    <row r="54" spans="1:77" ht="13.5" customHeight="1">
      <c r="A54" s="48">
        <v>45</v>
      </c>
      <c r="B54" s="50" t="s">
        <v>210</v>
      </c>
      <c r="C54" s="40" t="s">
        <v>376</v>
      </c>
      <c r="D54" s="72">
        <v>0</v>
      </c>
      <c r="E54" s="72">
        <v>0</v>
      </c>
      <c r="F54" s="72">
        <v>0</v>
      </c>
      <c r="G54" s="64">
        <v>0</v>
      </c>
      <c r="H54" s="64">
        <v>0</v>
      </c>
      <c r="I54" s="64">
        <v>0</v>
      </c>
      <c r="J54" s="64">
        <v>0</v>
      </c>
      <c r="K54" s="64">
        <v>0</v>
      </c>
      <c r="L54" s="64">
        <v>0</v>
      </c>
      <c r="M54" s="64">
        <v>0</v>
      </c>
      <c r="N54" s="64">
        <v>0</v>
      </c>
      <c r="O54" s="64">
        <v>0</v>
      </c>
      <c r="P54" s="64">
        <v>0</v>
      </c>
      <c r="Q54" s="64">
        <v>0</v>
      </c>
      <c r="R54" s="64">
        <v>0</v>
      </c>
      <c r="S54" s="64">
        <v>0</v>
      </c>
      <c r="T54" s="64">
        <v>0</v>
      </c>
      <c r="U54" s="64">
        <v>0</v>
      </c>
      <c r="V54" s="64">
        <v>0</v>
      </c>
      <c r="W54" s="64">
        <v>0</v>
      </c>
      <c r="X54" s="64">
        <v>0</v>
      </c>
      <c r="Y54" s="64">
        <v>0</v>
      </c>
      <c r="Z54" s="64">
        <v>0</v>
      </c>
      <c r="AA54" s="64">
        <v>0</v>
      </c>
      <c r="AB54" s="64">
        <v>0</v>
      </c>
      <c r="AC54" s="64">
        <v>0</v>
      </c>
      <c r="AD54" s="64">
        <v>0</v>
      </c>
      <c r="AE54" s="64">
        <v>0</v>
      </c>
      <c r="AF54" s="64">
        <v>0</v>
      </c>
      <c r="AG54" s="64">
        <v>0</v>
      </c>
      <c r="AH54" s="64">
        <v>0</v>
      </c>
      <c r="AI54" s="64">
        <v>0</v>
      </c>
      <c r="AJ54" s="64">
        <v>0</v>
      </c>
      <c r="AK54" s="64">
        <v>0</v>
      </c>
      <c r="AL54" s="64">
        <v>0</v>
      </c>
      <c r="AM54" s="64">
        <v>0</v>
      </c>
      <c r="AN54" s="64">
        <v>0</v>
      </c>
      <c r="AO54" s="64">
        <v>0</v>
      </c>
      <c r="AP54" s="64">
        <v>0</v>
      </c>
      <c r="AQ54" s="64">
        <v>0</v>
      </c>
      <c r="AR54" s="64">
        <v>0</v>
      </c>
      <c r="AS54" s="64">
        <v>0</v>
      </c>
      <c r="AT54" s="64">
        <v>0</v>
      </c>
      <c r="AU54" s="64">
        <v>0</v>
      </c>
      <c r="AV54" s="64">
        <v>143.9459028884297</v>
      </c>
      <c r="AW54" s="64">
        <v>0</v>
      </c>
      <c r="AX54" s="64">
        <v>0</v>
      </c>
      <c r="AY54" s="64">
        <v>0</v>
      </c>
      <c r="AZ54" s="64">
        <v>0</v>
      </c>
      <c r="BA54" s="64">
        <v>0</v>
      </c>
      <c r="BB54" s="64">
        <v>0</v>
      </c>
      <c r="BC54" s="64">
        <v>0</v>
      </c>
      <c r="BD54" s="64">
        <v>0</v>
      </c>
      <c r="BE54" s="64">
        <v>0</v>
      </c>
      <c r="BF54" s="64">
        <v>0</v>
      </c>
      <c r="BG54" s="64">
        <v>0</v>
      </c>
      <c r="BH54" s="64">
        <v>0</v>
      </c>
      <c r="BI54" s="64">
        <v>0</v>
      </c>
      <c r="BJ54" s="64">
        <v>0</v>
      </c>
      <c r="BK54" s="64">
        <v>0</v>
      </c>
      <c r="BL54" s="64">
        <v>0</v>
      </c>
      <c r="BM54" s="64">
        <v>0</v>
      </c>
      <c r="BN54" s="64">
        <v>0</v>
      </c>
      <c r="BO54" s="64">
        <v>0</v>
      </c>
      <c r="BP54" s="64">
        <v>0</v>
      </c>
      <c r="BQ54" s="103">
        <v>0</v>
      </c>
      <c r="BR54" s="104">
        <f t="shared" si="0"/>
        <v>143.9459028884297</v>
      </c>
      <c r="BS54" s="105">
        <v>0</v>
      </c>
      <c r="BT54" s="106">
        <f t="shared" si="1"/>
        <v>143.9459028884297</v>
      </c>
      <c r="BU54" s="107"/>
      <c r="BV54" s="105">
        <v>0.00010628957499370147</v>
      </c>
      <c r="BW54" s="104">
        <f t="shared" si="2"/>
        <v>143.94600917800472</v>
      </c>
      <c r="BX54" s="2"/>
      <c r="BY54" s="2"/>
    </row>
    <row r="55" spans="1:77" ht="13.5" customHeight="1">
      <c r="A55" s="142">
        <v>46</v>
      </c>
      <c r="B55" s="50">
        <v>61</v>
      </c>
      <c r="C55" s="40" t="s">
        <v>377</v>
      </c>
      <c r="D55" s="72">
        <v>0</v>
      </c>
      <c r="E55" s="72">
        <v>0</v>
      </c>
      <c r="F55" s="72">
        <v>0</v>
      </c>
      <c r="G55" s="64">
        <v>0</v>
      </c>
      <c r="H55" s="64">
        <v>0</v>
      </c>
      <c r="I55" s="64">
        <v>0</v>
      </c>
      <c r="J55" s="64">
        <v>0</v>
      </c>
      <c r="K55" s="64">
        <v>0</v>
      </c>
      <c r="L55" s="64">
        <v>0</v>
      </c>
      <c r="M55" s="64">
        <v>0</v>
      </c>
      <c r="N55" s="64">
        <v>0</v>
      </c>
      <c r="O55" s="64">
        <v>0</v>
      </c>
      <c r="P55" s="64">
        <v>0</v>
      </c>
      <c r="Q55" s="64">
        <v>0</v>
      </c>
      <c r="R55" s="64">
        <v>0</v>
      </c>
      <c r="S55" s="64">
        <v>0</v>
      </c>
      <c r="T55" s="64">
        <v>0</v>
      </c>
      <c r="U55" s="64">
        <v>0</v>
      </c>
      <c r="V55" s="64">
        <v>0</v>
      </c>
      <c r="W55" s="64">
        <v>0</v>
      </c>
      <c r="X55" s="64">
        <v>0</v>
      </c>
      <c r="Y55" s="64">
        <v>0</v>
      </c>
      <c r="Z55" s="64">
        <v>0</v>
      </c>
      <c r="AA55" s="64">
        <v>0</v>
      </c>
      <c r="AB55" s="64">
        <v>0</v>
      </c>
      <c r="AC55" s="64">
        <v>0</v>
      </c>
      <c r="AD55" s="64">
        <v>0</v>
      </c>
      <c r="AE55" s="64">
        <v>0</v>
      </c>
      <c r="AF55" s="64">
        <v>0</v>
      </c>
      <c r="AG55" s="64">
        <v>0</v>
      </c>
      <c r="AH55" s="64">
        <v>0</v>
      </c>
      <c r="AI55" s="64">
        <v>0</v>
      </c>
      <c r="AJ55" s="64">
        <v>0</v>
      </c>
      <c r="AK55" s="64">
        <v>0</v>
      </c>
      <c r="AL55" s="64">
        <v>0</v>
      </c>
      <c r="AM55" s="64">
        <v>0</v>
      </c>
      <c r="AN55" s="64">
        <v>0</v>
      </c>
      <c r="AO55" s="64">
        <v>1.0814410796990825</v>
      </c>
      <c r="AP55" s="64">
        <v>20</v>
      </c>
      <c r="AQ55" s="64">
        <v>0</v>
      </c>
      <c r="AR55" s="64">
        <v>0</v>
      </c>
      <c r="AS55" s="64">
        <v>0</v>
      </c>
      <c r="AT55" s="64">
        <v>0</v>
      </c>
      <c r="AU55" s="64">
        <v>0</v>
      </c>
      <c r="AV55" s="64">
        <v>0</v>
      </c>
      <c r="AW55" s="64">
        <v>476.93467095360006</v>
      </c>
      <c r="AX55" s="64">
        <v>0</v>
      </c>
      <c r="AY55" s="64">
        <v>0</v>
      </c>
      <c r="AZ55" s="64">
        <v>0</v>
      </c>
      <c r="BA55" s="64">
        <v>0</v>
      </c>
      <c r="BB55" s="64">
        <v>0</v>
      </c>
      <c r="BC55" s="64">
        <v>0</v>
      </c>
      <c r="BD55" s="64">
        <v>0</v>
      </c>
      <c r="BE55" s="64">
        <v>0</v>
      </c>
      <c r="BF55" s="64">
        <v>0</v>
      </c>
      <c r="BG55" s="64">
        <v>0</v>
      </c>
      <c r="BH55" s="64">
        <v>0</v>
      </c>
      <c r="BI55" s="64">
        <v>0</v>
      </c>
      <c r="BJ55" s="64">
        <v>11.888447228869326</v>
      </c>
      <c r="BK55" s="64">
        <v>0</v>
      </c>
      <c r="BL55" s="64">
        <v>0</v>
      </c>
      <c r="BM55" s="64">
        <v>0</v>
      </c>
      <c r="BN55" s="64">
        <v>0</v>
      </c>
      <c r="BO55" s="64">
        <v>0</v>
      </c>
      <c r="BP55" s="64">
        <v>0</v>
      </c>
      <c r="BQ55" s="103">
        <v>0</v>
      </c>
      <c r="BR55" s="104">
        <f t="shared" si="0"/>
        <v>509.90455926216845</v>
      </c>
      <c r="BS55" s="105">
        <v>74.691117293331</v>
      </c>
      <c r="BT55" s="106">
        <f t="shared" si="1"/>
        <v>584.5956765554995</v>
      </c>
      <c r="BU55" s="107"/>
      <c r="BV55" s="105">
        <v>25.29992249703895</v>
      </c>
      <c r="BW55" s="104">
        <f t="shared" si="2"/>
        <v>609.8955990525385</v>
      </c>
      <c r="BX55" s="2"/>
      <c r="BY55" s="2"/>
    </row>
    <row r="56" spans="1:77" ht="13.5" customHeight="1">
      <c r="A56" s="48">
        <v>47</v>
      </c>
      <c r="B56" s="50">
        <v>62</v>
      </c>
      <c r="C56" s="40" t="s">
        <v>378</v>
      </c>
      <c r="D56" s="72">
        <v>0</v>
      </c>
      <c r="E56" s="72">
        <v>0</v>
      </c>
      <c r="F56" s="72">
        <v>0</v>
      </c>
      <c r="G56" s="64">
        <v>0</v>
      </c>
      <c r="H56" s="64">
        <v>0</v>
      </c>
      <c r="I56" s="64">
        <v>0</v>
      </c>
      <c r="J56" s="64">
        <v>0</v>
      </c>
      <c r="K56" s="64">
        <v>0</v>
      </c>
      <c r="L56" s="64">
        <v>0</v>
      </c>
      <c r="M56" s="64">
        <v>0</v>
      </c>
      <c r="N56" s="64">
        <v>0</v>
      </c>
      <c r="O56" s="64">
        <v>0</v>
      </c>
      <c r="P56" s="64">
        <v>0</v>
      </c>
      <c r="Q56" s="64">
        <v>0</v>
      </c>
      <c r="R56" s="64">
        <v>0</v>
      </c>
      <c r="S56" s="64">
        <v>0</v>
      </c>
      <c r="T56" s="64">
        <v>0</v>
      </c>
      <c r="U56" s="64">
        <v>0</v>
      </c>
      <c r="V56" s="64">
        <v>0</v>
      </c>
      <c r="W56" s="64">
        <v>0</v>
      </c>
      <c r="X56" s="64">
        <v>0</v>
      </c>
      <c r="Y56" s="64">
        <v>0</v>
      </c>
      <c r="Z56" s="64">
        <v>0</v>
      </c>
      <c r="AA56" s="64">
        <v>0</v>
      </c>
      <c r="AB56" s="64">
        <v>0</v>
      </c>
      <c r="AC56" s="64">
        <v>0</v>
      </c>
      <c r="AD56" s="64">
        <v>0</v>
      </c>
      <c r="AE56" s="64">
        <v>0</v>
      </c>
      <c r="AF56" s="64">
        <v>0</v>
      </c>
      <c r="AG56" s="64">
        <v>0</v>
      </c>
      <c r="AH56" s="64">
        <v>0</v>
      </c>
      <c r="AI56" s="64">
        <v>0</v>
      </c>
      <c r="AJ56" s="64">
        <v>0</v>
      </c>
      <c r="AK56" s="64">
        <v>0</v>
      </c>
      <c r="AL56" s="64">
        <v>0</v>
      </c>
      <c r="AM56" s="64">
        <v>0</v>
      </c>
      <c r="AN56" s="64">
        <v>0</v>
      </c>
      <c r="AO56" s="64">
        <v>0</v>
      </c>
      <c r="AP56" s="64">
        <v>0</v>
      </c>
      <c r="AQ56" s="64">
        <v>0</v>
      </c>
      <c r="AR56" s="64">
        <v>0</v>
      </c>
      <c r="AS56" s="64">
        <v>0</v>
      </c>
      <c r="AT56" s="64">
        <v>0</v>
      </c>
      <c r="AU56" s="64">
        <v>0</v>
      </c>
      <c r="AV56" s="64">
        <v>0</v>
      </c>
      <c r="AW56" s="64">
        <v>0</v>
      </c>
      <c r="AX56" s="64">
        <v>4897.970244459999</v>
      </c>
      <c r="AY56" s="64">
        <v>0</v>
      </c>
      <c r="AZ56" s="64">
        <v>0</v>
      </c>
      <c r="BA56" s="64">
        <v>0</v>
      </c>
      <c r="BB56" s="64">
        <v>0</v>
      </c>
      <c r="BC56" s="64">
        <v>0</v>
      </c>
      <c r="BD56" s="64">
        <v>0</v>
      </c>
      <c r="BE56" s="64">
        <v>0</v>
      </c>
      <c r="BF56" s="64">
        <v>0.7118105931921364</v>
      </c>
      <c r="BG56" s="64">
        <v>0</v>
      </c>
      <c r="BH56" s="64">
        <v>0</v>
      </c>
      <c r="BI56" s="64">
        <v>0</v>
      </c>
      <c r="BJ56" s="64">
        <v>22.192701875032352</v>
      </c>
      <c r="BK56" s="64">
        <v>0</v>
      </c>
      <c r="BL56" s="64">
        <v>0</v>
      </c>
      <c r="BM56" s="64">
        <v>0</v>
      </c>
      <c r="BN56" s="64">
        <v>0</v>
      </c>
      <c r="BO56" s="64">
        <v>0</v>
      </c>
      <c r="BP56" s="64">
        <v>0</v>
      </c>
      <c r="BQ56" s="103">
        <v>0</v>
      </c>
      <c r="BR56" s="104">
        <f t="shared" si="0"/>
        <v>4920.874756928223</v>
      </c>
      <c r="BS56" s="105">
        <v>1131.5854100950712</v>
      </c>
      <c r="BT56" s="106">
        <f t="shared" si="1"/>
        <v>6052.460167023294</v>
      </c>
      <c r="BU56" s="107"/>
      <c r="BV56" s="105">
        <v>189.8924518643163</v>
      </c>
      <c r="BW56" s="104">
        <f t="shared" si="2"/>
        <v>6242.35261888761</v>
      </c>
      <c r="BX56" s="2"/>
      <c r="BY56" s="2"/>
    </row>
    <row r="57" spans="1:77" ht="13.5" customHeight="1">
      <c r="A57" s="142">
        <v>48</v>
      </c>
      <c r="B57" s="50" t="s">
        <v>212</v>
      </c>
      <c r="C57" s="40" t="s">
        <v>379</v>
      </c>
      <c r="D57" s="72">
        <v>0</v>
      </c>
      <c r="E57" s="72">
        <v>0</v>
      </c>
      <c r="F57" s="72">
        <v>0</v>
      </c>
      <c r="G57" s="64">
        <v>0</v>
      </c>
      <c r="H57" s="64">
        <v>0</v>
      </c>
      <c r="I57" s="64">
        <v>0</v>
      </c>
      <c r="J57" s="64">
        <v>0</v>
      </c>
      <c r="K57" s="64">
        <v>0</v>
      </c>
      <c r="L57" s="64">
        <v>0</v>
      </c>
      <c r="M57" s="64">
        <v>0</v>
      </c>
      <c r="N57" s="64">
        <v>0</v>
      </c>
      <c r="O57" s="64">
        <v>0</v>
      </c>
      <c r="P57" s="64">
        <v>0</v>
      </c>
      <c r="Q57" s="64">
        <v>0</v>
      </c>
      <c r="R57" s="64">
        <v>0</v>
      </c>
      <c r="S57" s="64">
        <v>0</v>
      </c>
      <c r="T57" s="64">
        <v>0</v>
      </c>
      <c r="U57" s="64">
        <v>0</v>
      </c>
      <c r="V57" s="64">
        <v>0</v>
      </c>
      <c r="W57" s="64">
        <v>0</v>
      </c>
      <c r="X57" s="64">
        <v>0</v>
      </c>
      <c r="Y57" s="64">
        <v>0</v>
      </c>
      <c r="Z57" s="64">
        <v>0</v>
      </c>
      <c r="AA57" s="64">
        <v>0</v>
      </c>
      <c r="AB57" s="64">
        <v>0</v>
      </c>
      <c r="AC57" s="64">
        <v>0</v>
      </c>
      <c r="AD57" s="64">
        <v>0</v>
      </c>
      <c r="AE57" s="64">
        <v>0</v>
      </c>
      <c r="AF57" s="64">
        <v>0</v>
      </c>
      <c r="AG57" s="64">
        <v>0</v>
      </c>
      <c r="AH57" s="64">
        <v>0</v>
      </c>
      <c r="AI57" s="64">
        <v>0</v>
      </c>
      <c r="AJ57" s="64">
        <v>0</v>
      </c>
      <c r="AK57" s="64">
        <v>0</v>
      </c>
      <c r="AL57" s="64">
        <v>0</v>
      </c>
      <c r="AM57" s="64">
        <v>0</v>
      </c>
      <c r="AN57" s="64">
        <v>0</v>
      </c>
      <c r="AO57" s="64">
        <v>0</v>
      </c>
      <c r="AP57" s="64">
        <v>0</v>
      </c>
      <c r="AQ57" s="64">
        <v>0</v>
      </c>
      <c r="AR57" s="64">
        <v>0</v>
      </c>
      <c r="AS57" s="64">
        <v>0</v>
      </c>
      <c r="AT57" s="64">
        <v>0</v>
      </c>
      <c r="AU57" s="64">
        <v>0</v>
      </c>
      <c r="AV57" s="64">
        <v>0</v>
      </c>
      <c r="AW57" s="64">
        <v>0</v>
      </c>
      <c r="AX57" s="64">
        <v>0</v>
      </c>
      <c r="AY57" s="64">
        <v>20.841216661988597</v>
      </c>
      <c r="AZ57" s="64">
        <v>0</v>
      </c>
      <c r="BA57" s="64">
        <v>0</v>
      </c>
      <c r="BB57" s="64">
        <v>0</v>
      </c>
      <c r="BC57" s="64">
        <v>0</v>
      </c>
      <c r="BD57" s="64">
        <v>0</v>
      </c>
      <c r="BE57" s="64">
        <v>0</v>
      </c>
      <c r="BF57" s="64">
        <v>0</v>
      </c>
      <c r="BG57" s="64">
        <v>0</v>
      </c>
      <c r="BH57" s="64">
        <v>0</v>
      </c>
      <c r="BI57" s="64">
        <v>0</v>
      </c>
      <c r="BJ57" s="64">
        <v>0</v>
      </c>
      <c r="BK57" s="64">
        <v>0</v>
      </c>
      <c r="BL57" s="64">
        <v>0</v>
      </c>
      <c r="BM57" s="64">
        <v>0</v>
      </c>
      <c r="BN57" s="64">
        <v>0</v>
      </c>
      <c r="BO57" s="64">
        <v>0</v>
      </c>
      <c r="BP57" s="64">
        <v>0</v>
      </c>
      <c r="BQ57" s="103">
        <v>0</v>
      </c>
      <c r="BR57" s="104">
        <f t="shared" si="0"/>
        <v>20.841216661988597</v>
      </c>
      <c r="BS57" s="105">
        <v>12.504729997193158</v>
      </c>
      <c r="BT57" s="106">
        <f t="shared" si="1"/>
        <v>33.345946659181756</v>
      </c>
      <c r="BU57" s="107"/>
      <c r="BV57" s="105">
        <v>0</v>
      </c>
      <c r="BW57" s="104">
        <f t="shared" si="2"/>
        <v>33.345946659181756</v>
      </c>
      <c r="BX57" s="2"/>
      <c r="BY57" s="2"/>
    </row>
    <row r="58" spans="1:77" ht="13.5" customHeight="1">
      <c r="A58" s="48">
        <v>49</v>
      </c>
      <c r="B58" s="50" t="s">
        <v>214</v>
      </c>
      <c r="C58" s="40" t="s">
        <v>380</v>
      </c>
      <c r="D58" s="72">
        <v>0</v>
      </c>
      <c r="E58" s="72">
        <v>0</v>
      </c>
      <c r="F58" s="72">
        <v>0</v>
      </c>
      <c r="G58" s="64">
        <v>0</v>
      </c>
      <c r="H58" s="64">
        <v>0</v>
      </c>
      <c r="I58" s="64">
        <v>0</v>
      </c>
      <c r="J58" s="64">
        <v>0</v>
      </c>
      <c r="K58" s="64">
        <v>0</v>
      </c>
      <c r="L58" s="64">
        <v>0</v>
      </c>
      <c r="M58" s="64">
        <v>0</v>
      </c>
      <c r="N58" s="64">
        <v>0</v>
      </c>
      <c r="O58" s="64">
        <v>0</v>
      </c>
      <c r="P58" s="64">
        <v>0</v>
      </c>
      <c r="Q58" s="64">
        <v>0</v>
      </c>
      <c r="R58" s="64">
        <v>0</v>
      </c>
      <c r="S58" s="64">
        <v>0</v>
      </c>
      <c r="T58" s="64">
        <v>0</v>
      </c>
      <c r="U58" s="64">
        <v>0</v>
      </c>
      <c r="V58" s="64">
        <v>0</v>
      </c>
      <c r="W58" s="64">
        <v>0</v>
      </c>
      <c r="X58" s="64">
        <v>0</v>
      </c>
      <c r="Y58" s="64">
        <v>0</v>
      </c>
      <c r="Z58" s="64">
        <v>0</v>
      </c>
      <c r="AA58" s="64">
        <v>0</v>
      </c>
      <c r="AB58" s="64">
        <v>0</v>
      </c>
      <c r="AC58" s="64">
        <v>0</v>
      </c>
      <c r="AD58" s="64">
        <v>0</v>
      </c>
      <c r="AE58" s="64">
        <v>0</v>
      </c>
      <c r="AF58" s="64">
        <v>0</v>
      </c>
      <c r="AG58" s="64">
        <v>0</v>
      </c>
      <c r="AH58" s="64">
        <v>0</v>
      </c>
      <c r="AI58" s="64">
        <v>0</v>
      </c>
      <c r="AJ58" s="64">
        <v>0</v>
      </c>
      <c r="AK58" s="64">
        <v>0</v>
      </c>
      <c r="AL58" s="64">
        <v>0</v>
      </c>
      <c r="AM58" s="64">
        <v>0</v>
      </c>
      <c r="AN58" s="64">
        <v>0</v>
      </c>
      <c r="AO58" s="64">
        <v>0</v>
      </c>
      <c r="AP58" s="64">
        <v>0</v>
      </c>
      <c r="AQ58" s="64">
        <v>0</v>
      </c>
      <c r="AR58" s="64">
        <v>0</v>
      </c>
      <c r="AS58" s="64">
        <v>0</v>
      </c>
      <c r="AT58" s="64">
        <v>0</v>
      </c>
      <c r="AU58" s="64">
        <v>0</v>
      </c>
      <c r="AV58" s="64">
        <v>0</v>
      </c>
      <c r="AW58" s="64">
        <v>0</v>
      </c>
      <c r="AX58" s="64">
        <v>0</v>
      </c>
      <c r="AY58" s="64">
        <v>0</v>
      </c>
      <c r="AZ58" s="64">
        <v>938.542931164901</v>
      </c>
      <c r="BA58" s="64">
        <v>0</v>
      </c>
      <c r="BB58" s="64">
        <v>0</v>
      </c>
      <c r="BC58" s="64">
        <v>0</v>
      </c>
      <c r="BD58" s="64">
        <v>0</v>
      </c>
      <c r="BE58" s="64">
        <v>0</v>
      </c>
      <c r="BF58" s="64">
        <v>0</v>
      </c>
      <c r="BG58" s="64">
        <v>0</v>
      </c>
      <c r="BH58" s="64">
        <v>0</v>
      </c>
      <c r="BI58" s="64">
        <v>0</v>
      </c>
      <c r="BJ58" s="64">
        <v>0</v>
      </c>
      <c r="BK58" s="64">
        <v>0</v>
      </c>
      <c r="BL58" s="64">
        <v>0</v>
      </c>
      <c r="BM58" s="64">
        <v>0</v>
      </c>
      <c r="BN58" s="64">
        <v>0</v>
      </c>
      <c r="BO58" s="64">
        <v>0</v>
      </c>
      <c r="BP58" s="64">
        <v>0</v>
      </c>
      <c r="BQ58" s="103">
        <v>0</v>
      </c>
      <c r="BR58" s="104">
        <f t="shared" si="0"/>
        <v>938.542931164901</v>
      </c>
      <c r="BS58" s="105">
        <v>366.0317431543114</v>
      </c>
      <c r="BT58" s="106">
        <f t="shared" si="1"/>
        <v>1304.5746743192124</v>
      </c>
      <c r="BU58" s="107"/>
      <c r="BV58" s="105">
        <v>0</v>
      </c>
      <c r="BW58" s="104">
        <f t="shared" si="2"/>
        <v>1304.5746743192124</v>
      </c>
      <c r="BX58" s="2"/>
      <c r="BY58" s="2"/>
    </row>
    <row r="59" spans="1:77" ht="13.5" customHeight="1">
      <c r="A59" s="142">
        <v>50</v>
      </c>
      <c r="B59" s="50" t="s">
        <v>216</v>
      </c>
      <c r="C59" s="40" t="s">
        <v>381</v>
      </c>
      <c r="D59" s="72">
        <v>0</v>
      </c>
      <c r="E59" s="72">
        <v>0</v>
      </c>
      <c r="F59" s="72">
        <v>0</v>
      </c>
      <c r="G59" s="64">
        <v>0.29320724332826936</v>
      </c>
      <c r="H59" s="64">
        <v>75.85876428180019</v>
      </c>
      <c r="I59" s="64">
        <v>1.1400232657130012</v>
      </c>
      <c r="J59" s="64">
        <v>0</v>
      </c>
      <c r="K59" s="64">
        <v>0</v>
      </c>
      <c r="L59" s="64">
        <v>0.8547473831726012</v>
      </c>
      <c r="M59" s="64">
        <v>0.2555566695308195</v>
      </c>
      <c r="N59" s="64">
        <v>0</v>
      </c>
      <c r="O59" s="64">
        <v>0</v>
      </c>
      <c r="P59" s="64">
        <v>0</v>
      </c>
      <c r="Q59" s="64">
        <v>17.448998534126122</v>
      </c>
      <c r="R59" s="64">
        <v>0</v>
      </c>
      <c r="S59" s="64">
        <v>1.6261194412087974</v>
      </c>
      <c r="T59" s="64">
        <v>5.715765038344371</v>
      </c>
      <c r="U59" s="64">
        <v>5.934098966335782</v>
      </c>
      <c r="V59" s="64">
        <v>0.5347727858328233</v>
      </c>
      <c r="W59" s="64">
        <v>8.61202007523352</v>
      </c>
      <c r="X59" s="64">
        <v>0</v>
      </c>
      <c r="Y59" s="64">
        <v>35.844461250420245</v>
      </c>
      <c r="Z59" s="64">
        <v>0</v>
      </c>
      <c r="AA59" s="64">
        <v>3.3682828363550525</v>
      </c>
      <c r="AB59" s="64">
        <v>1.1696782615034753</v>
      </c>
      <c r="AC59" s="64">
        <v>0</v>
      </c>
      <c r="AD59" s="64">
        <v>0</v>
      </c>
      <c r="AE59" s="64">
        <v>0</v>
      </c>
      <c r="AF59" s="64">
        <v>0</v>
      </c>
      <c r="AG59" s="64">
        <v>0</v>
      </c>
      <c r="AH59" s="64">
        <v>0</v>
      </c>
      <c r="AI59" s="64">
        <v>0</v>
      </c>
      <c r="AJ59" s="64">
        <v>0</v>
      </c>
      <c r="AK59" s="64">
        <v>0</v>
      </c>
      <c r="AL59" s="64">
        <v>25.300184410375874</v>
      </c>
      <c r="AM59" s="64">
        <v>30.325191877877657</v>
      </c>
      <c r="AN59" s="64">
        <v>2539.4761563163124</v>
      </c>
      <c r="AO59" s="64">
        <v>3.2547766274330177</v>
      </c>
      <c r="AP59" s="64">
        <v>58.5</v>
      </c>
      <c r="AQ59" s="64">
        <v>0</v>
      </c>
      <c r="AR59" s="64">
        <v>0</v>
      </c>
      <c r="AS59" s="64">
        <v>0</v>
      </c>
      <c r="AT59" s="64">
        <v>0</v>
      </c>
      <c r="AU59" s="64">
        <v>0</v>
      </c>
      <c r="AV59" s="64">
        <v>0</v>
      </c>
      <c r="AW59" s="64">
        <v>0</v>
      </c>
      <c r="AX59" s="64">
        <v>0</v>
      </c>
      <c r="AY59" s="64">
        <v>0</v>
      </c>
      <c r="AZ59" s="64">
        <v>0</v>
      </c>
      <c r="BA59" s="64">
        <v>11123.60092355235</v>
      </c>
      <c r="BB59" s="64">
        <v>143.07651306063943</v>
      </c>
      <c r="BC59" s="64">
        <v>0</v>
      </c>
      <c r="BD59" s="64">
        <v>0</v>
      </c>
      <c r="BE59" s="64">
        <v>0</v>
      </c>
      <c r="BF59" s="64">
        <v>41.474810051714464</v>
      </c>
      <c r="BG59" s="64">
        <v>0</v>
      </c>
      <c r="BH59" s="64">
        <v>0</v>
      </c>
      <c r="BI59" s="64">
        <v>0</v>
      </c>
      <c r="BJ59" s="64">
        <v>31.134243219709482</v>
      </c>
      <c r="BK59" s="64">
        <v>2.0027723238981308</v>
      </c>
      <c r="BL59" s="64">
        <v>3.369147421293244</v>
      </c>
      <c r="BM59" s="64">
        <v>0</v>
      </c>
      <c r="BN59" s="64">
        <v>0</v>
      </c>
      <c r="BO59" s="64">
        <v>0.6038500126087385</v>
      </c>
      <c r="BP59" s="64">
        <v>0</v>
      </c>
      <c r="BQ59" s="103">
        <v>0</v>
      </c>
      <c r="BR59" s="104">
        <f t="shared" si="0"/>
        <v>14160.775064907117</v>
      </c>
      <c r="BS59" s="105">
        <v>1723.62924043562</v>
      </c>
      <c r="BT59" s="106">
        <f t="shared" si="1"/>
        <v>15884.404305342738</v>
      </c>
      <c r="BU59" s="107"/>
      <c r="BV59" s="105">
        <v>82.74974290692862</v>
      </c>
      <c r="BW59" s="104">
        <f t="shared" si="2"/>
        <v>15967.154048249666</v>
      </c>
      <c r="BX59" s="2"/>
      <c r="BY59" s="2"/>
    </row>
    <row r="60" spans="1:77" ht="13.5" customHeight="1">
      <c r="A60" s="48">
        <v>51</v>
      </c>
      <c r="B60" s="50">
        <v>64</v>
      </c>
      <c r="C60" s="40" t="s">
        <v>249</v>
      </c>
      <c r="D60" s="72">
        <v>0</v>
      </c>
      <c r="E60" s="72">
        <v>0</v>
      </c>
      <c r="F60" s="72">
        <v>0</v>
      </c>
      <c r="G60" s="64">
        <v>0</v>
      </c>
      <c r="H60" s="64">
        <v>0</v>
      </c>
      <c r="I60" s="64">
        <v>0</v>
      </c>
      <c r="J60" s="64">
        <v>0</v>
      </c>
      <c r="K60" s="64">
        <v>0</v>
      </c>
      <c r="L60" s="64">
        <v>0</v>
      </c>
      <c r="M60" s="64">
        <v>0</v>
      </c>
      <c r="N60" s="64">
        <v>0</v>
      </c>
      <c r="O60" s="64">
        <v>0</v>
      </c>
      <c r="P60" s="64">
        <v>0</v>
      </c>
      <c r="Q60" s="64">
        <v>0</v>
      </c>
      <c r="R60" s="64">
        <v>0</v>
      </c>
      <c r="S60" s="64">
        <v>0</v>
      </c>
      <c r="T60" s="64">
        <v>0</v>
      </c>
      <c r="U60" s="64">
        <v>0</v>
      </c>
      <c r="V60" s="64">
        <v>0</v>
      </c>
      <c r="W60" s="64">
        <v>4.01898920979913</v>
      </c>
      <c r="X60" s="64">
        <v>0</v>
      </c>
      <c r="Y60" s="64">
        <v>0</v>
      </c>
      <c r="Z60" s="64">
        <v>0</v>
      </c>
      <c r="AA60" s="64">
        <v>0</v>
      </c>
      <c r="AB60" s="64">
        <v>0</v>
      </c>
      <c r="AC60" s="64">
        <v>0</v>
      </c>
      <c r="AD60" s="64">
        <v>0</v>
      </c>
      <c r="AE60" s="64">
        <v>0</v>
      </c>
      <c r="AF60" s="64">
        <v>0</v>
      </c>
      <c r="AG60" s="64">
        <v>0</v>
      </c>
      <c r="AH60" s="64">
        <v>0</v>
      </c>
      <c r="AI60" s="64">
        <v>0</v>
      </c>
      <c r="AJ60" s="64">
        <v>0</v>
      </c>
      <c r="AK60" s="64">
        <v>0</v>
      </c>
      <c r="AL60" s="64">
        <v>0</v>
      </c>
      <c r="AM60" s="64">
        <v>0</v>
      </c>
      <c r="AN60" s="64">
        <v>0</v>
      </c>
      <c r="AO60" s="64">
        <v>0</v>
      </c>
      <c r="AP60" s="64">
        <v>0</v>
      </c>
      <c r="AQ60" s="64">
        <v>0</v>
      </c>
      <c r="AR60" s="64">
        <v>0</v>
      </c>
      <c r="AS60" s="64">
        <v>0</v>
      </c>
      <c r="AT60" s="64">
        <v>0</v>
      </c>
      <c r="AU60" s="64">
        <v>0</v>
      </c>
      <c r="AV60" s="64">
        <v>0</v>
      </c>
      <c r="AW60" s="64">
        <v>0</v>
      </c>
      <c r="AX60" s="64">
        <v>0</v>
      </c>
      <c r="AY60" s="64">
        <v>0</v>
      </c>
      <c r="AZ60" s="64">
        <v>0</v>
      </c>
      <c r="BA60" s="64">
        <v>0</v>
      </c>
      <c r="BB60" s="64">
        <v>25243.22462044461</v>
      </c>
      <c r="BC60" s="64">
        <v>0</v>
      </c>
      <c r="BD60" s="64">
        <v>0</v>
      </c>
      <c r="BE60" s="64">
        <v>0</v>
      </c>
      <c r="BF60" s="64">
        <v>0</v>
      </c>
      <c r="BG60" s="64">
        <v>9.58465643415346</v>
      </c>
      <c r="BH60" s="64">
        <v>0</v>
      </c>
      <c r="BI60" s="64">
        <v>0</v>
      </c>
      <c r="BJ60" s="64">
        <v>2.070839638508893</v>
      </c>
      <c r="BK60" s="64">
        <v>0.408831923458683</v>
      </c>
      <c r="BL60" s="64">
        <v>0</v>
      </c>
      <c r="BM60" s="64">
        <v>0</v>
      </c>
      <c r="BN60" s="64">
        <v>0</v>
      </c>
      <c r="BO60" s="64">
        <v>0</v>
      </c>
      <c r="BP60" s="64">
        <v>0</v>
      </c>
      <c r="BQ60" s="103">
        <v>0</v>
      </c>
      <c r="BR60" s="104">
        <f t="shared" si="0"/>
        <v>25259.307937650527</v>
      </c>
      <c r="BS60" s="105">
        <v>1209.7838927454209</v>
      </c>
      <c r="BT60" s="106">
        <f t="shared" si="1"/>
        <v>26469.091830395948</v>
      </c>
      <c r="BU60" s="107"/>
      <c r="BV60" s="105">
        <v>787.146328508903</v>
      </c>
      <c r="BW60" s="104">
        <f t="shared" si="2"/>
        <v>27256.238158904853</v>
      </c>
      <c r="BX60" s="2"/>
      <c r="BY60" s="2"/>
    </row>
    <row r="61" spans="1:77" ht="13.5" customHeight="1">
      <c r="A61" s="142">
        <v>52</v>
      </c>
      <c r="B61" s="50">
        <v>65</v>
      </c>
      <c r="C61" s="40" t="s">
        <v>206</v>
      </c>
      <c r="D61" s="72">
        <v>0</v>
      </c>
      <c r="E61" s="72">
        <v>0</v>
      </c>
      <c r="F61" s="72">
        <v>0</v>
      </c>
      <c r="G61" s="64">
        <v>0</v>
      </c>
      <c r="H61" s="64">
        <v>0</v>
      </c>
      <c r="I61" s="64">
        <v>0</v>
      </c>
      <c r="J61" s="64">
        <v>0</v>
      </c>
      <c r="K61" s="64">
        <v>0</v>
      </c>
      <c r="L61" s="64">
        <v>0</v>
      </c>
      <c r="M61" s="64">
        <v>0.4285415490567073</v>
      </c>
      <c r="N61" s="64">
        <v>0</v>
      </c>
      <c r="O61" s="64">
        <v>0</v>
      </c>
      <c r="P61" s="64">
        <v>0</v>
      </c>
      <c r="Q61" s="64">
        <v>0</v>
      </c>
      <c r="R61" s="64">
        <v>0</v>
      </c>
      <c r="S61" s="64">
        <v>0</v>
      </c>
      <c r="T61" s="64">
        <v>0</v>
      </c>
      <c r="U61" s="64">
        <v>0</v>
      </c>
      <c r="V61" s="64">
        <v>0</v>
      </c>
      <c r="W61" s="64">
        <v>0</v>
      </c>
      <c r="X61" s="64">
        <v>0</v>
      </c>
      <c r="Y61" s="64">
        <v>0</v>
      </c>
      <c r="Z61" s="64">
        <v>0</v>
      </c>
      <c r="AA61" s="64">
        <v>0</v>
      </c>
      <c r="AB61" s="64">
        <v>0</v>
      </c>
      <c r="AC61" s="64">
        <v>0</v>
      </c>
      <c r="AD61" s="64">
        <v>0</v>
      </c>
      <c r="AE61" s="64">
        <v>0</v>
      </c>
      <c r="AF61" s="64">
        <v>0</v>
      </c>
      <c r="AG61" s="64">
        <v>0</v>
      </c>
      <c r="AH61" s="64">
        <v>0</v>
      </c>
      <c r="AI61" s="64">
        <v>0</v>
      </c>
      <c r="AJ61" s="64">
        <v>0</v>
      </c>
      <c r="AK61" s="64">
        <v>0</v>
      </c>
      <c r="AL61" s="64">
        <v>0</v>
      </c>
      <c r="AM61" s="64">
        <v>17.021876907867558</v>
      </c>
      <c r="AN61" s="64">
        <v>36.99840426416383</v>
      </c>
      <c r="AO61" s="64">
        <v>2.811057615852565</v>
      </c>
      <c r="AP61" s="64">
        <v>38.2</v>
      </c>
      <c r="AQ61" s="64">
        <v>5.686962781407585</v>
      </c>
      <c r="AR61" s="64">
        <v>16.260847841488346</v>
      </c>
      <c r="AS61" s="64">
        <v>16.320834906021307</v>
      </c>
      <c r="AT61" s="64">
        <v>3.8319758875366543</v>
      </c>
      <c r="AU61" s="64">
        <v>25.138423151485416</v>
      </c>
      <c r="AV61" s="64">
        <v>0.9688945519474772</v>
      </c>
      <c r="AW61" s="64">
        <v>0</v>
      </c>
      <c r="AX61" s="64">
        <v>0</v>
      </c>
      <c r="AY61" s="64">
        <v>0.013612106402415704</v>
      </c>
      <c r="AZ61" s="64">
        <v>0.8401733406595975</v>
      </c>
      <c r="BA61" s="64">
        <v>6.626803849847986</v>
      </c>
      <c r="BB61" s="64">
        <v>1107.1122892932099</v>
      </c>
      <c r="BC61" s="64">
        <v>57443.57273770594</v>
      </c>
      <c r="BD61" s="64">
        <v>0</v>
      </c>
      <c r="BE61" s="64">
        <v>0</v>
      </c>
      <c r="BF61" s="64">
        <v>12.590337379160772</v>
      </c>
      <c r="BG61" s="64">
        <v>25.719443240968978</v>
      </c>
      <c r="BH61" s="64">
        <v>0</v>
      </c>
      <c r="BI61" s="64">
        <v>0</v>
      </c>
      <c r="BJ61" s="64">
        <v>0</v>
      </c>
      <c r="BK61" s="64">
        <v>1.3380984149574566</v>
      </c>
      <c r="BL61" s="64">
        <v>0</v>
      </c>
      <c r="BM61" s="64">
        <v>0</v>
      </c>
      <c r="BN61" s="64">
        <v>0</v>
      </c>
      <c r="BO61" s="64">
        <v>0</v>
      </c>
      <c r="BP61" s="64">
        <v>0.4354337702254155</v>
      </c>
      <c r="BQ61" s="103">
        <v>0.2858622146308581</v>
      </c>
      <c r="BR61" s="104">
        <f t="shared" si="0"/>
        <v>58762.20261077282</v>
      </c>
      <c r="BS61" s="105">
        <v>3765.470662308193</v>
      </c>
      <c r="BT61" s="106">
        <f t="shared" si="1"/>
        <v>62527.67327308102</v>
      </c>
      <c r="BU61" s="107"/>
      <c r="BV61" s="105">
        <v>2912.7565509433357</v>
      </c>
      <c r="BW61" s="104">
        <f t="shared" si="2"/>
        <v>65440.42982402435</v>
      </c>
      <c r="BX61" s="2"/>
      <c r="BY61" s="2"/>
    </row>
    <row r="62" spans="1:77" ht="13.5" customHeight="1">
      <c r="A62" s="48">
        <v>53</v>
      </c>
      <c r="B62" s="50">
        <v>66</v>
      </c>
      <c r="C62" s="40" t="s">
        <v>17</v>
      </c>
      <c r="D62" s="72">
        <v>0</v>
      </c>
      <c r="E62" s="72">
        <v>0</v>
      </c>
      <c r="F62" s="72">
        <v>0</v>
      </c>
      <c r="G62" s="64">
        <v>0</v>
      </c>
      <c r="H62" s="64">
        <v>0</v>
      </c>
      <c r="I62" s="64">
        <v>0</v>
      </c>
      <c r="J62" s="64">
        <v>0</v>
      </c>
      <c r="K62" s="64">
        <v>0</v>
      </c>
      <c r="L62" s="64">
        <v>0</v>
      </c>
      <c r="M62" s="64">
        <v>0</v>
      </c>
      <c r="N62" s="64">
        <v>0</v>
      </c>
      <c r="O62" s="64">
        <v>0</v>
      </c>
      <c r="P62" s="64">
        <v>0</v>
      </c>
      <c r="Q62" s="64">
        <v>0</v>
      </c>
      <c r="R62" s="64">
        <v>0</v>
      </c>
      <c r="S62" s="64">
        <v>0</v>
      </c>
      <c r="T62" s="64">
        <v>0</v>
      </c>
      <c r="U62" s="64">
        <v>0</v>
      </c>
      <c r="V62" s="64">
        <v>0</v>
      </c>
      <c r="W62" s="64">
        <v>0</v>
      </c>
      <c r="X62" s="64">
        <v>0</v>
      </c>
      <c r="Y62" s="64">
        <v>0</v>
      </c>
      <c r="Z62" s="64">
        <v>0</v>
      </c>
      <c r="AA62" s="64">
        <v>0</v>
      </c>
      <c r="AB62" s="64">
        <v>0</v>
      </c>
      <c r="AC62" s="64">
        <v>0</v>
      </c>
      <c r="AD62" s="64">
        <v>0</v>
      </c>
      <c r="AE62" s="64">
        <v>0</v>
      </c>
      <c r="AF62" s="64">
        <v>0</v>
      </c>
      <c r="AG62" s="64">
        <v>0</v>
      </c>
      <c r="AH62" s="64">
        <v>0</v>
      </c>
      <c r="AI62" s="64">
        <v>0</v>
      </c>
      <c r="AJ62" s="64">
        <v>0</v>
      </c>
      <c r="AK62" s="64">
        <v>0</v>
      </c>
      <c r="AL62" s="64">
        <v>0</v>
      </c>
      <c r="AM62" s="64">
        <v>0</v>
      </c>
      <c r="AN62" s="64">
        <v>0</v>
      </c>
      <c r="AO62" s="64">
        <v>0</v>
      </c>
      <c r="AP62" s="64">
        <v>0</v>
      </c>
      <c r="AQ62" s="64">
        <v>0</v>
      </c>
      <c r="AR62" s="64">
        <v>0</v>
      </c>
      <c r="AS62" s="64">
        <v>0</v>
      </c>
      <c r="AT62" s="64">
        <v>0</v>
      </c>
      <c r="AU62" s="64">
        <v>0</v>
      </c>
      <c r="AV62" s="64">
        <v>0</v>
      </c>
      <c r="AW62" s="64">
        <v>0</v>
      </c>
      <c r="AX62" s="64">
        <v>0</v>
      </c>
      <c r="AY62" s="64">
        <v>0.01333641568720016</v>
      </c>
      <c r="AZ62" s="64">
        <v>0.8231570183988216</v>
      </c>
      <c r="BA62" s="64">
        <v>6.492588891563979</v>
      </c>
      <c r="BB62" s="64">
        <v>0</v>
      </c>
      <c r="BC62" s="64">
        <v>0</v>
      </c>
      <c r="BD62" s="64">
        <v>28740.477194158648</v>
      </c>
      <c r="BE62" s="64">
        <v>3.3273690195255323</v>
      </c>
      <c r="BF62" s="64">
        <v>0</v>
      </c>
      <c r="BG62" s="64">
        <v>0</v>
      </c>
      <c r="BH62" s="64">
        <v>0</v>
      </c>
      <c r="BI62" s="64">
        <v>0</v>
      </c>
      <c r="BJ62" s="64">
        <v>9.09593710243337</v>
      </c>
      <c r="BK62" s="64">
        <v>0</v>
      </c>
      <c r="BL62" s="64">
        <v>21.5769580790641</v>
      </c>
      <c r="BM62" s="64">
        <v>0</v>
      </c>
      <c r="BN62" s="64">
        <v>0</v>
      </c>
      <c r="BO62" s="64">
        <v>0</v>
      </c>
      <c r="BP62" s="64">
        <v>0</v>
      </c>
      <c r="BQ62" s="103">
        <v>0</v>
      </c>
      <c r="BR62" s="104">
        <f t="shared" si="0"/>
        <v>28781.80654068532</v>
      </c>
      <c r="BS62" s="105">
        <v>8859.58531796132</v>
      </c>
      <c r="BT62" s="106">
        <f t="shared" si="1"/>
        <v>37641.39185864664</v>
      </c>
      <c r="BU62" s="107"/>
      <c r="BV62" s="105">
        <v>1356.9679423621608</v>
      </c>
      <c r="BW62" s="104">
        <f t="shared" si="2"/>
        <v>38998.3598010088</v>
      </c>
      <c r="BX62" s="2"/>
      <c r="BY62" s="2"/>
    </row>
    <row r="63" spans="1:77" ht="13.5" customHeight="1">
      <c r="A63" s="142">
        <v>54</v>
      </c>
      <c r="B63" s="50" t="s">
        <v>194</v>
      </c>
      <c r="C63" s="40" t="s">
        <v>18</v>
      </c>
      <c r="D63" s="72">
        <v>0</v>
      </c>
      <c r="E63" s="72">
        <v>0</v>
      </c>
      <c r="F63" s="72">
        <v>0</v>
      </c>
      <c r="G63" s="64">
        <v>20.530064282844517</v>
      </c>
      <c r="H63" s="64">
        <v>48.923925722732555</v>
      </c>
      <c r="I63" s="64">
        <v>25.06407950263753</v>
      </c>
      <c r="J63" s="64">
        <v>8.90102830910482</v>
      </c>
      <c r="K63" s="64">
        <v>1.5749875000000002</v>
      </c>
      <c r="L63" s="64">
        <v>64.23455316091953</v>
      </c>
      <c r="M63" s="64">
        <v>7.623730847312748</v>
      </c>
      <c r="N63" s="64">
        <v>64.10997203398402</v>
      </c>
      <c r="O63" s="64">
        <v>0</v>
      </c>
      <c r="P63" s="64">
        <v>0</v>
      </c>
      <c r="Q63" s="64">
        <v>71.36015538743091</v>
      </c>
      <c r="R63" s="64">
        <v>12.340179210007479</v>
      </c>
      <c r="S63" s="64">
        <v>38.588479421579535</v>
      </c>
      <c r="T63" s="64">
        <v>4.743184359019574</v>
      </c>
      <c r="U63" s="64">
        <v>75.07638805348441</v>
      </c>
      <c r="V63" s="64">
        <v>85.37962212236432</v>
      </c>
      <c r="W63" s="64">
        <v>27.138269164921766</v>
      </c>
      <c r="X63" s="64">
        <v>2.9963444544634807</v>
      </c>
      <c r="Y63" s="64">
        <v>15.293162501371366</v>
      </c>
      <c r="Z63" s="64">
        <v>3.894775750077328</v>
      </c>
      <c r="AA63" s="64">
        <v>3.8130642701525055</v>
      </c>
      <c r="AB63" s="64">
        <v>15.977641357027464</v>
      </c>
      <c r="AC63" s="64">
        <v>3.2956009122006846</v>
      </c>
      <c r="AD63" s="64">
        <v>0</v>
      </c>
      <c r="AE63" s="64">
        <v>0</v>
      </c>
      <c r="AF63" s="64">
        <v>0</v>
      </c>
      <c r="AG63" s="64">
        <v>0</v>
      </c>
      <c r="AH63" s="64">
        <v>47.79130956806944</v>
      </c>
      <c r="AI63" s="64">
        <v>0</v>
      </c>
      <c r="AJ63" s="64">
        <v>0</v>
      </c>
      <c r="AK63" s="64">
        <v>0</v>
      </c>
      <c r="AL63" s="64">
        <v>545.4632419308309</v>
      </c>
      <c r="AM63" s="64">
        <v>222.40305548493706</v>
      </c>
      <c r="AN63" s="64">
        <v>1101.9559979300263</v>
      </c>
      <c r="AO63" s="64">
        <v>255.818200417625</v>
      </c>
      <c r="AP63" s="64">
        <v>70.21412198827494</v>
      </c>
      <c r="AQ63" s="64">
        <v>21.063844023823943</v>
      </c>
      <c r="AR63" s="64">
        <v>443.4</v>
      </c>
      <c r="AS63" s="64">
        <v>60.45046081942616</v>
      </c>
      <c r="AT63" s="64">
        <v>14.193189845028012</v>
      </c>
      <c r="AU63" s="64">
        <v>93.10977486944509</v>
      </c>
      <c r="AV63" s="64">
        <v>3.588671933017835</v>
      </c>
      <c r="AW63" s="64">
        <v>0</v>
      </c>
      <c r="AX63" s="64">
        <v>0</v>
      </c>
      <c r="AY63" s="64">
        <v>1.1664624231333296</v>
      </c>
      <c r="AZ63" s="64">
        <v>402.18500837208927</v>
      </c>
      <c r="BA63" s="64">
        <v>237.68277179564785</v>
      </c>
      <c r="BB63" s="64">
        <v>52.597654419825304</v>
      </c>
      <c r="BC63" s="64">
        <v>1416.2471581484554</v>
      </c>
      <c r="BD63" s="64">
        <v>7509.898871607387</v>
      </c>
      <c r="BE63" s="64">
        <v>44601.26745295868</v>
      </c>
      <c r="BF63" s="64">
        <v>174.44445688430253</v>
      </c>
      <c r="BG63" s="64">
        <v>60.952125661196256</v>
      </c>
      <c r="BH63" s="64">
        <v>2.780876882115314</v>
      </c>
      <c r="BI63" s="64">
        <v>0</v>
      </c>
      <c r="BJ63" s="64">
        <v>2185.133446279205</v>
      </c>
      <c r="BK63" s="64">
        <v>47.116727980151126</v>
      </c>
      <c r="BL63" s="64">
        <v>124.31010147753744</v>
      </c>
      <c r="BM63" s="64">
        <v>0</v>
      </c>
      <c r="BN63" s="64">
        <v>0</v>
      </c>
      <c r="BO63" s="64">
        <v>11.041182374541004</v>
      </c>
      <c r="BP63" s="64">
        <v>78.69328878894872</v>
      </c>
      <c r="BQ63" s="103">
        <v>18.029561347743165</v>
      </c>
      <c r="BR63" s="104">
        <f t="shared" si="0"/>
        <v>60403.8582245351</v>
      </c>
      <c r="BS63" s="105">
        <v>0</v>
      </c>
      <c r="BT63" s="106">
        <f t="shared" si="1"/>
        <v>60403.8582245351</v>
      </c>
      <c r="BU63" s="107"/>
      <c r="BV63" s="105">
        <v>40.02378548296177</v>
      </c>
      <c r="BW63" s="104">
        <f t="shared" si="2"/>
        <v>60443.88201001806</v>
      </c>
      <c r="BX63" s="2"/>
      <c r="BY63" s="2"/>
    </row>
    <row r="64" spans="1:77" ht="13.5" customHeight="1">
      <c r="A64" s="48">
        <v>55</v>
      </c>
      <c r="B64" s="50" t="s">
        <v>180</v>
      </c>
      <c r="C64" s="40" t="s">
        <v>116</v>
      </c>
      <c r="D64" s="72">
        <v>5.434910262950865</v>
      </c>
      <c r="E64" s="72">
        <v>0</v>
      </c>
      <c r="F64" s="72">
        <v>0</v>
      </c>
      <c r="G64" s="64">
        <v>0.6657350454988289</v>
      </c>
      <c r="H64" s="64">
        <v>2753.633372264296</v>
      </c>
      <c r="I64" s="64">
        <v>4.621744270991279</v>
      </c>
      <c r="J64" s="64">
        <v>1.2952622027967426</v>
      </c>
      <c r="K64" s="64">
        <v>0</v>
      </c>
      <c r="L64" s="64">
        <v>4.588511904162195</v>
      </c>
      <c r="M64" s="64">
        <v>0</v>
      </c>
      <c r="N64" s="64">
        <v>15.150261604098251</v>
      </c>
      <c r="O64" s="64">
        <v>0</v>
      </c>
      <c r="P64" s="64">
        <v>0</v>
      </c>
      <c r="Q64" s="64">
        <v>44.55161345339416</v>
      </c>
      <c r="R64" s="64">
        <v>0</v>
      </c>
      <c r="S64" s="64">
        <v>42.92515479882323</v>
      </c>
      <c r="T64" s="64">
        <v>0</v>
      </c>
      <c r="U64" s="64">
        <v>7.035139883875452</v>
      </c>
      <c r="V64" s="64">
        <v>22.414672056814595</v>
      </c>
      <c r="W64" s="64">
        <v>0</v>
      </c>
      <c r="X64" s="64">
        <v>384.0538788284091</v>
      </c>
      <c r="Y64" s="64">
        <v>76.0433045034114</v>
      </c>
      <c r="Z64" s="64">
        <v>0</v>
      </c>
      <c r="AA64" s="64">
        <v>0.6940304489333831</v>
      </c>
      <c r="AB64" s="64">
        <v>27.220838632106584</v>
      </c>
      <c r="AC64" s="64">
        <v>0.5696616058013018</v>
      </c>
      <c r="AD64" s="64">
        <v>0</v>
      </c>
      <c r="AE64" s="64">
        <v>0</v>
      </c>
      <c r="AF64" s="64">
        <v>0</v>
      </c>
      <c r="AG64" s="64">
        <v>0</v>
      </c>
      <c r="AH64" s="64">
        <v>32.00831882960881</v>
      </c>
      <c r="AI64" s="64">
        <v>0</v>
      </c>
      <c r="AJ64" s="64">
        <v>0</v>
      </c>
      <c r="AK64" s="64">
        <v>0</v>
      </c>
      <c r="AL64" s="64">
        <v>140.8801464513078</v>
      </c>
      <c r="AM64" s="64">
        <v>44.665979105293324</v>
      </c>
      <c r="AN64" s="64">
        <v>2458.129386374184</v>
      </c>
      <c r="AO64" s="64">
        <v>97.02266881752674</v>
      </c>
      <c r="AP64" s="64">
        <v>36.62321886419343</v>
      </c>
      <c r="AQ64" s="64">
        <v>10.98676089597129</v>
      </c>
      <c r="AR64" s="64">
        <v>31.414667911011808</v>
      </c>
      <c r="AS64" s="64">
        <v>31.53055816037822</v>
      </c>
      <c r="AT64" s="64">
        <v>7.403073389742167</v>
      </c>
      <c r="AU64" s="64">
        <v>48.56543907234071</v>
      </c>
      <c r="AV64" s="64">
        <v>1.8718274032771867</v>
      </c>
      <c r="AW64" s="64">
        <v>0</v>
      </c>
      <c r="AX64" s="64">
        <v>0</v>
      </c>
      <c r="AY64" s="64">
        <v>0.026394491036955688</v>
      </c>
      <c r="AZ64" s="64">
        <v>17.2</v>
      </c>
      <c r="BA64" s="64">
        <v>12.849672904954307</v>
      </c>
      <c r="BB64" s="64">
        <v>74.47403124031823</v>
      </c>
      <c r="BC64" s="64">
        <v>0.6982001082963274</v>
      </c>
      <c r="BD64" s="64">
        <v>86.78934903975161</v>
      </c>
      <c r="BE64" s="64">
        <v>10.803342963442907</v>
      </c>
      <c r="BF64" s="64">
        <v>51796.60658751376</v>
      </c>
      <c r="BG64" s="64">
        <v>12.816646347026722</v>
      </c>
      <c r="BH64" s="64">
        <v>1.3470230928405331</v>
      </c>
      <c r="BI64" s="64">
        <v>0</v>
      </c>
      <c r="BJ64" s="64">
        <v>935.4693933567123</v>
      </c>
      <c r="BK64" s="64">
        <v>32.063556220425404</v>
      </c>
      <c r="BL64" s="64">
        <v>83.0662317508476</v>
      </c>
      <c r="BM64" s="64">
        <v>0</v>
      </c>
      <c r="BN64" s="64">
        <v>0</v>
      </c>
      <c r="BO64" s="64">
        <v>24.685509884150125</v>
      </c>
      <c r="BP64" s="64">
        <v>22.242443059336452</v>
      </c>
      <c r="BQ64" s="103">
        <v>19.029253366188886</v>
      </c>
      <c r="BR64" s="104">
        <f t="shared" si="0"/>
        <v>59462.167772380286</v>
      </c>
      <c r="BS64" s="105">
        <v>338.8533485054429</v>
      </c>
      <c r="BT64" s="106">
        <f t="shared" si="1"/>
        <v>59801.02112088573</v>
      </c>
      <c r="BU64" s="107"/>
      <c r="BV64" s="105">
        <v>1488.1640124798712</v>
      </c>
      <c r="BW64" s="104">
        <f t="shared" si="2"/>
        <v>61289.1851333656</v>
      </c>
      <c r="BX64" s="2"/>
      <c r="BY64" s="2"/>
    </row>
    <row r="65" spans="1:77" ht="13.5" customHeight="1">
      <c r="A65" s="142">
        <v>56</v>
      </c>
      <c r="B65" s="50">
        <v>72</v>
      </c>
      <c r="C65" s="40" t="s">
        <v>117</v>
      </c>
      <c r="D65" s="72">
        <v>0</v>
      </c>
      <c r="E65" s="72">
        <v>0</v>
      </c>
      <c r="F65" s="72">
        <v>0</v>
      </c>
      <c r="G65" s="64">
        <v>0</v>
      </c>
      <c r="H65" s="64">
        <v>0</v>
      </c>
      <c r="I65" s="64">
        <v>0</v>
      </c>
      <c r="J65" s="64">
        <v>0</v>
      </c>
      <c r="K65" s="64">
        <v>0</v>
      </c>
      <c r="L65" s="64">
        <v>0</v>
      </c>
      <c r="M65" s="64">
        <v>0</v>
      </c>
      <c r="N65" s="64">
        <v>3.5879806170454445</v>
      </c>
      <c r="O65" s="64">
        <v>0</v>
      </c>
      <c r="P65" s="64">
        <v>0</v>
      </c>
      <c r="Q65" s="64">
        <v>0</v>
      </c>
      <c r="R65" s="64">
        <v>0</v>
      </c>
      <c r="S65" s="64">
        <v>0</v>
      </c>
      <c r="T65" s="64">
        <v>0</v>
      </c>
      <c r="U65" s="64">
        <v>0</v>
      </c>
      <c r="V65" s="64">
        <v>0</v>
      </c>
      <c r="W65" s="64">
        <v>5.281884560063863</v>
      </c>
      <c r="X65" s="64">
        <v>31.591592227320426</v>
      </c>
      <c r="Y65" s="64">
        <v>0</v>
      </c>
      <c r="Z65" s="64">
        <v>0</v>
      </c>
      <c r="AA65" s="64">
        <v>0</v>
      </c>
      <c r="AB65" s="64">
        <v>0</v>
      </c>
      <c r="AC65" s="64">
        <v>0</v>
      </c>
      <c r="AD65" s="64">
        <v>0</v>
      </c>
      <c r="AE65" s="64">
        <v>0</v>
      </c>
      <c r="AF65" s="64">
        <v>0</v>
      </c>
      <c r="AG65" s="64">
        <v>0</v>
      </c>
      <c r="AH65" s="64">
        <v>0</v>
      </c>
      <c r="AI65" s="64">
        <v>0</v>
      </c>
      <c r="AJ65" s="64">
        <v>0</v>
      </c>
      <c r="AK65" s="64">
        <v>0</v>
      </c>
      <c r="AL65" s="64">
        <v>9.65304450798217</v>
      </c>
      <c r="AM65" s="64">
        <v>18.436297836092056</v>
      </c>
      <c r="AN65" s="64">
        <v>156.04600110350924</v>
      </c>
      <c r="AO65" s="64">
        <v>0.7170925924663726</v>
      </c>
      <c r="AP65" s="64">
        <v>0</v>
      </c>
      <c r="AQ65" s="64">
        <v>0</v>
      </c>
      <c r="AR65" s="64">
        <v>0</v>
      </c>
      <c r="AS65" s="64">
        <v>0</v>
      </c>
      <c r="AT65" s="64">
        <v>0</v>
      </c>
      <c r="AU65" s="64">
        <v>0</v>
      </c>
      <c r="AV65" s="64">
        <v>0</v>
      </c>
      <c r="AW65" s="64">
        <v>0</v>
      </c>
      <c r="AX65" s="64">
        <v>0</v>
      </c>
      <c r="AY65" s="64">
        <v>0.002706841241960371</v>
      </c>
      <c r="AZ65" s="64">
        <v>0.16707302908603625</v>
      </c>
      <c r="BA65" s="64">
        <v>1.3177759145320034</v>
      </c>
      <c r="BB65" s="64">
        <v>145.5670384752768</v>
      </c>
      <c r="BC65" s="64">
        <v>0</v>
      </c>
      <c r="BD65" s="64">
        <v>0</v>
      </c>
      <c r="BE65" s="64">
        <v>0</v>
      </c>
      <c r="BF65" s="64">
        <v>88.11348262651659</v>
      </c>
      <c r="BG65" s="64">
        <v>14728.830650810243</v>
      </c>
      <c r="BH65" s="64">
        <v>0</v>
      </c>
      <c r="BI65" s="64">
        <v>0</v>
      </c>
      <c r="BJ65" s="64">
        <v>43.564878253240764</v>
      </c>
      <c r="BK65" s="64">
        <v>4.043096495889805</v>
      </c>
      <c r="BL65" s="64">
        <v>0.5196084088627143</v>
      </c>
      <c r="BM65" s="64">
        <v>0</v>
      </c>
      <c r="BN65" s="64">
        <v>0</v>
      </c>
      <c r="BO65" s="64">
        <v>0</v>
      </c>
      <c r="BP65" s="64">
        <v>0.2712179066170078</v>
      </c>
      <c r="BQ65" s="103">
        <v>0</v>
      </c>
      <c r="BR65" s="104">
        <f t="shared" si="0"/>
        <v>15237.711422205986</v>
      </c>
      <c r="BS65" s="105">
        <v>35.04550701794078</v>
      </c>
      <c r="BT65" s="106">
        <f t="shared" si="1"/>
        <v>15272.756929223928</v>
      </c>
      <c r="BU65" s="107"/>
      <c r="BV65" s="105">
        <v>403.25402003579865</v>
      </c>
      <c r="BW65" s="104">
        <f t="shared" si="2"/>
        <v>15676.010949259726</v>
      </c>
      <c r="BX65" s="2"/>
      <c r="BY65" s="2"/>
    </row>
    <row r="66" spans="1:77" ht="13.5" customHeight="1">
      <c r="A66" s="48">
        <v>57</v>
      </c>
      <c r="B66" s="50">
        <v>73</v>
      </c>
      <c r="C66" s="40" t="s">
        <v>118</v>
      </c>
      <c r="D66" s="72">
        <v>0</v>
      </c>
      <c r="E66" s="72">
        <v>0</v>
      </c>
      <c r="F66" s="72">
        <v>0</v>
      </c>
      <c r="G66" s="64">
        <v>0</v>
      </c>
      <c r="H66" s="64">
        <v>8.576808686944146</v>
      </c>
      <c r="I66" s="64">
        <v>0</v>
      </c>
      <c r="J66" s="64">
        <v>0</v>
      </c>
      <c r="K66" s="64">
        <v>0</v>
      </c>
      <c r="L66" s="64">
        <v>0</v>
      </c>
      <c r="M66" s="64">
        <v>0</v>
      </c>
      <c r="N66" s="64">
        <v>7.716071048917411</v>
      </c>
      <c r="O66" s="64">
        <v>0</v>
      </c>
      <c r="P66" s="64">
        <v>0</v>
      </c>
      <c r="Q66" s="64">
        <v>10.28793361825847</v>
      </c>
      <c r="R66" s="64">
        <v>0</v>
      </c>
      <c r="S66" s="64">
        <v>0</v>
      </c>
      <c r="T66" s="64">
        <v>0</v>
      </c>
      <c r="U66" s="64">
        <v>0</v>
      </c>
      <c r="V66" s="64">
        <v>0</v>
      </c>
      <c r="W66" s="64">
        <v>0</v>
      </c>
      <c r="X66" s="64">
        <v>0</v>
      </c>
      <c r="Y66" s="64">
        <v>0</v>
      </c>
      <c r="Z66" s="64">
        <v>0</v>
      </c>
      <c r="AA66" s="64">
        <v>0</v>
      </c>
      <c r="AB66" s="64">
        <v>0</v>
      </c>
      <c r="AC66" s="64">
        <v>0</v>
      </c>
      <c r="AD66" s="64">
        <v>0</v>
      </c>
      <c r="AE66" s="64">
        <v>0</v>
      </c>
      <c r="AF66" s="64">
        <v>0</v>
      </c>
      <c r="AG66" s="64">
        <v>0</v>
      </c>
      <c r="AH66" s="64">
        <v>0</v>
      </c>
      <c r="AI66" s="64">
        <v>0</v>
      </c>
      <c r="AJ66" s="64">
        <v>0</v>
      </c>
      <c r="AK66" s="64">
        <v>0</v>
      </c>
      <c r="AL66" s="64">
        <v>0</v>
      </c>
      <c r="AM66" s="64">
        <v>0</v>
      </c>
      <c r="AN66" s="64">
        <v>5.427126596875568</v>
      </c>
      <c r="AO66" s="64">
        <v>0</v>
      </c>
      <c r="AP66" s="64">
        <v>0</v>
      </c>
      <c r="AQ66" s="64">
        <v>0</v>
      </c>
      <c r="AR66" s="64">
        <v>0</v>
      </c>
      <c r="AS66" s="64">
        <v>0</v>
      </c>
      <c r="AT66" s="64">
        <v>0</v>
      </c>
      <c r="AU66" s="64">
        <v>0</v>
      </c>
      <c r="AV66" s="64">
        <v>0</v>
      </c>
      <c r="AW66" s="64">
        <v>0</v>
      </c>
      <c r="AX66" s="64">
        <v>0</v>
      </c>
      <c r="AY66" s="64">
        <v>0</v>
      </c>
      <c r="AZ66" s="64">
        <v>0</v>
      </c>
      <c r="BA66" s="64">
        <v>0</v>
      </c>
      <c r="BB66" s="64">
        <v>0</v>
      </c>
      <c r="BC66" s="64">
        <v>0</v>
      </c>
      <c r="BD66" s="64">
        <v>0</v>
      </c>
      <c r="BE66" s="64">
        <v>0</v>
      </c>
      <c r="BF66" s="64">
        <v>820.4843304633295</v>
      </c>
      <c r="BG66" s="64">
        <v>0</v>
      </c>
      <c r="BH66" s="64">
        <v>6680.669807114273</v>
      </c>
      <c r="BI66" s="64">
        <v>0</v>
      </c>
      <c r="BJ66" s="64">
        <v>707.2879259605188</v>
      </c>
      <c r="BK66" s="64">
        <v>76.96830666183244</v>
      </c>
      <c r="BL66" s="64">
        <v>22.878569122818075</v>
      </c>
      <c r="BM66" s="64">
        <v>0</v>
      </c>
      <c r="BN66" s="64">
        <v>0</v>
      </c>
      <c r="BO66" s="64">
        <v>0</v>
      </c>
      <c r="BP66" s="64">
        <v>19.087189107166264</v>
      </c>
      <c r="BQ66" s="103">
        <v>0</v>
      </c>
      <c r="BR66" s="104">
        <f t="shared" si="0"/>
        <v>8359.384068380934</v>
      </c>
      <c r="BS66" s="105">
        <v>761.7204971096438</v>
      </c>
      <c r="BT66" s="106">
        <f t="shared" si="1"/>
        <v>9121.104565490577</v>
      </c>
      <c r="BU66" s="107"/>
      <c r="BV66" s="105">
        <v>90.56637641265046</v>
      </c>
      <c r="BW66" s="104">
        <f t="shared" si="2"/>
        <v>9211.670941903229</v>
      </c>
      <c r="BX66" s="2"/>
      <c r="BY66" s="2"/>
    </row>
    <row r="67" spans="1:77" ht="13.5" customHeight="1">
      <c r="A67" s="142">
        <v>58</v>
      </c>
      <c r="B67" s="50" t="s">
        <v>220</v>
      </c>
      <c r="C67" s="40" t="s">
        <v>382</v>
      </c>
      <c r="D67" s="72">
        <v>0</v>
      </c>
      <c r="E67" s="72">
        <v>0</v>
      </c>
      <c r="F67" s="72">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v>
      </c>
      <c r="AO67" s="64">
        <v>0</v>
      </c>
      <c r="AP67" s="64">
        <v>0</v>
      </c>
      <c r="AQ67" s="64">
        <v>0</v>
      </c>
      <c r="AR67" s="64">
        <v>0</v>
      </c>
      <c r="AS67" s="64">
        <v>0</v>
      </c>
      <c r="AT67" s="64">
        <v>0</v>
      </c>
      <c r="AU67" s="64">
        <v>0</v>
      </c>
      <c r="AV67" s="64">
        <v>0</v>
      </c>
      <c r="AW67" s="64">
        <v>0</v>
      </c>
      <c r="AX67" s="64">
        <v>0</v>
      </c>
      <c r="AY67" s="64">
        <v>0</v>
      </c>
      <c r="AZ67" s="64">
        <v>0</v>
      </c>
      <c r="BA67" s="64">
        <v>0</v>
      </c>
      <c r="BB67" s="64">
        <v>0</v>
      </c>
      <c r="BC67" s="64">
        <v>0</v>
      </c>
      <c r="BD67" s="64">
        <v>0</v>
      </c>
      <c r="BE67" s="64">
        <v>0</v>
      </c>
      <c r="BF67" s="64">
        <v>0</v>
      </c>
      <c r="BG67" s="64">
        <v>0</v>
      </c>
      <c r="BH67" s="64">
        <v>0</v>
      </c>
      <c r="BI67" s="64">
        <v>5809</v>
      </c>
      <c r="BJ67" s="64">
        <v>0</v>
      </c>
      <c r="BK67" s="64">
        <v>0</v>
      </c>
      <c r="BL67" s="64">
        <v>0</v>
      </c>
      <c r="BM67" s="64">
        <v>0</v>
      </c>
      <c r="BN67" s="64">
        <v>0</v>
      </c>
      <c r="BO67" s="64">
        <v>0</v>
      </c>
      <c r="BP67" s="64">
        <v>0</v>
      </c>
      <c r="BQ67" s="103">
        <v>0</v>
      </c>
      <c r="BR67" s="104">
        <f t="shared" si="0"/>
        <v>5809</v>
      </c>
      <c r="BS67" s="105">
        <v>0</v>
      </c>
      <c r="BT67" s="106">
        <f t="shared" si="1"/>
        <v>5809</v>
      </c>
      <c r="BU67" s="107"/>
      <c r="BV67" s="105">
        <v>15.771138608694322</v>
      </c>
      <c r="BW67" s="104">
        <f t="shared" si="2"/>
        <v>5824.771138608694</v>
      </c>
      <c r="BX67" s="2"/>
      <c r="BY67" s="2"/>
    </row>
    <row r="68" spans="1:77" ht="13.5" customHeight="1">
      <c r="A68" s="48">
        <v>59</v>
      </c>
      <c r="B68" s="50" t="s">
        <v>76</v>
      </c>
      <c r="C68" s="40" t="s">
        <v>383</v>
      </c>
      <c r="D68" s="72">
        <v>20.44781159566499</v>
      </c>
      <c r="E68" s="72">
        <v>0</v>
      </c>
      <c r="F68" s="72">
        <v>0</v>
      </c>
      <c r="G68" s="64">
        <v>0</v>
      </c>
      <c r="H68" s="64">
        <v>0.5088748344363806</v>
      </c>
      <c r="I68" s="64">
        <v>0</v>
      </c>
      <c r="J68" s="64">
        <v>0</v>
      </c>
      <c r="K68" s="64">
        <v>0</v>
      </c>
      <c r="L68" s="64">
        <v>0.2736738481684745</v>
      </c>
      <c r="M68" s="64">
        <v>0</v>
      </c>
      <c r="N68" s="64">
        <v>0</v>
      </c>
      <c r="O68" s="64">
        <v>0</v>
      </c>
      <c r="P68" s="64">
        <v>0</v>
      </c>
      <c r="Q68" s="64">
        <v>0</v>
      </c>
      <c r="R68" s="64">
        <v>0</v>
      </c>
      <c r="S68" s="64">
        <v>0</v>
      </c>
      <c r="T68" s="64">
        <v>0</v>
      </c>
      <c r="U68" s="64">
        <v>0</v>
      </c>
      <c r="V68" s="64">
        <v>0</v>
      </c>
      <c r="W68" s="64">
        <v>0</v>
      </c>
      <c r="X68" s="64">
        <v>0</v>
      </c>
      <c r="Y68" s="64">
        <v>0</v>
      </c>
      <c r="Z68" s="64">
        <v>0</v>
      </c>
      <c r="AA68" s="64">
        <v>0</v>
      </c>
      <c r="AB68" s="64">
        <v>9.20160151949463</v>
      </c>
      <c r="AC68" s="64">
        <v>0</v>
      </c>
      <c r="AD68" s="64">
        <v>0</v>
      </c>
      <c r="AE68" s="64">
        <v>0</v>
      </c>
      <c r="AF68" s="64">
        <v>0</v>
      </c>
      <c r="AG68" s="64">
        <v>0</v>
      </c>
      <c r="AH68" s="64">
        <v>16.62607470126141</v>
      </c>
      <c r="AI68" s="64">
        <v>0</v>
      </c>
      <c r="AJ68" s="64">
        <v>0</v>
      </c>
      <c r="AK68" s="64">
        <v>0</v>
      </c>
      <c r="AL68" s="64">
        <v>0</v>
      </c>
      <c r="AM68" s="64">
        <v>0</v>
      </c>
      <c r="AN68" s="64">
        <v>0</v>
      </c>
      <c r="AO68" s="64">
        <v>1.8522650703558032</v>
      </c>
      <c r="AP68" s="64">
        <v>0</v>
      </c>
      <c r="AQ68" s="64">
        <v>0</v>
      </c>
      <c r="AR68" s="64">
        <v>0</v>
      </c>
      <c r="AS68" s="64">
        <v>0</v>
      </c>
      <c r="AT68" s="64">
        <v>0</v>
      </c>
      <c r="AU68" s="64">
        <v>0</v>
      </c>
      <c r="AV68" s="64">
        <v>0</v>
      </c>
      <c r="AW68" s="64">
        <v>0</v>
      </c>
      <c r="AX68" s="64">
        <v>0</v>
      </c>
      <c r="AY68" s="64">
        <v>0</v>
      </c>
      <c r="AZ68" s="64">
        <v>0</v>
      </c>
      <c r="BA68" s="64">
        <v>0</v>
      </c>
      <c r="BB68" s="64">
        <v>0</v>
      </c>
      <c r="BC68" s="64">
        <v>0</v>
      </c>
      <c r="BD68" s="64">
        <v>0</v>
      </c>
      <c r="BE68" s="64">
        <v>4.203124445564139</v>
      </c>
      <c r="BF68" s="64">
        <v>65.81773312145312</v>
      </c>
      <c r="BG68" s="64">
        <v>1.895104092981076</v>
      </c>
      <c r="BH68" s="64">
        <v>48.48154417100153</v>
      </c>
      <c r="BI68" s="64">
        <v>0</v>
      </c>
      <c r="BJ68" s="64">
        <v>19183.419724143518</v>
      </c>
      <c r="BK68" s="64">
        <v>0</v>
      </c>
      <c r="BL68" s="64">
        <v>0</v>
      </c>
      <c r="BM68" s="64">
        <v>0</v>
      </c>
      <c r="BN68" s="64">
        <v>0</v>
      </c>
      <c r="BO68" s="64">
        <v>398.81514679335305</v>
      </c>
      <c r="BP68" s="64">
        <v>120.11720625893933</v>
      </c>
      <c r="BQ68" s="103">
        <v>39.96146700199512</v>
      </c>
      <c r="BR68" s="104">
        <f t="shared" si="0"/>
        <v>19911.621351598187</v>
      </c>
      <c r="BS68" s="105">
        <v>0</v>
      </c>
      <c r="BT68" s="106">
        <f t="shared" si="1"/>
        <v>19911.621351598187</v>
      </c>
      <c r="BU68" s="107"/>
      <c r="BV68" s="105">
        <v>84.8905763944448</v>
      </c>
      <c r="BW68" s="104">
        <f t="shared" si="2"/>
        <v>19996.511927992633</v>
      </c>
      <c r="BX68" s="2"/>
      <c r="BY68" s="2"/>
    </row>
    <row r="69" spans="1:77" ht="13.5" customHeight="1">
      <c r="A69" s="142">
        <v>60</v>
      </c>
      <c r="B69" s="50">
        <v>80</v>
      </c>
      <c r="C69" s="40" t="s">
        <v>119</v>
      </c>
      <c r="D69" s="72">
        <v>0</v>
      </c>
      <c r="E69" s="72">
        <v>0</v>
      </c>
      <c r="F69" s="72">
        <v>0</v>
      </c>
      <c r="G69" s="64">
        <v>0</v>
      </c>
      <c r="H69" s="64">
        <v>0.4087270037493822</v>
      </c>
      <c r="I69" s="64">
        <v>0</v>
      </c>
      <c r="J69" s="64">
        <v>0</v>
      </c>
      <c r="K69" s="64">
        <v>0</v>
      </c>
      <c r="L69" s="64">
        <v>0</v>
      </c>
      <c r="M69" s="64">
        <v>0</v>
      </c>
      <c r="N69" s="64">
        <v>0.14297143441180304</v>
      </c>
      <c r="O69" s="64">
        <v>0</v>
      </c>
      <c r="P69" s="64">
        <v>0</v>
      </c>
      <c r="Q69" s="64">
        <v>0</v>
      </c>
      <c r="R69" s="64">
        <v>0</v>
      </c>
      <c r="S69" s="64">
        <v>0</v>
      </c>
      <c r="T69" s="64">
        <v>0</v>
      </c>
      <c r="U69" s="64">
        <v>0</v>
      </c>
      <c r="V69" s="64">
        <v>0</v>
      </c>
      <c r="W69" s="64">
        <v>0</v>
      </c>
      <c r="X69" s="64">
        <v>0</v>
      </c>
      <c r="Y69" s="64">
        <v>0</v>
      </c>
      <c r="Z69" s="64">
        <v>0</v>
      </c>
      <c r="AA69" s="64">
        <v>0</v>
      </c>
      <c r="AB69" s="64">
        <v>0</v>
      </c>
      <c r="AC69" s="64">
        <v>1.8026446405985113</v>
      </c>
      <c r="AD69" s="64">
        <v>0</v>
      </c>
      <c r="AE69" s="64">
        <v>0</v>
      </c>
      <c r="AF69" s="64">
        <v>0</v>
      </c>
      <c r="AG69" s="64">
        <v>0</v>
      </c>
      <c r="AH69" s="64">
        <v>0</v>
      </c>
      <c r="AI69" s="64">
        <v>0</v>
      </c>
      <c r="AJ69" s="64">
        <v>0</v>
      </c>
      <c r="AK69" s="64">
        <v>0</v>
      </c>
      <c r="AL69" s="64">
        <v>6.078086535926445</v>
      </c>
      <c r="AM69" s="64">
        <v>0.5268416172626545</v>
      </c>
      <c r="AN69" s="64">
        <v>228.63566938357448</v>
      </c>
      <c r="AO69" s="64">
        <v>9.271391942595436</v>
      </c>
      <c r="AP69" s="64">
        <v>0</v>
      </c>
      <c r="AQ69" s="64">
        <v>0</v>
      </c>
      <c r="AR69" s="64">
        <v>0</v>
      </c>
      <c r="AS69" s="64">
        <v>0</v>
      </c>
      <c r="AT69" s="64">
        <v>0</v>
      </c>
      <c r="AU69" s="64">
        <v>0</v>
      </c>
      <c r="AV69" s="64">
        <v>0</v>
      </c>
      <c r="AW69" s="64">
        <v>0</v>
      </c>
      <c r="AX69" s="64">
        <v>0</v>
      </c>
      <c r="AY69" s="64">
        <v>0.0016691573686364793</v>
      </c>
      <c r="AZ69" s="64">
        <v>0.10302457834483406</v>
      </c>
      <c r="BA69" s="64">
        <v>0.8125985905105295</v>
      </c>
      <c r="BB69" s="64">
        <v>0</v>
      </c>
      <c r="BC69" s="64">
        <v>0</v>
      </c>
      <c r="BD69" s="64">
        <v>2.895612161753963</v>
      </c>
      <c r="BE69" s="64">
        <v>1.0136438674415236</v>
      </c>
      <c r="BF69" s="64">
        <v>7.803519565116177</v>
      </c>
      <c r="BG69" s="64">
        <v>0</v>
      </c>
      <c r="BH69" s="64">
        <v>0</v>
      </c>
      <c r="BI69" s="64">
        <v>0</v>
      </c>
      <c r="BJ69" s="64">
        <v>0</v>
      </c>
      <c r="BK69" s="64">
        <v>26013.288045838803</v>
      </c>
      <c r="BL69" s="64">
        <v>427.5838143069986</v>
      </c>
      <c r="BM69" s="64">
        <v>0</v>
      </c>
      <c r="BN69" s="64">
        <v>0</v>
      </c>
      <c r="BO69" s="64">
        <v>15.72739705057274</v>
      </c>
      <c r="BP69" s="64">
        <v>24.761093701052054</v>
      </c>
      <c r="BQ69" s="103">
        <v>0.7172610944611436</v>
      </c>
      <c r="BR69" s="104">
        <f t="shared" si="0"/>
        <v>26741.574012470544</v>
      </c>
      <c r="BS69" s="105">
        <v>64.75860091841135</v>
      </c>
      <c r="BT69" s="106">
        <f t="shared" si="1"/>
        <v>26806.332613388957</v>
      </c>
      <c r="BU69" s="107"/>
      <c r="BV69" s="105">
        <v>729.7588487383806</v>
      </c>
      <c r="BW69" s="104">
        <f t="shared" si="2"/>
        <v>27536.091462127337</v>
      </c>
      <c r="BX69" s="2"/>
      <c r="BY69" s="2"/>
    </row>
    <row r="70" spans="1:77" ht="13.5" customHeight="1">
      <c r="A70" s="48">
        <v>61</v>
      </c>
      <c r="B70" s="50">
        <v>85</v>
      </c>
      <c r="C70" s="40" t="s">
        <v>196</v>
      </c>
      <c r="D70" s="72">
        <v>3.392854165089498</v>
      </c>
      <c r="E70" s="72">
        <v>0</v>
      </c>
      <c r="F70" s="72">
        <v>0</v>
      </c>
      <c r="G70" s="64">
        <v>0</v>
      </c>
      <c r="H70" s="64">
        <v>0</v>
      </c>
      <c r="I70" s="64">
        <v>0</v>
      </c>
      <c r="J70" s="64">
        <v>0</v>
      </c>
      <c r="K70" s="64">
        <v>0</v>
      </c>
      <c r="L70" s="64">
        <v>1.868125208142915</v>
      </c>
      <c r="M70" s="64">
        <v>0</v>
      </c>
      <c r="N70" s="64">
        <v>5.423371204220283</v>
      </c>
      <c r="O70" s="64">
        <v>0</v>
      </c>
      <c r="P70" s="64">
        <v>0</v>
      </c>
      <c r="Q70" s="64">
        <v>0</v>
      </c>
      <c r="R70" s="64">
        <v>0</v>
      </c>
      <c r="S70" s="64">
        <v>0</v>
      </c>
      <c r="T70" s="64">
        <v>0</v>
      </c>
      <c r="U70" s="64">
        <v>6.640621734504487</v>
      </c>
      <c r="V70" s="64">
        <v>0</v>
      </c>
      <c r="W70" s="64">
        <v>0</v>
      </c>
      <c r="X70" s="64">
        <v>0</v>
      </c>
      <c r="Y70" s="64">
        <v>0</v>
      </c>
      <c r="Z70" s="64">
        <v>0</v>
      </c>
      <c r="AA70" s="64">
        <v>0</v>
      </c>
      <c r="AB70" s="64">
        <v>1.0066293950353968</v>
      </c>
      <c r="AC70" s="64">
        <v>0</v>
      </c>
      <c r="AD70" s="64">
        <v>0</v>
      </c>
      <c r="AE70" s="64">
        <v>0</v>
      </c>
      <c r="AF70" s="64">
        <v>0</v>
      </c>
      <c r="AG70" s="64">
        <v>0</v>
      </c>
      <c r="AH70" s="64">
        <v>0</v>
      </c>
      <c r="AI70" s="64">
        <v>0</v>
      </c>
      <c r="AJ70" s="64">
        <v>0</v>
      </c>
      <c r="AK70" s="64">
        <v>0</v>
      </c>
      <c r="AL70" s="64">
        <v>0</v>
      </c>
      <c r="AM70" s="64">
        <v>0</v>
      </c>
      <c r="AN70" s="64">
        <v>18.640886089595003</v>
      </c>
      <c r="AO70" s="64">
        <v>17.172056805810016</v>
      </c>
      <c r="AP70" s="64">
        <v>0</v>
      </c>
      <c r="AQ70" s="64">
        <v>0</v>
      </c>
      <c r="AR70" s="64">
        <v>0</v>
      </c>
      <c r="AS70" s="64">
        <v>0</v>
      </c>
      <c r="AT70" s="64">
        <v>0</v>
      </c>
      <c r="AU70" s="64">
        <v>0</v>
      </c>
      <c r="AV70" s="64">
        <v>0</v>
      </c>
      <c r="AW70" s="64">
        <v>0</v>
      </c>
      <c r="AX70" s="64">
        <v>0</v>
      </c>
      <c r="AY70" s="64">
        <v>0</v>
      </c>
      <c r="AZ70" s="64">
        <v>0</v>
      </c>
      <c r="BA70" s="64">
        <v>0</v>
      </c>
      <c r="BB70" s="64">
        <v>0</v>
      </c>
      <c r="BC70" s="64">
        <v>1.3548882779770801</v>
      </c>
      <c r="BD70" s="64">
        <v>1.581368069951741</v>
      </c>
      <c r="BE70" s="64">
        <v>1.5141716097750901</v>
      </c>
      <c r="BF70" s="64">
        <v>3.2691985338313887</v>
      </c>
      <c r="BG70" s="64">
        <v>0.8902994556871945</v>
      </c>
      <c r="BH70" s="64">
        <v>0</v>
      </c>
      <c r="BI70" s="64">
        <v>0</v>
      </c>
      <c r="BJ70" s="64">
        <v>5703.579917747265</v>
      </c>
      <c r="BK70" s="64">
        <v>476.5959539354697</v>
      </c>
      <c r="BL70" s="64">
        <v>39899.11885171079</v>
      </c>
      <c r="BM70" s="64">
        <v>0</v>
      </c>
      <c r="BN70" s="64">
        <v>0</v>
      </c>
      <c r="BO70" s="64">
        <v>18.465090508159307</v>
      </c>
      <c r="BP70" s="64">
        <v>19.728915715911675</v>
      </c>
      <c r="BQ70" s="103">
        <v>1.8237732867714516</v>
      </c>
      <c r="BR70" s="104">
        <f t="shared" si="0"/>
        <v>46182.066973453984</v>
      </c>
      <c r="BS70" s="105">
        <v>172.03611794899155</v>
      </c>
      <c r="BT70" s="106">
        <f t="shared" si="1"/>
        <v>46354.103091402976</v>
      </c>
      <c r="BU70" s="107"/>
      <c r="BV70" s="105">
        <v>150.49586809020775</v>
      </c>
      <c r="BW70" s="104">
        <f t="shared" si="2"/>
        <v>46504.59895949318</v>
      </c>
      <c r="BX70" s="2"/>
      <c r="BY70" s="2"/>
    </row>
    <row r="71" spans="1:77" ht="13.5" customHeight="1">
      <c r="A71" s="142">
        <v>62</v>
      </c>
      <c r="B71" s="50" t="s">
        <v>77</v>
      </c>
      <c r="C71" s="40" t="s">
        <v>140</v>
      </c>
      <c r="D71" s="72">
        <v>0</v>
      </c>
      <c r="E71" s="72">
        <v>0</v>
      </c>
      <c r="F71" s="72">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0</v>
      </c>
      <c r="AH71" s="64">
        <v>0</v>
      </c>
      <c r="AI71" s="64">
        <v>17.272398</v>
      </c>
      <c r="AJ71" s="64">
        <v>0</v>
      </c>
      <c r="AK71" s="64">
        <v>0</v>
      </c>
      <c r="AL71" s="64">
        <v>0</v>
      </c>
      <c r="AM71" s="64">
        <v>0</v>
      </c>
      <c r="AN71" s="64">
        <v>0</v>
      </c>
      <c r="AO71" s="64">
        <v>0</v>
      </c>
      <c r="AP71" s="64">
        <v>0</v>
      </c>
      <c r="AQ71" s="64">
        <v>0</v>
      </c>
      <c r="AR71" s="64">
        <v>0</v>
      </c>
      <c r="AS71" s="64">
        <v>0</v>
      </c>
      <c r="AT71" s="64">
        <v>0</v>
      </c>
      <c r="AU71" s="64">
        <v>0</v>
      </c>
      <c r="AV71" s="64">
        <v>0</v>
      </c>
      <c r="AW71" s="64">
        <v>0</v>
      </c>
      <c r="AX71" s="64">
        <v>0</v>
      </c>
      <c r="AY71" s="64">
        <v>0</v>
      </c>
      <c r="AZ71" s="64">
        <v>0</v>
      </c>
      <c r="BA71" s="64">
        <v>0</v>
      </c>
      <c r="BB71" s="64">
        <v>0</v>
      </c>
      <c r="BC71" s="64">
        <v>0</v>
      </c>
      <c r="BD71" s="64">
        <v>0</v>
      </c>
      <c r="BE71" s="64">
        <v>0</v>
      </c>
      <c r="BF71" s="64">
        <v>0</v>
      </c>
      <c r="BG71" s="64">
        <v>0</v>
      </c>
      <c r="BH71" s="64">
        <v>0</v>
      </c>
      <c r="BI71" s="64">
        <v>0</v>
      </c>
      <c r="BJ71" s="64">
        <v>0</v>
      </c>
      <c r="BK71" s="64">
        <v>0</v>
      </c>
      <c r="BL71" s="64">
        <v>0</v>
      </c>
      <c r="BM71" s="64">
        <v>115.592202</v>
      </c>
      <c r="BN71" s="64">
        <v>0</v>
      </c>
      <c r="BO71" s="64">
        <v>0</v>
      </c>
      <c r="BP71" s="64">
        <v>0</v>
      </c>
      <c r="BQ71" s="103">
        <v>0</v>
      </c>
      <c r="BR71" s="104">
        <f t="shared" si="0"/>
        <v>132.8646</v>
      </c>
      <c r="BS71" s="105">
        <v>0</v>
      </c>
      <c r="BT71" s="106">
        <f t="shared" si="1"/>
        <v>132.8646</v>
      </c>
      <c r="BU71" s="107"/>
      <c r="BV71" s="105">
        <v>0.04714457591370817</v>
      </c>
      <c r="BW71" s="104">
        <f t="shared" si="2"/>
        <v>132.9117445759137</v>
      </c>
      <c r="BX71" s="2"/>
      <c r="BY71" s="2"/>
    </row>
    <row r="72" spans="1:77" ht="13.5" customHeight="1">
      <c r="A72" s="48">
        <v>63</v>
      </c>
      <c r="B72" s="50" t="s">
        <v>78</v>
      </c>
      <c r="C72" s="40" t="s">
        <v>141</v>
      </c>
      <c r="D72" s="72">
        <v>0</v>
      </c>
      <c r="E72" s="72">
        <v>0</v>
      </c>
      <c r="F72" s="72">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25.74</v>
      </c>
      <c r="AJ72" s="64">
        <v>0</v>
      </c>
      <c r="AK72" s="64">
        <v>0</v>
      </c>
      <c r="AL72" s="64">
        <v>0</v>
      </c>
      <c r="AM72" s="64">
        <v>0</v>
      </c>
      <c r="AN72" s="64">
        <v>0</v>
      </c>
      <c r="AO72" s="64">
        <v>0</v>
      </c>
      <c r="AP72" s="64">
        <v>0</v>
      </c>
      <c r="AQ72" s="64">
        <v>0</v>
      </c>
      <c r="AR72" s="64">
        <v>0</v>
      </c>
      <c r="AS72" s="64">
        <v>0</v>
      </c>
      <c r="AT72" s="64">
        <v>0</v>
      </c>
      <c r="AU72" s="64">
        <v>0</v>
      </c>
      <c r="AV72" s="64">
        <v>0</v>
      </c>
      <c r="AW72" s="64">
        <v>0</v>
      </c>
      <c r="AX72" s="64">
        <v>0</v>
      </c>
      <c r="AY72" s="64">
        <v>0</v>
      </c>
      <c r="AZ72" s="64">
        <v>0</v>
      </c>
      <c r="BA72" s="64">
        <v>0</v>
      </c>
      <c r="BB72" s="64">
        <v>0</v>
      </c>
      <c r="BC72" s="64">
        <v>0</v>
      </c>
      <c r="BD72" s="64">
        <v>0</v>
      </c>
      <c r="BE72" s="64">
        <v>0</v>
      </c>
      <c r="BF72" s="64">
        <v>0</v>
      </c>
      <c r="BG72" s="64">
        <v>0</v>
      </c>
      <c r="BH72" s="64">
        <v>0</v>
      </c>
      <c r="BI72" s="64">
        <v>0</v>
      </c>
      <c r="BJ72" s="64">
        <v>0</v>
      </c>
      <c r="BK72" s="64">
        <v>0</v>
      </c>
      <c r="BL72" s="64">
        <v>0</v>
      </c>
      <c r="BM72" s="64">
        <v>0</v>
      </c>
      <c r="BN72" s="64">
        <v>60.06</v>
      </c>
      <c r="BO72" s="64">
        <v>0</v>
      </c>
      <c r="BP72" s="64">
        <v>0</v>
      </c>
      <c r="BQ72" s="103">
        <v>0</v>
      </c>
      <c r="BR72" s="104">
        <f t="shared" si="0"/>
        <v>85.8</v>
      </c>
      <c r="BS72" s="105">
        <v>0</v>
      </c>
      <c r="BT72" s="106">
        <f t="shared" si="1"/>
        <v>85.8</v>
      </c>
      <c r="BU72" s="107"/>
      <c r="BV72" s="105">
        <v>0.1789175519381232</v>
      </c>
      <c r="BW72" s="104">
        <f t="shared" si="2"/>
        <v>85.97891755193812</v>
      </c>
      <c r="BX72" s="2"/>
      <c r="BY72" s="2"/>
    </row>
    <row r="73" spans="1:77" ht="13.5" customHeight="1">
      <c r="A73" s="142">
        <v>64</v>
      </c>
      <c r="B73" s="50" t="s">
        <v>79</v>
      </c>
      <c r="C73" s="40" t="s">
        <v>384</v>
      </c>
      <c r="D73" s="72">
        <v>13.71800340627291</v>
      </c>
      <c r="E73" s="72">
        <v>0</v>
      </c>
      <c r="F73" s="72">
        <v>0</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2.8516063572208514</v>
      </c>
      <c r="AD73" s="64">
        <v>0</v>
      </c>
      <c r="AE73" s="64">
        <v>0</v>
      </c>
      <c r="AF73" s="64">
        <v>0</v>
      </c>
      <c r="AG73" s="64">
        <v>0</v>
      </c>
      <c r="AH73" s="64">
        <v>26.102491318748925</v>
      </c>
      <c r="AI73" s="64">
        <v>0</v>
      </c>
      <c r="AJ73" s="64">
        <v>0</v>
      </c>
      <c r="AK73" s="64">
        <v>0</v>
      </c>
      <c r="AL73" s="64">
        <v>71.7729629869626</v>
      </c>
      <c r="AM73" s="64">
        <v>0</v>
      </c>
      <c r="AN73" s="64">
        <v>0</v>
      </c>
      <c r="AO73" s="64">
        <v>0</v>
      </c>
      <c r="AP73" s="64">
        <v>0</v>
      </c>
      <c r="AQ73" s="64">
        <v>0</v>
      </c>
      <c r="AR73" s="64">
        <v>0</v>
      </c>
      <c r="AS73" s="64">
        <v>0</v>
      </c>
      <c r="AT73" s="64">
        <v>0</v>
      </c>
      <c r="AU73" s="64">
        <v>0</v>
      </c>
      <c r="AV73" s="64">
        <v>0</v>
      </c>
      <c r="AW73" s="64">
        <v>0</v>
      </c>
      <c r="AX73" s="64">
        <v>0</v>
      </c>
      <c r="AY73" s="64">
        <v>0.00020043720019456072</v>
      </c>
      <c r="AZ73" s="64">
        <v>0.012371486609158062</v>
      </c>
      <c r="BA73" s="64">
        <v>0.09757916744364738</v>
      </c>
      <c r="BB73" s="64">
        <v>0</v>
      </c>
      <c r="BC73" s="64">
        <v>0</v>
      </c>
      <c r="BD73" s="64">
        <v>0</v>
      </c>
      <c r="BE73" s="64">
        <v>0</v>
      </c>
      <c r="BF73" s="64">
        <v>0.3292268462408504</v>
      </c>
      <c r="BG73" s="64">
        <v>0</v>
      </c>
      <c r="BH73" s="64">
        <v>0</v>
      </c>
      <c r="BI73" s="64">
        <v>0</v>
      </c>
      <c r="BJ73" s="64">
        <v>2988.954266709552</v>
      </c>
      <c r="BK73" s="64">
        <v>643.4762818793348</v>
      </c>
      <c r="BL73" s="64">
        <v>197.4921917510556</v>
      </c>
      <c r="BM73" s="64">
        <v>0</v>
      </c>
      <c r="BN73" s="64">
        <v>0</v>
      </c>
      <c r="BO73" s="64">
        <v>1153.0847623036825</v>
      </c>
      <c r="BP73" s="64">
        <v>2.2515965410609806</v>
      </c>
      <c r="BQ73" s="103">
        <v>4.7824663080642535</v>
      </c>
      <c r="BR73" s="104">
        <f t="shared" si="0"/>
        <v>5104.92600749945</v>
      </c>
      <c r="BS73" s="105">
        <v>0.530583</v>
      </c>
      <c r="BT73" s="106">
        <f t="shared" si="1"/>
        <v>5105.45659049945</v>
      </c>
      <c r="BU73" s="107"/>
      <c r="BV73" s="105">
        <v>144.37724606146745</v>
      </c>
      <c r="BW73" s="104">
        <f t="shared" si="2"/>
        <v>5249.833836560917</v>
      </c>
      <c r="BX73" s="2"/>
      <c r="BY73" s="2"/>
    </row>
    <row r="74" spans="1:77" ht="13.5" customHeight="1">
      <c r="A74" s="48">
        <v>65</v>
      </c>
      <c r="B74" s="50" t="s">
        <v>182</v>
      </c>
      <c r="C74" s="40" t="s">
        <v>235</v>
      </c>
      <c r="D74" s="72">
        <v>14.987945284399041</v>
      </c>
      <c r="E74" s="72">
        <v>0</v>
      </c>
      <c r="F74" s="72">
        <v>0</v>
      </c>
      <c r="G74" s="64">
        <v>0</v>
      </c>
      <c r="H74" s="64">
        <v>0</v>
      </c>
      <c r="I74" s="64">
        <v>0</v>
      </c>
      <c r="J74" s="64">
        <v>0</v>
      </c>
      <c r="K74" s="64">
        <v>0</v>
      </c>
      <c r="L74" s="64">
        <v>0.9477053039708739</v>
      </c>
      <c r="M74" s="64">
        <v>0</v>
      </c>
      <c r="N74" s="64">
        <v>52.54319692544088</v>
      </c>
      <c r="O74" s="64">
        <v>0</v>
      </c>
      <c r="P74" s="64">
        <v>0</v>
      </c>
      <c r="Q74" s="64">
        <v>0</v>
      </c>
      <c r="R74" s="64">
        <v>0</v>
      </c>
      <c r="S74" s="64">
        <v>0</v>
      </c>
      <c r="T74" s="64">
        <v>0</v>
      </c>
      <c r="U74" s="64">
        <v>4.63779097248389</v>
      </c>
      <c r="V74" s="64">
        <v>0</v>
      </c>
      <c r="W74" s="64">
        <v>0</v>
      </c>
      <c r="X74" s="64">
        <v>0</v>
      </c>
      <c r="Y74" s="64">
        <v>0</v>
      </c>
      <c r="Z74" s="64">
        <v>0</v>
      </c>
      <c r="AA74" s="64">
        <v>0.15926455414465254</v>
      </c>
      <c r="AB74" s="64">
        <v>2.0413523025851865</v>
      </c>
      <c r="AC74" s="64">
        <v>2.4769840889351493</v>
      </c>
      <c r="AD74" s="64">
        <v>0</v>
      </c>
      <c r="AE74" s="64">
        <v>0</v>
      </c>
      <c r="AF74" s="64">
        <v>0</v>
      </c>
      <c r="AG74" s="64">
        <v>0</v>
      </c>
      <c r="AH74" s="64">
        <v>0</v>
      </c>
      <c r="AI74" s="64">
        <v>0</v>
      </c>
      <c r="AJ74" s="64">
        <v>0</v>
      </c>
      <c r="AK74" s="64">
        <v>0</v>
      </c>
      <c r="AL74" s="64">
        <v>12.87538957998463</v>
      </c>
      <c r="AM74" s="64">
        <v>0</v>
      </c>
      <c r="AN74" s="64">
        <v>40.43121619566505</v>
      </c>
      <c r="AO74" s="64">
        <v>31.082099984234958</v>
      </c>
      <c r="AP74" s="64">
        <v>0</v>
      </c>
      <c r="AQ74" s="64">
        <v>0</v>
      </c>
      <c r="AR74" s="64">
        <v>0</v>
      </c>
      <c r="AS74" s="64">
        <v>0</v>
      </c>
      <c r="AT74" s="64">
        <v>0</v>
      </c>
      <c r="AU74" s="64">
        <v>0</v>
      </c>
      <c r="AV74" s="64">
        <v>0</v>
      </c>
      <c r="AW74" s="64">
        <v>0</v>
      </c>
      <c r="AX74" s="64">
        <v>0</v>
      </c>
      <c r="AY74" s="64">
        <v>0.015834180804855744</v>
      </c>
      <c r="AZ74" s="64">
        <v>0.9773253448167871</v>
      </c>
      <c r="BA74" s="64">
        <v>7.708579937208357</v>
      </c>
      <c r="BB74" s="64">
        <v>0</v>
      </c>
      <c r="BC74" s="64">
        <v>0</v>
      </c>
      <c r="BD74" s="64">
        <v>0</v>
      </c>
      <c r="BE74" s="64">
        <v>1.3786447430461855</v>
      </c>
      <c r="BF74" s="64">
        <v>7.756942957063046</v>
      </c>
      <c r="BG74" s="64">
        <v>0</v>
      </c>
      <c r="BH74" s="64">
        <v>0</v>
      </c>
      <c r="BI74" s="64">
        <v>0</v>
      </c>
      <c r="BJ74" s="64">
        <v>2644.510417008554</v>
      </c>
      <c r="BK74" s="64">
        <v>359.6631117529372</v>
      </c>
      <c r="BL74" s="64">
        <v>221.6946619586262</v>
      </c>
      <c r="BM74" s="64">
        <v>0</v>
      </c>
      <c r="BN74" s="64">
        <v>0</v>
      </c>
      <c r="BO74" s="64">
        <v>44.74820352561542</v>
      </c>
      <c r="BP74" s="64">
        <v>14098.160171063635</v>
      </c>
      <c r="BQ74" s="103">
        <v>5.232055243541105</v>
      </c>
      <c r="BR74" s="104">
        <f t="shared" si="0"/>
        <v>17554.028892907692</v>
      </c>
      <c r="BS74" s="105">
        <v>3058.5470153479782</v>
      </c>
      <c r="BT74" s="106">
        <f t="shared" si="1"/>
        <v>20612.57590825567</v>
      </c>
      <c r="BU74" s="107"/>
      <c r="BV74" s="105">
        <v>1363.2527035437138</v>
      </c>
      <c r="BW74" s="104">
        <f t="shared" si="2"/>
        <v>21975.82861179938</v>
      </c>
      <c r="BX74" s="2"/>
      <c r="BY74" s="2"/>
    </row>
    <row r="75" spans="1:77" ht="13.5" customHeight="1">
      <c r="A75" s="142">
        <v>66</v>
      </c>
      <c r="B75" s="50" t="s">
        <v>165</v>
      </c>
      <c r="C75" s="40" t="s">
        <v>112</v>
      </c>
      <c r="D75" s="72">
        <v>0.7924436625960783</v>
      </c>
      <c r="E75" s="72">
        <v>0</v>
      </c>
      <c r="F75" s="72">
        <v>0</v>
      </c>
      <c r="G75" s="64">
        <v>0</v>
      </c>
      <c r="H75" s="64">
        <v>0</v>
      </c>
      <c r="I75" s="64">
        <v>0</v>
      </c>
      <c r="J75" s="64">
        <v>0</v>
      </c>
      <c r="K75" s="64">
        <v>0</v>
      </c>
      <c r="L75" s="64">
        <v>0.48582544113076964</v>
      </c>
      <c r="M75" s="64">
        <v>0</v>
      </c>
      <c r="N75" s="64">
        <v>0</v>
      </c>
      <c r="O75" s="64">
        <v>0</v>
      </c>
      <c r="P75" s="64">
        <v>0</v>
      </c>
      <c r="Q75" s="64">
        <v>0.23238581028111321</v>
      </c>
      <c r="R75" s="64">
        <v>0</v>
      </c>
      <c r="S75" s="64">
        <v>0</v>
      </c>
      <c r="T75" s="64">
        <v>0</v>
      </c>
      <c r="U75" s="64">
        <v>0</v>
      </c>
      <c r="V75" s="64">
        <v>19.61914087700966</v>
      </c>
      <c r="W75" s="64">
        <v>0</v>
      </c>
      <c r="X75" s="64">
        <v>0</v>
      </c>
      <c r="Y75" s="64">
        <v>0</v>
      </c>
      <c r="Z75" s="64">
        <v>0</v>
      </c>
      <c r="AA75" s="64">
        <v>0</v>
      </c>
      <c r="AB75" s="64">
        <v>0</v>
      </c>
      <c r="AC75" s="64">
        <v>0</v>
      </c>
      <c r="AD75" s="64">
        <v>0</v>
      </c>
      <c r="AE75" s="64">
        <v>0</v>
      </c>
      <c r="AF75" s="64">
        <v>0</v>
      </c>
      <c r="AG75" s="64">
        <v>0</v>
      </c>
      <c r="AH75" s="64">
        <v>0.08911868940816181</v>
      </c>
      <c r="AI75" s="64">
        <v>0</v>
      </c>
      <c r="AJ75" s="64">
        <v>0</v>
      </c>
      <c r="AK75" s="64">
        <v>0</v>
      </c>
      <c r="AL75" s="64">
        <v>5.880827922434464</v>
      </c>
      <c r="AM75" s="64">
        <v>0</v>
      </c>
      <c r="AN75" s="64">
        <v>40.502875830958494</v>
      </c>
      <c r="AO75" s="64">
        <v>4.361477073626401</v>
      </c>
      <c r="AP75" s="64">
        <v>0</v>
      </c>
      <c r="AQ75" s="64">
        <v>0</v>
      </c>
      <c r="AR75" s="64">
        <v>0</v>
      </c>
      <c r="AS75" s="64">
        <v>0</v>
      </c>
      <c r="AT75" s="64">
        <v>0</v>
      </c>
      <c r="AU75" s="64">
        <v>0</v>
      </c>
      <c r="AV75" s="64">
        <v>0</v>
      </c>
      <c r="AW75" s="64">
        <v>0</v>
      </c>
      <c r="AX75" s="64">
        <v>0</v>
      </c>
      <c r="AY75" s="64">
        <v>0</v>
      </c>
      <c r="AZ75" s="64">
        <v>0</v>
      </c>
      <c r="BA75" s="64">
        <v>0</v>
      </c>
      <c r="BB75" s="64">
        <v>0</v>
      </c>
      <c r="BC75" s="64">
        <v>0</v>
      </c>
      <c r="BD75" s="64">
        <v>0</v>
      </c>
      <c r="BE75" s="64">
        <v>0</v>
      </c>
      <c r="BF75" s="64">
        <v>1.8375742031294082</v>
      </c>
      <c r="BG75" s="64">
        <v>0</v>
      </c>
      <c r="BH75" s="64">
        <v>0</v>
      </c>
      <c r="BI75" s="64">
        <v>0</v>
      </c>
      <c r="BJ75" s="64">
        <v>83.96249133094965</v>
      </c>
      <c r="BK75" s="64">
        <v>4.725143878912194</v>
      </c>
      <c r="BL75" s="64">
        <v>22.446654789151346</v>
      </c>
      <c r="BM75" s="64">
        <v>0</v>
      </c>
      <c r="BN75" s="64">
        <v>0</v>
      </c>
      <c r="BO75" s="64">
        <v>8.54201533945718</v>
      </c>
      <c r="BP75" s="64">
        <v>0.7514740099377015</v>
      </c>
      <c r="BQ75" s="103">
        <v>4652.56313601091</v>
      </c>
      <c r="BR75" s="104">
        <f t="shared" si="0"/>
        <v>4846.792584869892</v>
      </c>
      <c r="BS75" s="105">
        <v>90.21954455033345</v>
      </c>
      <c r="BT75" s="106">
        <f t="shared" si="1"/>
        <v>4937.012129420225</v>
      </c>
      <c r="BU75" s="107"/>
      <c r="BV75" s="105">
        <v>217.3060237359183</v>
      </c>
      <c r="BW75" s="104">
        <f t="shared" si="2"/>
        <v>5154.318153156144</v>
      </c>
      <c r="BX75" s="2"/>
      <c r="BY75" s="2"/>
    </row>
    <row r="76" spans="1:77" ht="13.5" customHeight="1">
      <c r="A76" s="7"/>
      <c r="B76" s="8"/>
      <c r="C76" s="9" t="s">
        <v>225</v>
      </c>
      <c r="D76" s="108">
        <f>SUM(D10:D75)</f>
        <v>12604.381821399433</v>
      </c>
      <c r="E76" s="138">
        <f aca="true" t="shared" si="3" ref="E76:BP76">SUM(E10:E75)</f>
        <v>764.0448259056727</v>
      </c>
      <c r="F76" s="138">
        <f t="shared" si="3"/>
        <v>33.29646934375</v>
      </c>
      <c r="G76" s="109">
        <f t="shared" si="3"/>
        <v>1648.1704374111914</v>
      </c>
      <c r="H76" s="109">
        <f t="shared" si="3"/>
        <v>30638.421452045473</v>
      </c>
      <c r="I76" s="109">
        <f t="shared" si="3"/>
        <v>2486.05162456</v>
      </c>
      <c r="J76" s="109">
        <f t="shared" si="3"/>
        <v>1109.5310848000004</v>
      </c>
      <c r="K76" s="109">
        <f t="shared" si="3"/>
        <v>370.9554403553284</v>
      </c>
      <c r="L76" s="109">
        <f t="shared" si="3"/>
        <v>7687.716231364249</v>
      </c>
      <c r="M76" s="109">
        <f t="shared" si="3"/>
        <v>4588.461587458567</v>
      </c>
      <c r="N76" s="109">
        <f t="shared" si="3"/>
        <v>10123.566092999992</v>
      </c>
      <c r="O76" s="109">
        <f t="shared" si="3"/>
        <v>3290.4829614343726</v>
      </c>
      <c r="P76" s="109">
        <f t="shared" si="3"/>
        <v>0</v>
      </c>
      <c r="Q76" s="109">
        <f t="shared" si="3"/>
        <v>53744.186803303295</v>
      </c>
      <c r="R76" s="109">
        <f t="shared" si="3"/>
        <v>7006.590000000001</v>
      </c>
      <c r="S76" s="109">
        <f t="shared" si="3"/>
        <v>5010.263680000004</v>
      </c>
      <c r="T76" s="109">
        <f t="shared" si="3"/>
        <v>4806.82644</v>
      </c>
      <c r="U76" s="109">
        <f t="shared" si="3"/>
        <v>16851.884000000005</v>
      </c>
      <c r="V76" s="109">
        <f t="shared" si="3"/>
        <v>31266.365533222997</v>
      </c>
      <c r="W76" s="109">
        <f t="shared" si="3"/>
        <v>14484.961967482524</v>
      </c>
      <c r="X76" s="109">
        <f t="shared" si="3"/>
        <v>8014.759151629421</v>
      </c>
      <c r="Y76" s="109">
        <f t="shared" si="3"/>
        <v>30484.730914514992</v>
      </c>
      <c r="Z76" s="109">
        <f t="shared" si="3"/>
        <v>1433.7215200000003</v>
      </c>
      <c r="AA76" s="109">
        <f t="shared" si="3"/>
        <v>3743.6788399999973</v>
      </c>
      <c r="AB76" s="109">
        <f t="shared" si="3"/>
        <v>5595.632684535636</v>
      </c>
      <c r="AC76" s="109">
        <f t="shared" si="3"/>
        <v>1350.0173999999997</v>
      </c>
      <c r="AD76" s="109">
        <f t="shared" si="3"/>
        <v>897.5391687098248</v>
      </c>
      <c r="AE76" s="109">
        <f t="shared" si="3"/>
        <v>1415.6162452150056</v>
      </c>
      <c r="AF76" s="109">
        <f t="shared" si="3"/>
        <v>1218.247275024582</v>
      </c>
      <c r="AG76" s="109">
        <f t="shared" si="3"/>
        <v>16.855744247412716</v>
      </c>
      <c r="AH76" s="109">
        <f t="shared" si="3"/>
        <v>17999.96010675398</v>
      </c>
      <c r="AI76" s="109">
        <f t="shared" si="3"/>
        <v>362.78213390814193</v>
      </c>
      <c r="AJ76" s="109">
        <f t="shared" si="3"/>
        <v>2722.4240150426954</v>
      </c>
      <c r="AK76" s="109">
        <f t="shared" si="3"/>
        <v>1145.9828880983644</v>
      </c>
      <c r="AL76" s="109">
        <f t="shared" si="3"/>
        <v>52554.89543000001</v>
      </c>
      <c r="AM76" s="109">
        <f t="shared" si="3"/>
        <v>10254.947151999995</v>
      </c>
      <c r="AN76" s="109">
        <f t="shared" si="3"/>
        <v>82333.85977900002</v>
      </c>
      <c r="AO76" s="109">
        <f t="shared" si="3"/>
        <v>20323.746026261677</v>
      </c>
      <c r="AP76" s="109">
        <f t="shared" si="3"/>
        <v>4677.499858709529</v>
      </c>
      <c r="AQ76" s="109">
        <f t="shared" si="3"/>
        <v>1496.2220721102908</v>
      </c>
      <c r="AR76" s="109">
        <f t="shared" si="3"/>
        <v>2924.378069180178</v>
      </c>
      <c r="AS76" s="109">
        <f t="shared" si="3"/>
        <v>2600.1792227400006</v>
      </c>
      <c r="AT76" s="109">
        <f t="shared" si="3"/>
        <v>836.0802779367485</v>
      </c>
      <c r="AU76" s="109">
        <f t="shared" si="3"/>
        <v>6496.218586592948</v>
      </c>
      <c r="AV76" s="109">
        <f t="shared" si="3"/>
        <v>157.02734652030946</v>
      </c>
      <c r="AW76" s="109">
        <f t="shared" si="3"/>
        <v>476.93467095360006</v>
      </c>
      <c r="AX76" s="109">
        <f t="shared" si="3"/>
        <v>4897.970244459999</v>
      </c>
      <c r="AY76" s="109">
        <f t="shared" si="3"/>
        <v>22.466183999999995</v>
      </c>
      <c r="AZ76" s="109">
        <f t="shared" si="3"/>
        <v>1386.9056095313483</v>
      </c>
      <c r="BA76" s="109">
        <f t="shared" si="3"/>
        <v>13123.70198760446</v>
      </c>
      <c r="BB76" s="109">
        <f t="shared" si="3"/>
        <v>27097.401028536126</v>
      </c>
      <c r="BC76" s="109">
        <f t="shared" si="3"/>
        <v>58864.0287989479</v>
      </c>
      <c r="BD76" s="109">
        <f t="shared" si="3"/>
        <v>36343.15766968904</v>
      </c>
      <c r="BE76" s="109">
        <f t="shared" si="3"/>
        <v>44642.90149108812</v>
      </c>
      <c r="BF76" s="109">
        <f t="shared" si="3"/>
        <v>53564.421787317675</v>
      </c>
      <c r="BG76" s="109">
        <f t="shared" si="3"/>
        <v>14988.121016</v>
      </c>
      <c r="BH76" s="109">
        <f t="shared" si="3"/>
        <v>6736.256000000002</v>
      </c>
      <c r="BI76" s="109">
        <f t="shared" si="3"/>
        <v>5809</v>
      </c>
      <c r="BJ76" s="109">
        <f t="shared" si="3"/>
        <v>36744.96853618434</v>
      </c>
      <c r="BK76" s="109">
        <f t="shared" si="3"/>
        <v>27733.028276621564</v>
      </c>
      <c r="BL76" s="109">
        <f t="shared" si="3"/>
        <v>41305.66539235663</v>
      </c>
      <c r="BM76" s="109">
        <f t="shared" si="3"/>
        <v>115.592202</v>
      </c>
      <c r="BN76" s="109">
        <f t="shared" si="3"/>
        <v>60.06</v>
      </c>
      <c r="BO76" s="109">
        <f t="shared" si="3"/>
        <v>1747.1410068699302</v>
      </c>
      <c r="BP76" s="109">
        <f t="shared" si="3"/>
        <v>14489.400939408066</v>
      </c>
      <c r="BQ76" s="110">
        <f>SUM(BQ10:BQ75)</f>
        <v>4755.597545712391</v>
      </c>
      <c r="BR76" s="111">
        <f>SUM(BR10:BR75)</f>
        <v>864477.8807491</v>
      </c>
      <c r="BS76" s="111">
        <f>SUM(BS10:BS75)</f>
        <v>196074.0625256418</v>
      </c>
      <c r="BT76" s="112">
        <f>SUM(BT10:BT75)</f>
        <v>1060551.943274742</v>
      </c>
      <c r="BU76" s="108"/>
      <c r="BV76" s="112">
        <f>SUM(BV10:BV75)</f>
        <v>27269.455180779994</v>
      </c>
      <c r="BW76" s="111">
        <f t="shared" si="2"/>
        <v>1087821.398455522</v>
      </c>
      <c r="BX76" s="2"/>
      <c r="BY76" s="2"/>
    </row>
    <row r="77" spans="76:77" ht="12.75">
      <c r="BX77" s="2"/>
      <c r="BY77" s="2"/>
    </row>
    <row r="78" spans="76:77" ht="12.75">
      <c r="BX78" s="2"/>
      <c r="BY78" s="2"/>
    </row>
    <row r="79" spans="76:77" ht="12.75">
      <c r="BX79" s="2"/>
      <c r="BY79" s="2"/>
    </row>
    <row r="80" spans="76:77" ht="12.75">
      <c r="BX80" s="2"/>
      <c r="BY80" s="2"/>
    </row>
    <row r="81" spans="76:77" ht="12.75">
      <c r="BX81" s="2"/>
      <c r="BY81" s="2"/>
    </row>
    <row r="82" spans="76:77" ht="12.75">
      <c r="BX82" s="2"/>
      <c r="BY82" s="2"/>
    </row>
    <row r="83" spans="76:77" ht="12.75">
      <c r="BX83" s="2"/>
      <c r="BY83" s="2"/>
    </row>
    <row r="84" spans="76:77" ht="12.75">
      <c r="BX84" s="2"/>
      <c r="BY84" s="2"/>
    </row>
    <row r="85" spans="76:77" ht="12.75">
      <c r="BX85" s="2"/>
      <c r="BY85" s="2"/>
    </row>
    <row r="86" spans="76:77" ht="12.75">
      <c r="BX86" s="2"/>
      <c r="BY86" s="2"/>
    </row>
    <row r="87" spans="76:77" ht="12.75">
      <c r="BX87" s="2"/>
      <c r="BY87" s="2"/>
    </row>
    <row r="88" spans="76:77" ht="12.75">
      <c r="BX88" s="2"/>
      <c r="BY88" s="2"/>
    </row>
    <row r="89" spans="76:77" ht="12.75">
      <c r="BX89" s="2"/>
      <c r="BY89" s="2"/>
    </row>
    <row r="90" spans="76:77" ht="12.75">
      <c r="BX90" s="2"/>
      <c r="BY90" s="2"/>
    </row>
    <row r="91" spans="76:77" ht="12.75">
      <c r="BX91" s="2"/>
      <c r="BY91" s="2"/>
    </row>
    <row r="92" spans="76:77" ht="12.75">
      <c r="BX92" s="2"/>
      <c r="BY92" s="2"/>
    </row>
    <row r="93" spans="76:77" ht="12.75">
      <c r="BX93" s="2"/>
      <c r="BY93" s="2"/>
    </row>
    <row r="94" spans="76:77" ht="12.75">
      <c r="BX94" s="2"/>
      <c r="BY94" s="2"/>
    </row>
    <row r="95" spans="76:77" ht="12.75">
      <c r="BX95" s="2"/>
      <c r="BY95" s="2"/>
    </row>
    <row r="96" spans="76:77" ht="12.75">
      <c r="BX96" s="2"/>
      <c r="BY96" s="2"/>
    </row>
    <row r="97" spans="76:77" ht="12.75">
      <c r="BX97" s="2"/>
      <c r="BY97" s="2"/>
    </row>
    <row r="98" spans="76:77" ht="12.75">
      <c r="BX98" s="2"/>
      <c r="BY98" s="2"/>
    </row>
    <row r="99" spans="76:77" ht="12.75">
      <c r="BX99" s="2"/>
      <c r="BY99" s="2"/>
    </row>
    <row r="100" spans="76:77" ht="12.75">
      <c r="BX100" s="2"/>
      <c r="BY100" s="2"/>
    </row>
    <row r="101" spans="76:77" ht="12.75">
      <c r="BX101" s="2"/>
      <c r="BY101" s="2"/>
    </row>
    <row r="102" spans="76:77" ht="12.75">
      <c r="BX102" s="2"/>
      <c r="BY102" s="2"/>
    </row>
    <row r="103" spans="76:77" ht="12.75">
      <c r="BX103" s="2"/>
      <c r="BY103" s="2"/>
    </row>
    <row r="104" spans="76:77" ht="12.75">
      <c r="BX104" s="2"/>
      <c r="BY104" s="2"/>
    </row>
    <row r="105" spans="76:77" ht="12.75">
      <c r="BX105" s="2"/>
      <c r="BY105" s="2"/>
    </row>
    <row r="106" spans="76:77" ht="12.75">
      <c r="BX106" s="2"/>
      <c r="BY106" s="2"/>
    </row>
    <row r="107" spans="76:77" ht="12.75">
      <c r="BX107" s="2"/>
      <c r="BY107" s="2"/>
    </row>
    <row r="108" spans="76:77" ht="12.75">
      <c r="BX108" s="2"/>
      <c r="BY108" s="2"/>
    </row>
    <row r="109" spans="76:77" ht="12.75">
      <c r="BX109" s="2"/>
      <c r="BY109" s="2"/>
    </row>
    <row r="110" spans="76:77" ht="12.75">
      <c r="BX110" s="2"/>
      <c r="BY110" s="2"/>
    </row>
    <row r="111" spans="76:77" ht="12.75">
      <c r="BX111" s="2"/>
      <c r="BY111" s="2"/>
    </row>
    <row r="112" spans="76:77" ht="12.75">
      <c r="BX112" s="2"/>
      <c r="BY112" s="2"/>
    </row>
    <row r="113" spans="76:77" ht="12.75">
      <c r="BX113" s="2"/>
      <c r="BY113" s="2"/>
    </row>
    <row r="114" spans="76:77" ht="12.75">
      <c r="BX114" s="2"/>
      <c r="BY114" s="2"/>
    </row>
    <row r="115" spans="76:77" ht="12.75">
      <c r="BX115" s="2"/>
      <c r="BY115" s="2"/>
    </row>
    <row r="116" spans="76:77" ht="12.75">
      <c r="BX116" s="2"/>
      <c r="BY116" s="2"/>
    </row>
  </sheetData>
  <sheetProtection/>
  <mergeCells count="2">
    <mergeCell ref="CD4:CE4"/>
    <mergeCell ref="CA4:CC4"/>
  </mergeCells>
  <printOptions/>
  <pageMargins left="0.7900000000000001" right="0.7900000000000001" top="0.59" bottom="0.59" header="0.39000000000000007" footer="0.39000000000000007"/>
  <pageSetup horizontalDpi="600" verticalDpi="600" orientation="landscape" paperSize="9" scale="62"/>
  <headerFooter>
    <oddHeader>&amp;R&amp;K000000&amp;P</oddHeader>
    <oddFooter>&amp;L&amp;D&amp;C&amp;F&amp;R&amp;A</oddFooter>
  </headerFooter>
  <drawing r:id="rId1"/>
</worksheet>
</file>

<file path=xl/worksheets/sheet5.xml><?xml version="1.0" encoding="utf-8"?>
<worksheet xmlns="http://schemas.openxmlformats.org/spreadsheetml/2006/main" xmlns:r="http://schemas.openxmlformats.org/officeDocument/2006/relationships">
  <dimension ref="A2:CQ113"/>
  <sheetViews>
    <sheetView zoomScalePageLayoutView="101" workbookViewId="0" topLeftCell="A1">
      <pane xSplit="3" ySplit="9" topLeftCell="D10" activePane="bottomRight" state="frozen"/>
      <selection pane="topLeft" activeCell="A1" sqref="A1"/>
      <selection pane="topRight" activeCell="D1" sqref="D1"/>
      <selection pane="bottomLeft" activeCell="A8" sqref="A8"/>
      <selection pane="bottomRight" activeCell="A1" sqref="A1"/>
    </sheetView>
  </sheetViews>
  <sheetFormatPr defaultColWidth="11.421875" defaultRowHeight="12.75"/>
  <cols>
    <col min="1" max="1" width="3.7109375" style="10" customWidth="1"/>
    <col min="2" max="2" width="8.421875" style="10" customWidth="1"/>
    <col min="3" max="3" width="38.00390625" style="10" customWidth="1"/>
    <col min="4" max="69" width="10.7109375" style="1" customWidth="1"/>
    <col min="70" max="70" width="10.140625" style="1" customWidth="1"/>
    <col min="71" max="71" width="11.28125" style="1" customWidth="1"/>
    <col min="72" max="72" width="12.28125" style="1" customWidth="1"/>
    <col min="73" max="77" width="10.7109375" style="1" customWidth="1"/>
    <col min="78" max="16384" width="11.421875" style="1" customWidth="1"/>
  </cols>
  <sheetData>
    <row r="2" ht="15.75">
      <c r="C2" s="26" t="s">
        <v>285</v>
      </c>
    </row>
    <row r="3" spans="1:75" s="37" customFormat="1" ht="12.75">
      <c r="A3" s="3"/>
      <c r="B3" s="3"/>
      <c r="C3" s="160" t="s">
        <v>270</v>
      </c>
      <c r="D3" s="6"/>
      <c r="E3" s="6"/>
      <c r="F3" s="6"/>
      <c r="G3" s="131"/>
      <c r="H3" s="131"/>
      <c r="I3" s="131"/>
      <c r="J3" s="131"/>
      <c r="K3" s="131"/>
      <c r="L3" s="131"/>
      <c r="M3" s="131"/>
      <c r="N3" s="131"/>
      <c r="O3" s="131"/>
      <c r="P3" s="131"/>
      <c r="Q3" s="131"/>
      <c r="R3" s="131"/>
      <c r="S3" s="131"/>
      <c r="T3" s="6"/>
      <c r="U3" s="131"/>
      <c r="V3" s="131"/>
      <c r="W3" s="131"/>
      <c r="X3" s="131"/>
      <c r="Y3" s="131"/>
      <c r="Z3" s="131"/>
      <c r="AA3" s="131"/>
      <c r="AB3" s="131"/>
      <c r="AC3" s="131"/>
      <c r="AD3" s="131"/>
      <c r="AE3" s="131"/>
      <c r="AF3" s="131"/>
      <c r="AG3" s="131"/>
      <c r="AH3" s="131"/>
      <c r="AI3" s="131"/>
      <c r="AJ3" s="131"/>
      <c r="AK3" s="131"/>
      <c r="AL3" s="131"/>
      <c r="AM3" s="6"/>
      <c r="AN3" s="131"/>
      <c r="AO3" s="131"/>
      <c r="AP3" s="131"/>
      <c r="AQ3" s="131"/>
      <c r="AR3" s="131"/>
      <c r="AS3" s="131"/>
      <c r="AT3" s="131"/>
      <c r="AU3" s="131"/>
      <c r="AV3" s="131"/>
      <c r="AW3" s="131"/>
      <c r="AX3" s="131"/>
      <c r="AY3" s="131"/>
      <c r="AZ3" s="131"/>
      <c r="BA3" s="131"/>
      <c r="BB3" s="131"/>
      <c r="BC3" s="131"/>
      <c r="BD3" s="131"/>
      <c r="BE3" s="131"/>
      <c r="BF3" s="131"/>
      <c r="BG3" s="131"/>
      <c r="BH3" s="131"/>
      <c r="BI3" s="6"/>
      <c r="BJ3" s="6"/>
      <c r="BK3" s="131"/>
      <c r="BL3" s="131"/>
      <c r="BM3" s="131"/>
      <c r="BN3" s="131"/>
      <c r="BO3" s="131"/>
      <c r="BP3" s="131"/>
      <c r="BQ3" s="131"/>
      <c r="BR3" s="131"/>
      <c r="BS3" s="131"/>
      <c r="BT3" s="131"/>
      <c r="BU3" s="131"/>
      <c r="BV3" s="131"/>
      <c r="BW3" s="131"/>
    </row>
    <row r="4" spans="1:83" s="37" customFormat="1" ht="12.75">
      <c r="A4" s="5"/>
      <c r="B4" s="5"/>
      <c r="C4" s="5" t="s">
        <v>88</v>
      </c>
      <c r="D4" s="5" t="s">
        <v>207</v>
      </c>
      <c r="E4" s="5"/>
      <c r="F4" s="5"/>
      <c r="G4" s="3"/>
      <c r="H4" s="3"/>
      <c r="I4" s="3"/>
      <c r="J4" s="61"/>
      <c r="K4" s="61"/>
      <c r="L4" s="62"/>
      <c r="M4" s="62"/>
      <c r="N4" s="62"/>
      <c r="O4" s="62"/>
      <c r="P4" s="62"/>
      <c r="Q4" s="62"/>
      <c r="R4" s="5"/>
      <c r="S4" s="3"/>
      <c r="T4" s="3"/>
      <c r="U4" s="3"/>
      <c r="V4" s="68"/>
      <c r="W4" s="68"/>
      <c r="X4" s="68"/>
      <c r="Y4" s="68"/>
      <c r="Z4" s="68"/>
      <c r="AA4" s="68"/>
      <c r="AB4" s="3"/>
      <c r="AC4" s="3"/>
      <c r="AD4" s="3"/>
      <c r="AE4" s="3"/>
      <c r="AF4" s="3"/>
      <c r="AG4" s="3"/>
      <c r="AH4" s="3"/>
      <c r="AI4" s="3"/>
      <c r="AJ4" s="3"/>
      <c r="AK4" s="3"/>
      <c r="AL4" s="3"/>
      <c r="AM4" s="3"/>
      <c r="AN4" s="3"/>
      <c r="AO4" s="68"/>
      <c r="AP4" s="68"/>
      <c r="AQ4" s="68"/>
      <c r="AR4" s="68"/>
      <c r="AS4" s="68"/>
      <c r="AT4" s="68"/>
      <c r="AU4" s="68"/>
      <c r="AV4" s="68"/>
      <c r="AW4" s="68"/>
      <c r="AX4" s="68"/>
      <c r="AY4" s="68"/>
      <c r="AZ4" s="68"/>
      <c r="BA4" s="68"/>
      <c r="BB4" s="68"/>
      <c r="BC4" s="68"/>
      <c r="BD4" s="68"/>
      <c r="BE4" s="3"/>
      <c r="BF4" s="3"/>
      <c r="BG4" s="3"/>
      <c r="BH4" s="3"/>
      <c r="BI4" s="3"/>
      <c r="BJ4" s="3"/>
      <c r="BK4" s="3"/>
      <c r="BL4" s="68"/>
      <c r="BM4" s="68"/>
      <c r="BN4" s="68"/>
      <c r="BO4" s="68"/>
      <c r="BP4" s="68"/>
      <c r="BQ4" s="68"/>
      <c r="BR4" s="68"/>
      <c r="BS4" s="68"/>
      <c r="BT4" s="3"/>
      <c r="BU4" s="3"/>
      <c r="BV4" s="3"/>
      <c r="BW4" s="3"/>
      <c r="CA4" s="253"/>
      <c r="CB4" s="253"/>
      <c r="CC4" s="253"/>
      <c r="CD4" s="252"/>
      <c r="CE4" s="252"/>
    </row>
    <row r="5" spans="1:67" s="37" customFormat="1" ht="12.75">
      <c r="A5" s="35"/>
      <c r="B5" s="35"/>
      <c r="C5" s="6">
        <v>2005</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35"/>
      <c r="BO5" s="35"/>
    </row>
    <row r="6" spans="1:95" s="37" customFormat="1" ht="15" customHeight="1">
      <c r="A6" s="132" t="s">
        <v>207</v>
      </c>
      <c r="B6" s="133"/>
      <c r="C6" s="134"/>
      <c r="D6" s="159" t="s">
        <v>271</v>
      </c>
      <c r="E6" s="128"/>
      <c r="F6" s="128"/>
      <c r="G6" s="128"/>
      <c r="H6" s="128"/>
      <c r="I6" s="128"/>
      <c r="J6" s="128"/>
      <c r="K6" s="128"/>
      <c r="L6" s="128"/>
      <c r="M6" s="128"/>
      <c r="N6" s="128"/>
      <c r="O6" s="128"/>
      <c r="P6" s="128"/>
      <c r="Q6" s="128"/>
      <c r="R6" s="128"/>
      <c r="S6" s="129"/>
      <c r="T6" s="130"/>
      <c r="U6" s="128"/>
      <c r="V6" s="128"/>
      <c r="W6" s="128"/>
      <c r="X6" s="128"/>
      <c r="Y6" s="128"/>
      <c r="Z6" s="128"/>
      <c r="AA6" s="128"/>
      <c r="AB6" s="128"/>
      <c r="AC6" s="128"/>
      <c r="AD6" s="128"/>
      <c r="AE6" s="128"/>
      <c r="AF6" s="128"/>
      <c r="AG6" s="128"/>
      <c r="AH6" s="128"/>
      <c r="AI6" s="128"/>
      <c r="AJ6" s="128"/>
      <c r="AK6" s="128"/>
      <c r="AL6" s="129"/>
      <c r="AM6" s="128"/>
      <c r="AN6" s="128"/>
      <c r="AO6" s="128"/>
      <c r="AP6" s="128"/>
      <c r="AQ6" s="128"/>
      <c r="AR6" s="128"/>
      <c r="AS6" s="128"/>
      <c r="AT6" s="128"/>
      <c r="AU6" s="128"/>
      <c r="AV6" s="128"/>
      <c r="AW6" s="128"/>
      <c r="AX6" s="128"/>
      <c r="AY6" s="128"/>
      <c r="AZ6" s="128"/>
      <c r="BA6" s="128"/>
      <c r="BB6" s="128"/>
      <c r="BC6" s="128"/>
      <c r="BD6" s="128"/>
      <c r="BE6" s="128"/>
      <c r="BF6" s="128"/>
      <c r="BG6" s="128"/>
      <c r="BH6" s="129"/>
      <c r="BI6" s="128"/>
      <c r="BJ6" s="128"/>
      <c r="BK6" s="128"/>
      <c r="BL6" s="128"/>
      <c r="BM6" s="128"/>
      <c r="BN6" s="128"/>
      <c r="BO6" s="128"/>
      <c r="BP6" s="128"/>
      <c r="BQ6" s="128"/>
      <c r="BR6" s="135"/>
      <c r="BS6" s="254" t="s">
        <v>183</v>
      </c>
      <c r="BT6" s="255"/>
      <c r="BU6" s="255"/>
      <c r="BV6" s="255"/>
      <c r="BW6" s="255"/>
      <c r="BX6" s="255"/>
      <c r="BY6" s="256"/>
      <c r="BZ6" s="255" t="s">
        <v>183</v>
      </c>
      <c r="CA6" s="255"/>
      <c r="CB6" s="255"/>
      <c r="CC6" s="255"/>
      <c r="CD6" s="255"/>
      <c r="CE6" s="255"/>
      <c r="CF6" s="255"/>
      <c r="CG6" s="255"/>
      <c r="CH6" s="255"/>
      <c r="CI6" s="256"/>
      <c r="CJ6" s="255" t="s">
        <v>183</v>
      </c>
      <c r="CK6" s="255"/>
      <c r="CL6" s="255"/>
      <c r="CM6" s="255"/>
      <c r="CN6" s="255"/>
      <c r="CO6" s="255"/>
      <c r="CP6" s="257"/>
      <c r="CQ6" s="39" t="s">
        <v>207</v>
      </c>
    </row>
    <row r="7" spans="1:95" s="10" customFormat="1" ht="169.5" customHeight="1">
      <c r="A7" s="20" t="s">
        <v>207</v>
      </c>
      <c r="B7" s="21" t="s">
        <v>207</v>
      </c>
      <c r="C7" s="19" t="s">
        <v>24</v>
      </c>
      <c r="D7" s="52" t="s">
        <v>168</v>
      </c>
      <c r="E7" s="52" t="s">
        <v>169</v>
      </c>
      <c r="F7" s="52" t="s">
        <v>167</v>
      </c>
      <c r="G7" s="52" t="s">
        <v>149</v>
      </c>
      <c r="H7" s="52" t="s">
        <v>260</v>
      </c>
      <c r="I7" s="52" t="s">
        <v>153</v>
      </c>
      <c r="J7" s="52" t="s">
        <v>147</v>
      </c>
      <c r="K7" s="52" t="s">
        <v>221</v>
      </c>
      <c r="L7" s="52" t="s">
        <v>142</v>
      </c>
      <c r="M7" s="52" t="s">
        <v>143</v>
      </c>
      <c r="N7" s="52" t="s">
        <v>151</v>
      </c>
      <c r="O7" s="52" t="s">
        <v>172</v>
      </c>
      <c r="P7" s="52" t="s">
        <v>171</v>
      </c>
      <c r="Q7" s="52" t="s">
        <v>170</v>
      </c>
      <c r="R7" s="52" t="s">
        <v>144</v>
      </c>
      <c r="S7" s="52" t="s">
        <v>58</v>
      </c>
      <c r="T7" s="52" t="s">
        <v>59</v>
      </c>
      <c r="U7" s="52" t="s">
        <v>232</v>
      </c>
      <c r="V7" s="52" t="s">
        <v>261</v>
      </c>
      <c r="W7" s="52" t="s">
        <v>202</v>
      </c>
      <c r="X7" s="52" t="s">
        <v>128</v>
      </c>
      <c r="Y7" s="52" t="s">
        <v>129</v>
      </c>
      <c r="Z7" s="52" t="s">
        <v>130</v>
      </c>
      <c r="AA7" s="52" t="s">
        <v>131</v>
      </c>
      <c r="AB7" s="52" t="s">
        <v>250</v>
      </c>
      <c r="AC7" s="52" t="s">
        <v>132</v>
      </c>
      <c r="AD7" s="52" t="s">
        <v>98</v>
      </c>
      <c r="AE7" s="52" t="s">
        <v>99</v>
      </c>
      <c r="AF7" s="52" t="s">
        <v>100</v>
      </c>
      <c r="AG7" s="52" t="s">
        <v>101</v>
      </c>
      <c r="AH7" s="52" t="s">
        <v>26</v>
      </c>
      <c r="AI7" s="52" t="s">
        <v>27</v>
      </c>
      <c r="AJ7" s="52" t="s">
        <v>28</v>
      </c>
      <c r="AK7" s="52" t="s">
        <v>29</v>
      </c>
      <c r="AL7" s="52" t="s">
        <v>133</v>
      </c>
      <c r="AM7" s="52" t="s">
        <v>176</v>
      </c>
      <c r="AN7" s="52" t="s">
        <v>161</v>
      </c>
      <c r="AO7" s="52" t="s">
        <v>109</v>
      </c>
      <c r="AP7" s="52" t="s">
        <v>44</v>
      </c>
      <c r="AQ7" s="52" t="s">
        <v>45</v>
      </c>
      <c r="AR7" s="52" t="s">
        <v>46</v>
      </c>
      <c r="AS7" s="52" t="s">
        <v>104</v>
      </c>
      <c r="AT7" s="52" t="s">
        <v>8</v>
      </c>
      <c r="AU7" s="52" t="s">
        <v>9</v>
      </c>
      <c r="AV7" s="52" t="s">
        <v>10</v>
      </c>
      <c r="AW7" s="52" t="s">
        <v>11</v>
      </c>
      <c r="AX7" s="52" t="s">
        <v>12</v>
      </c>
      <c r="AY7" s="52" t="s">
        <v>13</v>
      </c>
      <c r="AZ7" s="52" t="s">
        <v>269</v>
      </c>
      <c r="BA7" s="52" t="s">
        <v>47</v>
      </c>
      <c r="BB7" s="52" t="s">
        <v>110</v>
      </c>
      <c r="BC7" s="52" t="s">
        <v>162</v>
      </c>
      <c r="BD7" s="52" t="s">
        <v>252</v>
      </c>
      <c r="BE7" s="52" t="s">
        <v>179</v>
      </c>
      <c r="BF7" s="52" t="s">
        <v>181</v>
      </c>
      <c r="BG7" s="52" t="s">
        <v>111</v>
      </c>
      <c r="BH7" s="52" t="s">
        <v>14</v>
      </c>
      <c r="BI7" s="52" t="s">
        <v>218</v>
      </c>
      <c r="BJ7" s="52" t="s">
        <v>219</v>
      </c>
      <c r="BK7" s="52" t="s">
        <v>15</v>
      </c>
      <c r="BL7" s="52" t="s">
        <v>16</v>
      </c>
      <c r="BM7" s="182" t="s">
        <v>385</v>
      </c>
      <c r="BN7" s="182" t="s">
        <v>386</v>
      </c>
      <c r="BO7" s="52" t="s">
        <v>54</v>
      </c>
      <c r="BP7" s="52" t="s">
        <v>164</v>
      </c>
      <c r="BQ7" s="56" t="s">
        <v>163</v>
      </c>
      <c r="BR7" s="15" t="s">
        <v>80</v>
      </c>
      <c r="BS7" s="57" t="s">
        <v>113</v>
      </c>
      <c r="BT7" s="52" t="s">
        <v>233</v>
      </c>
      <c r="BU7" s="52" t="s">
        <v>234</v>
      </c>
      <c r="BV7" s="52" t="s">
        <v>63</v>
      </c>
      <c r="BW7" s="52" t="s">
        <v>263</v>
      </c>
      <c r="BX7" s="52" t="s">
        <v>64</v>
      </c>
      <c r="BY7" s="52" t="s">
        <v>65</v>
      </c>
      <c r="BZ7" s="52" t="s">
        <v>154</v>
      </c>
      <c r="CA7" s="52" t="s">
        <v>66</v>
      </c>
      <c r="CB7" s="52" t="s">
        <v>15</v>
      </c>
      <c r="CC7" s="52" t="s">
        <v>67</v>
      </c>
      <c r="CD7" s="52" t="s">
        <v>264</v>
      </c>
      <c r="CE7" s="75" t="s">
        <v>72</v>
      </c>
      <c r="CF7" s="52" t="s">
        <v>156</v>
      </c>
      <c r="CG7" s="52" t="s">
        <v>125</v>
      </c>
      <c r="CH7" s="52" t="s">
        <v>126</v>
      </c>
      <c r="CI7" s="75" t="s">
        <v>73</v>
      </c>
      <c r="CJ7" s="52" t="s">
        <v>255</v>
      </c>
      <c r="CK7" s="52" t="s">
        <v>256</v>
      </c>
      <c r="CL7" s="52" t="s">
        <v>197</v>
      </c>
      <c r="CM7" s="52" t="s">
        <v>257</v>
      </c>
      <c r="CN7" s="75" t="s">
        <v>74</v>
      </c>
      <c r="CO7" s="198" t="s">
        <v>247</v>
      </c>
      <c r="CP7" s="75" t="s">
        <v>231</v>
      </c>
      <c r="CQ7" s="76" t="s">
        <v>25</v>
      </c>
    </row>
    <row r="8" spans="1:95" s="10" customFormat="1" ht="12.75">
      <c r="A8" s="96" t="s">
        <v>204</v>
      </c>
      <c r="B8" s="22" t="s">
        <v>207</v>
      </c>
      <c r="C8" s="90" t="s">
        <v>207</v>
      </c>
      <c r="D8" s="67">
        <v>1</v>
      </c>
      <c r="E8" s="137">
        <v>2</v>
      </c>
      <c r="F8" s="137">
        <v>3</v>
      </c>
      <c r="G8" s="65">
        <v>4</v>
      </c>
      <c r="H8" s="65">
        <v>5</v>
      </c>
      <c r="I8" s="65">
        <v>6</v>
      </c>
      <c r="J8" s="65">
        <v>7</v>
      </c>
      <c r="K8" s="65">
        <v>8</v>
      </c>
      <c r="L8" s="65">
        <v>9</v>
      </c>
      <c r="M8" s="65">
        <v>10</v>
      </c>
      <c r="N8" s="65">
        <v>11</v>
      </c>
      <c r="O8" s="65">
        <v>12</v>
      </c>
      <c r="P8" s="65">
        <v>13</v>
      </c>
      <c r="Q8" s="65">
        <v>14</v>
      </c>
      <c r="R8" s="65">
        <v>15</v>
      </c>
      <c r="S8" s="65">
        <v>16</v>
      </c>
      <c r="T8" s="65">
        <v>17</v>
      </c>
      <c r="U8" s="65">
        <v>18</v>
      </c>
      <c r="V8" s="65">
        <v>19</v>
      </c>
      <c r="W8" s="65">
        <v>20</v>
      </c>
      <c r="X8" s="65">
        <v>21</v>
      </c>
      <c r="Y8" s="65">
        <v>22</v>
      </c>
      <c r="Z8" s="65">
        <v>23</v>
      </c>
      <c r="AA8" s="65">
        <v>24</v>
      </c>
      <c r="AB8" s="65">
        <v>25</v>
      </c>
      <c r="AC8" s="65">
        <v>26</v>
      </c>
      <c r="AD8" s="65">
        <v>27</v>
      </c>
      <c r="AE8" s="65">
        <v>28</v>
      </c>
      <c r="AF8" s="65">
        <v>29</v>
      </c>
      <c r="AG8" s="65">
        <v>30</v>
      </c>
      <c r="AH8" s="65">
        <v>31</v>
      </c>
      <c r="AI8" s="65">
        <v>32</v>
      </c>
      <c r="AJ8" s="65">
        <v>33</v>
      </c>
      <c r="AK8" s="65">
        <v>34</v>
      </c>
      <c r="AL8" s="65">
        <v>35</v>
      </c>
      <c r="AM8" s="65">
        <v>36</v>
      </c>
      <c r="AN8" s="65">
        <v>37</v>
      </c>
      <c r="AO8" s="65">
        <v>38</v>
      </c>
      <c r="AP8" s="65">
        <v>39</v>
      </c>
      <c r="AQ8" s="65">
        <v>40</v>
      </c>
      <c r="AR8" s="65">
        <v>41</v>
      </c>
      <c r="AS8" s="65">
        <v>42</v>
      </c>
      <c r="AT8" s="65">
        <v>43</v>
      </c>
      <c r="AU8" s="65">
        <v>44</v>
      </c>
      <c r="AV8" s="65">
        <v>45</v>
      </c>
      <c r="AW8" s="65">
        <v>46</v>
      </c>
      <c r="AX8" s="65">
        <v>47</v>
      </c>
      <c r="AY8" s="65">
        <v>48</v>
      </c>
      <c r="AZ8" s="65">
        <v>49</v>
      </c>
      <c r="BA8" s="65">
        <v>50</v>
      </c>
      <c r="BB8" s="65">
        <v>51</v>
      </c>
      <c r="BC8" s="65">
        <v>52</v>
      </c>
      <c r="BD8" s="65">
        <v>53</v>
      </c>
      <c r="BE8" s="65">
        <v>54</v>
      </c>
      <c r="BF8" s="65">
        <v>55</v>
      </c>
      <c r="BG8" s="65">
        <v>56</v>
      </c>
      <c r="BH8" s="65">
        <v>57</v>
      </c>
      <c r="BI8" s="65">
        <v>58</v>
      </c>
      <c r="BJ8" s="65">
        <v>59</v>
      </c>
      <c r="BK8" s="65">
        <v>60</v>
      </c>
      <c r="BL8" s="65">
        <v>61</v>
      </c>
      <c r="BM8" s="65">
        <v>62</v>
      </c>
      <c r="BN8" s="65">
        <v>63</v>
      </c>
      <c r="BO8" s="65">
        <v>64</v>
      </c>
      <c r="BP8" s="65">
        <v>65</v>
      </c>
      <c r="BQ8" s="66">
        <v>66</v>
      </c>
      <c r="BR8" s="15"/>
      <c r="BS8" s="53" t="s">
        <v>114</v>
      </c>
      <c r="BT8" s="79" t="s">
        <v>115</v>
      </c>
      <c r="BU8" s="79" t="s">
        <v>184</v>
      </c>
      <c r="BV8" s="79" t="s">
        <v>185</v>
      </c>
      <c r="BW8" s="79" t="s">
        <v>186</v>
      </c>
      <c r="BX8" s="79" t="s">
        <v>187</v>
      </c>
      <c r="BY8" s="79" t="s">
        <v>188</v>
      </c>
      <c r="BZ8" s="79" t="s">
        <v>189</v>
      </c>
      <c r="CA8" s="79" t="s">
        <v>190</v>
      </c>
      <c r="CB8" s="79" t="s">
        <v>191</v>
      </c>
      <c r="CC8" s="79" t="s">
        <v>192</v>
      </c>
      <c r="CD8" s="80" t="s">
        <v>193</v>
      </c>
      <c r="CE8" s="81"/>
      <c r="CF8" s="82"/>
      <c r="CG8" s="83"/>
      <c r="CH8" s="84"/>
      <c r="CI8" s="81"/>
      <c r="CJ8" s="73"/>
      <c r="CK8" s="74"/>
      <c r="CL8" s="74"/>
      <c r="CM8" s="73"/>
      <c r="CN8" s="81"/>
      <c r="CO8" s="199"/>
      <c r="CP8" s="81"/>
      <c r="CQ8" s="76"/>
    </row>
    <row r="9" spans="1:95" s="10" customFormat="1" ht="12.75" customHeight="1">
      <c r="A9" s="94"/>
      <c r="B9" s="89" t="s">
        <v>22</v>
      </c>
      <c r="C9" s="63" t="s">
        <v>203</v>
      </c>
      <c r="D9" s="139" t="s">
        <v>175</v>
      </c>
      <c r="E9" s="140" t="s">
        <v>96</v>
      </c>
      <c r="F9" s="140" t="s">
        <v>97</v>
      </c>
      <c r="G9" s="51" t="s">
        <v>148</v>
      </c>
      <c r="H9" s="51" t="s">
        <v>150</v>
      </c>
      <c r="I9" s="51">
        <v>17</v>
      </c>
      <c r="J9" s="51">
        <v>18</v>
      </c>
      <c r="K9" s="51">
        <v>19</v>
      </c>
      <c r="L9" s="51">
        <v>20</v>
      </c>
      <c r="M9" s="51">
        <v>21</v>
      </c>
      <c r="N9" s="51">
        <v>22</v>
      </c>
      <c r="O9" s="51" t="s">
        <v>173</v>
      </c>
      <c r="P9" s="51" t="s">
        <v>174</v>
      </c>
      <c r="Q9" s="51">
        <v>24</v>
      </c>
      <c r="R9" s="51">
        <v>25</v>
      </c>
      <c r="S9" s="51">
        <v>26</v>
      </c>
      <c r="T9" s="51">
        <v>27</v>
      </c>
      <c r="U9" s="51">
        <v>28</v>
      </c>
      <c r="V9" s="51">
        <v>29</v>
      </c>
      <c r="W9" s="51" t="s">
        <v>201</v>
      </c>
      <c r="X9" s="51">
        <v>32</v>
      </c>
      <c r="Y9" s="51">
        <v>33</v>
      </c>
      <c r="Z9" s="51">
        <v>34</v>
      </c>
      <c r="AA9" s="51">
        <v>35</v>
      </c>
      <c r="AB9" s="51">
        <v>36</v>
      </c>
      <c r="AC9" s="51">
        <v>37</v>
      </c>
      <c r="AD9" s="51" t="s">
        <v>31</v>
      </c>
      <c r="AE9" s="51" t="s">
        <v>33</v>
      </c>
      <c r="AF9" s="51" t="s">
        <v>35</v>
      </c>
      <c r="AG9" s="51" t="s">
        <v>37</v>
      </c>
      <c r="AH9" s="51" t="s">
        <v>39</v>
      </c>
      <c r="AI9" s="51" t="s">
        <v>41</v>
      </c>
      <c r="AJ9" s="51" t="s">
        <v>43</v>
      </c>
      <c r="AK9" s="51">
        <v>41</v>
      </c>
      <c r="AL9" s="51">
        <v>45</v>
      </c>
      <c r="AM9" s="51">
        <v>50</v>
      </c>
      <c r="AN9" s="51" t="s">
        <v>283</v>
      </c>
      <c r="AO9" s="51">
        <v>55</v>
      </c>
      <c r="AP9" s="51" t="s">
        <v>49</v>
      </c>
      <c r="AQ9" s="51" t="s">
        <v>51</v>
      </c>
      <c r="AR9" s="51" t="s">
        <v>134</v>
      </c>
      <c r="AS9" s="51" t="s">
        <v>136</v>
      </c>
      <c r="AT9" s="51" t="s">
        <v>19</v>
      </c>
      <c r="AU9" s="51" t="s">
        <v>209</v>
      </c>
      <c r="AV9" s="51" t="s">
        <v>211</v>
      </c>
      <c r="AW9" s="51">
        <v>61</v>
      </c>
      <c r="AX9" s="51">
        <v>62</v>
      </c>
      <c r="AY9" s="51" t="s">
        <v>213</v>
      </c>
      <c r="AZ9" s="51" t="s">
        <v>215</v>
      </c>
      <c r="BA9" s="51" t="s">
        <v>217</v>
      </c>
      <c r="BB9" s="51">
        <v>64</v>
      </c>
      <c r="BC9" s="51">
        <v>65</v>
      </c>
      <c r="BD9" s="51">
        <v>66</v>
      </c>
      <c r="BE9" s="51" t="s">
        <v>178</v>
      </c>
      <c r="BF9" s="51" t="s">
        <v>180</v>
      </c>
      <c r="BG9" s="51">
        <v>72</v>
      </c>
      <c r="BH9" s="51">
        <v>73</v>
      </c>
      <c r="BI9" s="51" t="s">
        <v>220</v>
      </c>
      <c r="BJ9" s="51" t="s">
        <v>139</v>
      </c>
      <c r="BK9" s="51">
        <v>80</v>
      </c>
      <c r="BL9" s="51">
        <v>85</v>
      </c>
      <c r="BM9" s="51" t="s">
        <v>55</v>
      </c>
      <c r="BN9" s="51" t="s">
        <v>56</v>
      </c>
      <c r="BO9" s="51" t="s">
        <v>57</v>
      </c>
      <c r="BP9" s="51" t="s">
        <v>182</v>
      </c>
      <c r="BQ9" s="87" t="s">
        <v>165</v>
      </c>
      <c r="BR9" s="95"/>
      <c r="BS9" s="69"/>
      <c r="BT9" s="70"/>
      <c r="BU9" s="70"/>
      <c r="BV9" s="70"/>
      <c r="BW9" s="70"/>
      <c r="BX9" s="70"/>
      <c r="BY9" s="70"/>
      <c r="BZ9" s="70"/>
      <c r="CA9" s="70"/>
      <c r="CB9" s="70"/>
      <c r="CC9" s="70"/>
      <c r="CD9" s="85"/>
      <c r="CE9" s="47"/>
      <c r="CF9" s="86"/>
      <c r="CG9" s="51"/>
      <c r="CH9" s="87"/>
      <c r="CI9" s="47"/>
      <c r="CJ9" s="86"/>
      <c r="CK9" s="51"/>
      <c r="CL9" s="51"/>
      <c r="CM9" s="88"/>
      <c r="CN9" s="47"/>
      <c r="CO9" s="200"/>
      <c r="CP9" s="47"/>
      <c r="CQ9" s="47"/>
    </row>
    <row r="10" spans="1:95" ht="13.5" customHeight="1">
      <c r="A10" s="48">
        <v>1</v>
      </c>
      <c r="B10" s="141" t="s">
        <v>83</v>
      </c>
      <c r="C10" s="49" t="s">
        <v>358</v>
      </c>
      <c r="D10" s="98">
        <v>2348.308242726332</v>
      </c>
      <c r="E10" s="98">
        <v>4.660263077414684</v>
      </c>
      <c r="F10" s="98">
        <v>0.024498038997460926</v>
      </c>
      <c r="G10" s="99">
        <v>0.03255325268097602</v>
      </c>
      <c r="H10" s="99">
        <v>8275.770779347135</v>
      </c>
      <c r="I10" s="99">
        <v>50.82044351795108</v>
      </c>
      <c r="J10" s="99">
        <v>7.140122574366975</v>
      </c>
      <c r="K10" s="99">
        <v>3.7260713698005548</v>
      </c>
      <c r="L10" s="99">
        <v>5.280653553561275</v>
      </c>
      <c r="M10" s="99">
        <v>0.08524584512132649</v>
      </c>
      <c r="N10" s="99">
        <v>0.24066496453027153</v>
      </c>
      <c r="O10" s="99">
        <v>0.0574275687800592</v>
      </c>
      <c r="P10" s="99">
        <v>0</v>
      </c>
      <c r="Q10" s="99">
        <v>14.888347412174587</v>
      </c>
      <c r="R10" s="99">
        <v>16.332156950763466</v>
      </c>
      <c r="S10" s="99">
        <v>6.687065905059914</v>
      </c>
      <c r="T10" s="99">
        <v>15.051473431135461</v>
      </c>
      <c r="U10" s="99">
        <v>1.7519276714290426</v>
      </c>
      <c r="V10" s="99">
        <v>0.8345254954799471</v>
      </c>
      <c r="W10" s="99">
        <v>0.323454586717041</v>
      </c>
      <c r="X10" s="99">
        <v>0.13208204497801038</v>
      </c>
      <c r="Y10" s="99">
        <v>0.08481701395917864</v>
      </c>
      <c r="Z10" s="99">
        <v>0.06673781144127326</v>
      </c>
      <c r="AA10" s="99">
        <v>0.008915947004845949</v>
      </c>
      <c r="AB10" s="99">
        <v>0.07769943230234354</v>
      </c>
      <c r="AC10" s="99">
        <v>0.02263560018610833</v>
      </c>
      <c r="AD10" s="99">
        <v>1.7989420918137085</v>
      </c>
      <c r="AE10" s="99">
        <v>1.4507339413452363</v>
      </c>
      <c r="AF10" s="99">
        <v>0.24508176661872014</v>
      </c>
      <c r="AG10" s="99">
        <v>0.021764157804578868</v>
      </c>
      <c r="AH10" s="99">
        <v>13.464703543165529</v>
      </c>
      <c r="AI10" s="99">
        <v>0</v>
      </c>
      <c r="AJ10" s="99">
        <v>0</v>
      </c>
      <c r="AK10" s="99">
        <v>0</v>
      </c>
      <c r="AL10" s="99">
        <v>2.469648781766002</v>
      </c>
      <c r="AM10" s="99">
        <v>2.9835681925818722</v>
      </c>
      <c r="AN10" s="99">
        <v>360.7379230826083</v>
      </c>
      <c r="AO10" s="99">
        <v>470.1602816786935</v>
      </c>
      <c r="AP10" s="99">
        <v>0</v>
      </c>
      <c r="AQ10" s="99">
        <v>0</v>
      </c>
      <c r="AR10" s="99">
        <v>0</v>
      </c>
      <c r="AS10" s="99">
        <v>0.4153188235809271</v>
      </c>
      <c r="AT10" s="99">
        <v>0</v>
      </c>
      <c r="AU10" s="99">
        <v>0</v>
      </c>
      <c r="AV10" s="99">
        <v>0</v>
      </c>
      <c r="AW10" s="99">
        <v>0.29779816703927003</v>
      </c>
      <c r="AX10" s="99">
        <v>0</v>
      </c>
      <c r="AY10" s="99">
        <v>0.002631101161211541</v>
      </c>
      <c r="AZ10" s="99">
        <v>0.8855422702349699</v>
      </c>
      <c r="BA10" s="99">
        <v>3.937023037256549</v>
      </c>
      <c r="BB10" s="99">
        <v>1.953537696213513</v>
      </c>
      <c r="BC10" s="99">
        <v>9.8635412665254</v>
      </c>
      <c r="BD10" s="99">
        <v>15.435061918866065</v>
      </c>
      <c r="BE10" s="99">
        <v>63.747279744095856</v>
      </c>
      <c r="BF10" s="99">
        <v>1.086044941702626</v>
      </c>
      <c r="BG10" s="99">
        <v>0.1492501677218142</v>
      </c>
      <c r="BH10" s="99">
        <v>0.5440318842699927</v>
      </c>
      <c r="BI10" s="99">
        <v>0.8642924170895548</v>
      </c>
      <c r="BJ10" s="99">
        <v>87.26094697153266</v>
      </c>
      <c r="BK10" s="99">
        <v>43.51037655372227</v>
      </c>
      <c r="BL10" s="99">
        <v>87.72884934248714</v>
      </c>
      <c r="BM10" s="99">
        <v>0.20692457051869123</v>
      </c>
      <c r="BN10" s="99">
        <v>0.08884935632323719</v>
      </c>
      <c r="BO10" s="99">
        <v>6.949708028369077</v>
      </c>
      <c r="BP10" s="99">
        <v>29.427198520917543</v>
      </c>
      <c r="BQ10" s="100">
        <v>1.3290677549673053</v>
      </c>
      <c r="BR10" s="101">
        <f>SUM(D10:BQ10)</f>
        <v>11961.424726910293</v>
      </c>
      <c r="BS10" s="98">
        <v>3642.542212912274</v>
      </c>
      <c r="BT10" s="145">
        <v>0</v>
      </c>
      <c r="BU10" s="64">
        <v>0</v>
      </c>
      <c r="BV10" s="99">
        <v>110.39028817843686</v>
      </c>
      <c r="BW10" s="99">
        <v>37.511626173606246</v>
      </c>
      <c r="BX10" s="99">
        <v>0</v>
      </c>
      <c r="BY10" s="99">
        <v>0</v>
      </c>
      <c r="BZ10" s="99">
        <v>0</v>
      </c>
      <c r="CA10" s="99">
        <v>295.65692117302683</v>
      </c>
      <c r="CB10" s="99">
        <v>0</v>
      </c>
      <c r="CC10" s="99">
        <v>0</v>
      </c>
      <c r="CD10" s="99">
        <v>0</v>
      </c>
      <c r="CE10" s="101">
        <f>SUM(BS10:CD10)</f>
        <v>4086.1010484373437</v>
      </c>
      <c r="CF10" s="98">
        <v>0</v>
      </c>
      <c r="CG10" s="99">
        <v>0</v>
      </c>
      <c r="CH10" s="99">
        <v>0</v>
      </c>
      <c r="CI10" s="101">
        <f>SUM(CF10:CH10)</f>
        <v>0</v>
      </c>
      <c r="CJ10" s="98">
        <v>198.27664038135254</v>
      </c>
      <c r="CK10" s="99">
        <v>0</v>
      </c>
      <c r="CL10" s="99">
        <v>-27.077259927087887</v>
      </c>
      <c r="CM10" s="99">
        <v>0</v>
      </c>
      <c r="CN10" s="101">
        <f>SUM(CJ10:CM10)</f>
        <v>171.19938045426466</v>
      </c>
      <c r="CO10" s="196">
        <v>158.0638778990202</v>
      </c>
      <c r="CP10" s="101">
        <f>SUM(CE10,CI10,CN10,CO10)</f>
        <v>4415.364306790629</v>
      </c>
      <c r="CQ10" s="101">
        <f>BR10+CP10</f>
        <v>16376.789033700921</v>
      </c>
    </row>
    <row r="11" spans="1:95" ht="13.5" customHeight="1">
      <c r="A11" s="142">
        <v>2</v>
      </c>
      <c r="B11" s="142" t="s">
        <v>84</v>
      </c>
      <c r="C11" s="40" t="s">
        <v>359</v>
      </c>
      <c r="D11" s="72">
        <v>46.20014194361852</v>
      </c>
      <c r="E11" s="72">
        <v>350.84047366445634</v>
      </c>
      <c r="F11" s="72">
        <v>0</v>
      </c>
      <c r="G11" s="64">
        <v>3.4801418291951705</v>
      </c>
      <c r="H11" s="64">
        <v>4.79961195260286</v>
      </c>
      <c r="I11" s="64">
        <v>0.011216553038714822</v>
      </c>
      <c r="J11" s="64">
        <v>0.0036189133473074303</v>
      </c>
      <c r="K11" s="64">
        <v>0</v>
      </c>
      <c r="L11" s="64">
        <v>42.90762877932141</v>
      </c>
      <c r="M11" s="64">
        <v>106.40152048180049</v>
      </c>
      <c r="N11" s="64">
        <v>0.0010685139432708285</v>
      </c>
      <c r="O11" s="64">
        <v>0</v>
      </c>
      <c r="P11" s="64">
        <v>0</v>
      </c>
      <c r="Q11" s="64">
        <v>17.454853324111266</v>
      </c>
      <c r="R11" s="64">
        <v>0.7197342779472323</v>
      </c>
      <c r="S11" s="64">
        <v>3.5534199511336833</v>
      </c>
      <c r="T11" s="64">
        <v>4.0740857669378245</v>
      </c>
      <c r="U11" s="64">
        <v>4.410619437274233</v>
      </c>
      <c r="V11" s="64">
        <v>0.8105051710071512</v>
      </c>
      <c r="W11" s="64">
        <v>0.717463049344985</v>
      </c>
      <c r="X11" s="64">
        <v>0.06766355397492742</v>
      </c>
      <c r="Y11" s="64">
        <v>2.7044767699731933</v>
      </c>
      <c r="Z11" s="64">
        <v>6.895742089586167E-06</v>
      </c>
      <c r="AA11" s="64">
        <v>3.4234469084294063E-05</v>
      </c>
      <c r="AB11" s="64">
        <v>8.49318743244567</v>
      </c>
      <c r="AC11" s="64">
        <v>9.971304842270843E-05</v>
      </c>
      <c r="AD11" s="64">
        <v>0.00979027944634028</v>
      </c>
      <c r="AE11" s="64">
        <v>0.007897687509230436</v>
      </c>
      <c r="AF11" s="64">
        <v>0.0013252436814636713</v>
      </c>
      <c r="AG11" s="64">
        <v>0.028736629115220222</v>
      </c>
      <c r="AH11" s="64">
        <v>0.07316424131538955</v>
      </c>
      <c r="AI11" s="64">
        <v>0</v>
      </c>
      <c r="AJ11" s="64">
        <v>0</v>
      </c>
      <c r="AK11" s="64">
        <v>0</v>
      </c>
      <c r="AL11" s="64">
        <v>33.86277172050035</v>
      </c>
      <c r="AM11" s="64">
        <v>1.137366535857115</v>
      </c>
      <c r="AN11" s="64">
        <v>6.567198584737713</v>
      </c>
      <c r="AO11" s="64">
        <v>2.2102341220573365</v>
      </c>
      <c r="AP11" s="64">
        <v>0</v>
      </c>
      <c r="AQ11" s="64">
        <v>0</v>
      </c>
      <c r="AR11" s="64">
        <v>0</v>
      </c>
      <c r="AS11" s="64">
        <v>0.02354962794490456</v>
      </c>
      <c r="AT11" s="64">
        <v>0</v>
      </c>
      <c r="AU11" s="64">
        <v>0</v>
      </c>
      <c r="AV11" s="64">
        <v>0</v>
      </c>
      <c r="AW11" s="64">
        <v>0.016868911121316377</v>
      </c>
      <c r="AX11" s="64">
        <v>0</v>
      </c>
      <c r="AY11" s="64">
        <v>0.00014849146351586073</v>
      </c>
      <c r="AZ11" s="64">
        <v>0.05147344617787793</v>
      </c>
      <c r="BA11" s="64">
        <v>0.2052431192847875</v>
      </c>
      <c r="BB11" s="64">
        <v>0.0005515629864753061</v>
      </c>
      <c r="BC11" s="64">
        <v>6.212956846098269E-05</v>
      </c>
      <c r="BD11" s="64">
        <v>0.0001531340807330762</v>
      </c>
      <c r="BE11" s="64">
        <v>0.002465538796759186</v>
      </c>
      <c r="BF11" s="64">
        <v>0.07866773254919948</v>
      </c>
      <c r="BG11" s="64">
        <v>0.017036064753095485</v>
      </c>
      <c r="BH11" s="64">
        <v>0.0006340419988895452</v>
      </c>
      <c r="BI11" s="64">
        <v>0.04846963015378643</v>
      </c>
      <c r="BJ11" s="64">
        <v>161.302114219274</v>
      </c>
      <c r="BK11" s="64">
        <v>0.9754213330359541</v>
      </c>
      <c r="BL11" s="64">
        <v>0.4978069707265035</v>
      </c>
      <c r="BM11" s="64">
        <v>0.0011278450533906681</v>
      </c>
      <c r="BN11" s="64">
        <v>0.00048453719291525354</v>
      </c>
      <c r="BO11" s="64">
        <v>0.03472762996921068</v>
      </c>
      <c r="BP11" s="64">
        <v>0.10582911367446693</v>
      </c>
      <c r="BQ11" s="103">
        <v>0.29473807083498355</v>
      </c>
      <c r="BR11" s="104">
        <f aca="true" t="shared" si="0" ref="BR11:BR74">SUM(D11:BQ11)</f>
        <v>805.2076304035954</v>
      </c>
      <c r="BS11" s="72">
        <v>0</v>
      </c>
      <c r="BT11" s="64">
        <v>0</v>
      </c>
      <c r="BU11" s="64">
        <v>0</v>
      </c>
      <c r="BV11" s="64">
        <v>87.3309535699423</v>
      </c>
      <c r="BW11" s="64">
        <v>0</v>
      </c>
      <c r="BX11" s="64">
        <v>0</v>
      </c>
      <c r="BY11" s="64">
        <v>0</v>
      </c>
      <c r="BZ11" s="64">
        <v>0</v>
      </c>
      <c r="CA11" s="64">
        <v>0</v>
      </c>
      <c r="CB11" s="64">
        <v>0</v>
      </c>
      <c r="CC11" s="64">
        <v>0</v>
      </c>
      <c r="CD11" s="64">
        <v>0</v>
      </c>
      <c r="CE11" s="104">
        <f aca="true" t="shared" si="1" ref="CE11:CE74">SUM(BS11:CD11)</f>
        <v>87.3309535699423</v>
      </c>
      <c r="CF11" s="72">
        <v>0</v>
      </c>
      <c r="CG11" s="64">
        <v>0</v>
      </c>
      <c r="CH11" s="64">
        <v>0</v>
      </c>
      <c r="CI11" s="104">
        <f aca="true" t="shared" si="2" ref="CI11:CI74">SUM(CF11:CH11)</f>
        <v>0</v>
      </c>
      <c r="CJ11" s="72">
        <v>0</v>
      </c>
      <c r="CK11" s="64">
        <v>0</v>
      </c>
      <c r="CL11" s="64">
        <v>4.4202910999514</v>
      </c>
      <c r="CM11" s="64">
        <v>0</v>
      </c>
      <c r="CN11" s="104">
        <f aca="true" t="shared" si="3" ref="CN11:CN74">SUM(CJ11:CM11)</f>
        <v>4.4202910999514</v>
      </c>
      <c r="CO11" s="197">
        <v>133.1213222831775</v>
      </c>
      <c r="CP11" s="104">
        <f aca="true" t="shared" si="4" ref="CP11:CP74">SUM(CE11,CI11,CN11,CO11)</f>
        <v>224.8725669530712</v>
      </c>
      <c r="CQ11" s="104">
        <f aca="true" t="shared" si="5" ref="CQ11:CQ74">BR11+CP11</f>
        <v>1030.0801973566668</v>
      </c>
    </row>
    <row r="12" spans="1:95" ht="13.5" customHeight="1">
      <c r="A12" s="48">
        <v>3</v>
      </c>
      <c r="B12" s="143" t="s">
        <v>85</v>
      </c>
      <c r="C12" s="40" t="s">
        <v>360</v>
      </c>
      <c r="D12" s="72">
        <v>0</v>
      </c>
      <c r="E12" s="72">
        <v>0</v>
      </c>
      <c r="F12" s="72">
        <v>1.019671381905442</v>
      </c>
      <c r="G12" s="64">
        <v>0</v>
      </c>
      <c r="H12" s="64">
        <v>13.58973741565056</v>
      </c>
      <c r="I12" s="64">
        <v>0.003388960955592254</v>
      </c>
      <c r="J12" s="64">
        <v>0.009141212044761154</v>
      </c>
      <c r="K12" s="64">
        <v>0</v>
      </c>
      <c r="L12" s="64">
        <v>0.0018585319328992976</v>
      </c>
      <c r="M12" s="64">
        <v>0</v>
      </c>
      <c r="N12" s="64">
        <v>0.00683639198807084</v>
      </c>
      <c r="O12" s="64">
        <v>0</v>
      </c>
      <c r="P12" s="64">
        <v>0</v>
      </c>
      <c r="Q12" s="64">
        <v>6.580321668978736</v>
      </c>
      <c r="R12" s="64">
        <v>0.010940828157442071</v>
      </c>
      <c r="S12" s="64">
        <v>7.325262648878175E-05</v>
      </c>
      <c r="T12" s="64">
        <v>0.01015412325467621</v>
      </c>
      <c r="U12" s="64">
        <v>0.001658350898482465</v>
      </c>
      <c r="V12" s="64">
        <v>0.0003555984484698064</v>
      </c>
      <c r="W12" s="64">
        <v>0.0004270837034094477</v>
      </c>
      <c r="X12" s="64">
        <v>0</v>
      </c>
      <c r="Y12" s="64">
        <v>0.000289885749173967</v>
      </c>
      <c r="Z12" s="64">
        <v>0</v>
      </c>
      <c r="AA12" s="64">
        <v>1.6824470188183862E-05</v>
      </c>
      <c r="AB12" s="64">
        <v>1.3749359208598062</v>
      </c>
      <c r="AC12" s="64">
        <v>0</v>
      </c>
      <c r="AD12" s="64">
        <v>0.0005308439594747179</v>
      </c>
      <c r="AE12" s="64">
        <v>0.000428063136584344</v>
      </c>
      <c r="AF12" s="64">
        <v>7.242270406984289E-05</v>
      </c>
      <c r="AG12" s="64">
        <v>6.420769445720946E-06</v>
      </c>
      <c r="AH12" s="64">
        <v>0.003974619008850201</v>
      </c>
      <c r="AI12" s="64">
        <v>0</v>
      </c>
      <c r="AJ12" s="64">
        <v>0</v>
      </c>
      <c r="AK12" s="64">
        <v>0</v>
      </c>
      <c r="AL12" s="64">
        <v>0.004394539821635831</v>
      </c>
      <c r="AM12" s="64">
        <v>0.002295695656027634</v>
      </c>
      <c r="AN12" s="64">
        <v>0.9953404407767495</v>
      </c>
      <c r="AO12" s="64">
        <v>11.0128147760811</v>
      </c>
      <c r="AP12" s="64">
        <v>0</v>
      </c>
      <c r="AQ12" s="64">
        <v>0</v>
      </c>
      <c r="AR12" s="64">
        <v>0</v>
      </c>
      <c r="AS12" s="64">
        <v>0</v>
      </c>
      <c r="AT12" s="64">
        <v>0</v>
      </c>
      <c r="AU12" s="64">
        <v>0</v>
      </c>
      <c r="AV12" s="64">
        <v>0</v>
      </c>
      <c r="AW12" s="64">
        <v>0</v>
      </c>
      <c r="AX12" s="64">
        <v>0</v>
      </c>
      <c r="AY12" s="64">
        <v>0</v>
      </c>
      <c r="AZ12" s="64">
        <v>0</v>
      </c>
      <c r="BA12" s="64">
        <v>0</v>
      </c>
      <c r="BB12" s="64">
        <v>0</v>
      </c>
      <c r="BC12" s="64">
        <v>0.00035691578037289355</v>
      </c>
      <c r="BD12" s="64">
        <v>0.00027729302940459114</v>
      </c>
      <c r="BE12" s="64">
        <v>0.0010260965244993745</v>
      </c>
      <c r="BF12" s="64">
        <v>0.0223067556998935</v>
      </c>
      <c r="BG12" s="64">
        <v>9.298515211105118E-05</v>
      </c>
      <c r="BH12" s="64">
        <v>0.001863288037205629</v>
      </c>
      <c r="BI12" s="64">
        <v>0</v>
      </c>
      <c r="BJ12" s="64">
        <v>1.1831651786763484</v>
      </c>
      <c r="BK12" s="64">
        <v>0.05423027652863297</v>
      </c>
      <c r="BL12" s="64">
        <v>3.1511204073251875</v>
      </c>
      <c r="BM12" s="64">
        <v>6.167981155485853E-05</v>
      </c>
      <c r="BN12" s="64">
        <v>2.6481063257944167E-05</v>
      </c>
      <c r="BO12" s="64">
        <v>0.002108388027531844</v>
      </c>
      <c r="BP12" s="64">
        <v>1.135165310596717</v>
      </c>
      <c r="BQ12" s="103">
        <v>0.0015468738722193738</v>
      </c>
      <c r="BR12" s="104">
        <f t="shared" si="0"/>
        <v>40.183013183663064</v>
      </c>
      <c r="BS12" s="72">
        <v>107.53537871467321</v>
      </c>
      <c r="BT12" s="64">
        <v>0</v>
      </c>
      <c r="BU12" s="64">
        <v>0</v>
      </c>
      <c r="BV12" s="64">
        <v>0</v>
      </c>
      <c r="BW12" s="64">
        <v>0</v>
      </c>
      <c r="BX12" s="64">
        <v>0</v>
      </c>
      <c r="BY12" s="64">
        <v>0</v>
      </c>
      <c r="BZ12" s="64">
        <v>0</v>
      </c>
      <c r="CA12" s="64">
        <v>0</v>
      </c>
      <c r="CB12" s="64">
        <v>0</v>
      </c>
      <c r="CC12" s="64">
        <v>0</v>
      </c>
      <c r="CD12" s="64">
        <v>0</v>
      </c>
      <c r="CE12" s="104">
        <f t="shared" si="1"/>
        <v>107.53537871467321</v>
      </c>
      <c r="CF12" s="72">
        <v>0</v>
      </c>
      <c r="CG12" s="64">
        <v>0</v>
      </c>
      <c r="CH12" s="64">
        <v>0</v>
      </c>
      <c r="CI12" s="104">
        <f t="shared" si="2"/>
        <v>0</v>
      </c>
      <c r="CJ12" s="72">
        <v>0</v>
      </c>
      <c r="CK12" s="64">
        <v>0</v>
      </c>
      <c r="CL12" s="64">
        <v>-0.04343880254339668</v>
      </c>
      <c r="CM12" s="64">
        <v>0</v>
      </c>
      <c r="CN12" s="104">
        <f t="shared" si="3"/>
        <v>-0.04343880254339668</v>
      </c>
      <c r="CO12" s="197">
        <v>8.915987018180408</v>
      </c>
      <c r="CP12" s="104">
        <f t="shared" si="4"/>
        <v>116.40792693031023</v>
      </c>
      <c r="CQ12" s="104">
        <f t="shared" si="5"/>
        <v>156.5909401139733</v>
      </c>
    </row>
    <row r="13" spans="1:95" ht="13.5" customHeight="1">
      <c r="A13" s="142">
        <v>4</v>
      </c>
      <c r="B13" s="50" t="s">
        <v>148</v>
      </c>
      <c r="C13" s="40" t="s">
        <v>121</v>
      </c>
      <c r="D13" s="72">
        <v>8.26766946262261</v>
      </c>
      <c r="E13" s="72">
        <v>0.16466290719515622</v>
      </c>
      <c r="F13" s="72">
        <v>0.035317705710473685</v>
      </c>
      <c r="G13" s="64">
        <v>14.89535579592783</v>
      </c>
      <c r="H13" s="64">
        <v>7.641130016543187</v>
      </c>
      <c r="I13" s="64">
        <v>5.11331215706879</v>
      </c>
      <c r="J13" s="64">
        <v>0.3259928496146726</v>
      </c>
      <c r="K13" s="64">
        <v>0.00023151338758210614</v>
      </c>
      <c r="L13" s="64">
        <v>0.9923251493748378</v>
      </c>
      <c r="M13" s="64">
        <v>27.883837172876998</v>
      </c>
      <c r="N13" s="64">
        <v>0.038407980500108546</v>
      </c>
      <c r="O13" s="64">
        <v>2392.9635341629355</v>
      </c>
      <c r="P13" s="64">
        <v>0</v>
      </c>
      <c r="Q13" s="64">
        <v>359.0662367818441</v>
      </c>
      <c r="R13" s="64">
        <v>4.729405704383133</v>
      </c>
      <c r="S13" s="64">
        <v>185.6744180887484</v>
      </c>
      <c r="T13" s="64">
        <v>81.19053061061517</v>
      </c>
      <c r="U13" s="64">
        <v>31.1411585901791</v>
      </c>
      <c r="V13" s="64">
        <v>0.5513495746828196</v>
      </c>
      <c r="W13" s="64">
        <v>0.6676832710568192</v>
      </c>
      <c r="X13" s="64">
        <v>1.2542318720618824</v>
      </c>
      <c r="Y13" s="64">
        <v>9.19581675460818</v>
      </c>
      <c r="Z13" s="64">
        <v>2.672963393462764E-05</v>
      </c>
      <c r="AA13" s="64">
        <v>2.8759950806551373</v>
      </c>
      <c r="AB13" s="64">
        <v>0.9456804849417699</v>
      </c>
      <c r="AC13" s="64">
        <v>1.791558999193982</v>
      </c>
      <c r="AD13" s="64">
        <v>0</v>
      </c>
      <c r="AE13" s="64">
        <v>0</v>
      </c>
      <c r="AF13" s="64">
        <v>0</v>
      </c>
      <c r="AG13" s="64">
        <v>0</v>
      </c>
      <c r="AH13" s="64">
        <v>0</v>
      </c>
      <c r="AI13" s="64">
        <v>0</v>
      </c>
      <c r="AJ13" s="64">
        <v>0</v>
      </c>
      <c r="AK13" s="64">
        <v>0</v>
      </c>
      <c r="AL13" s="64">
        <v>868.182889795938</v>
      </c>
      <c r="AM13" s="64">
        <v>0.8245017436523266</v>
      </c>
      <c r="AN13" s="64">
        <v>13.753039935737377</v>
      </c>
      <c r="AO13" s="64">
        <v>7.221046074268894</v>
      </c>
      <c r="AP13" s="64">
        <v>0</v>
      </c>
      <c r="AQ13" s="64">
        <v>0</v>
      </c>
      <c r="AR13" s="64">
        <v>5.525832324646487</v>
      </c>
      <c r="AS13" s="64">
        <v>0.05041633544652801</v>
      </c>
      <c r="AT13" s="64">
        <v>0</v>
      </c>
      <c r="AU13" s="64">
        <v>0</v>
      </c>
      <c r="AV13" s="64">
        <v>11.835034501458846</v>
      </c>
      <c r="AW13" s="64">
        <v>0</v>
      </c>
      <c r="AX13" s="64">
        <v>0</v>
      </c>
      <c r="AY13" s="64">
        <v>0.00031767636266328566</v>
      </c>
      <c r="AZ13" s="64">
        <v>0</v>
      </c>
      <c r="BA13" s="64">
        <v>0.7170898948181507</v>
      </c>
      <c r="BB13" s="64">
        <v>1.5873024715041033</v>
      </c>
      <c r="BC13" s="64">
        <v>8.610986571000502</v>
      </c>
      <c r="BD13" s="64">
        <v>5.728767540903861</v>
      </c>
      <c r="BE13" s="64">
        <v>0.3260949962154207</v>
      </c>
      <c r="BF13" s="64">
        <v>1.7816090537609177</v>
      </c>
      <c r="BG13" s="64">
        <v>0.05213844193778536</v>
      </c>
      <c r="BH13" s="64">
        <v>0.056821439246260805</v>
      </c>
      <c r="BI13" s="64">
        <v>163.06627290843053</v>
      </c>
      <c r="BJ13" s="64">
        <v>0</v>
      </c>
      <c r="BK13" s="64">
        <v>10.9474229444541</v>
      </c>
      <c r="BL13" s="64">
        <v>26.20248978922273</v>
      </c>
      <c r="BM13" s="64">
        <v>0</v>
      </c>
      <c r="BN13" s="64">
        <v>0</v>
      </c>
      <c r="BO13" s="64">
        <v>0</v>
      </c>
      <c r="BP13" s="64">
        <v>13.202709385209829</v>
      </c>
      <c r="BQ13" s="103">
        <v>0.6392404904339855</v>
      </c>
      <c r="BR13" s="104">
        <f t="shared" si="0"/>
        <v>4277.717893731012</v>
      </c>
      <c r="BS13" s="72">
        <v>27.60139065739983</v>
      </c>
      <c r="BT13" s="64">
        <v>0</v>
      </c>
      <c r="BU13" s="64">
        <v>0</v>
      </c>
      <c r="BV13" s="64">
        <v>0.3004249867240316</v>
      </c>
      <c r="BW13" s="64">
        <v>0</v>
      </c>
      <c r="BX13" s="64">
        <v>0</v>
      </c>
      <c r="BY13" s="64">
        <v>0</v>
      </c>
      <c r="BZ13" s="64">
        <v>0</v>
      </c>
      <c r="CA13" s="64">
        <v>188.2839809509611</v>
      </c>
      <c r="CB13" s="64">
        <v>0</v>
      </c>
      <c r="CC13" s="64">
        <v>0</v>
      </c>
      <c r="CD13" s="64">
        <v>0</v>
      </c>
      <c r="CE13" s="104">
        <f t="shared" si="1"/>
        <v>216.18579659508498</v>
      </c>
      <c r="CF13" s="72">
        <v>0</v>
      </c>
      <c r="CG13" s="64">
        <v>0</v>
      </c>
      <c r="CH13" s="64">
        <v>0</v>
      </c>
      <c r="CI13" s="104">
        <f t="shared" si="2"/>
        <v>0</v>
      </c>
      <c r="CJ13" s="72">
        <v>0</v>
      </c>
      <c r="CK13" s="64">
        <v>0</v>
      </c>
      <c r="CL13" s="64">
        <v>-4.561105384827161</v>
      </c>
      <c r="CM13" s="64">
        <v>0</v>
      </c>
      <c r="CN13" s="104">
        <f t="shared" si="3"/>
        <v>-4.561105384827161</v>
      </c>
      <c r="CO13" s="197">
        <v>71.03400894796312</v>
      </c>
      <c r="CP13" s="104">
        <f t="shared" si="4"/>
        <v>282.65870015822094</v>
      </c>
      <c r="CQ13" s="104">
        <f t="shared" si="5"/>
        <v>4560.376593889233</v>
      </c>
    </row>
    <row r="14" spans="1:95" ht="13.5" customHeight="1">
      <c r="A14" s="48">
        <v>5</v>
      </c>
      <c r="B14" s="50" t="s">
        <v>150</v>
      </c>
      <c r="C14" s="40" t="s">
        <v>258</v>
      </c>
      <c r="D14" s="72">
        <v>944.616898689207</v>
      </c>
      <c r="E14" s="72">
        <v>0.4257224745359702</v>
      </c>
      <c r="F14" s="72">
        <v>1.7825282646491998</v>
      </c>
      <c r="G14" s="64">
        <v>0.0013262763624712895</v>
      </c>
      <c r="H14" s="64">
        <v>4834.48383621243</v>
      </c>
      <c r="I14" s="64">
        <v>0.48251782617480193</v>
      </c>
      <c r="J14" s="64">
        <v>3.235815794724076</v>
      </c>
      <c r="K14" s="64">
        <v>14.941894961571336</v>
      </c>
      <c r="L14" s="64">
        <v>1.0790701832773297</v>
      </c>
      <c r="M14" s="64">
        <v>19.20774750999154</v>
      </c>
      <c r="N14" s="64">
        <v>0.5343160244407923</v>
      </c>
      <c r="O14" s="64">
        <v>0</v>
      </c>
      <c r="P14" s="64">
        <v>0</v>
      </c>
      <c r="Q14" s="64">
        <v>667.4226152954897</v>
      </c>
      <c r="R14" s="64">
        <v>2.5596068226598425</v>
      </c>
      <c r="S14" s="64">
        <v>0.29039562127229723</v>
      </c>
      <c r="T14" s="64">
        <v>0.08024886215206958</v>
      </c>
      <c r="U14" s="64">
        <v>0.4421384517357079</v>
      </c>
      <c r="V14" s="64">
        <v>4.245181960539845</v>
      </c>
      <c r="W14" s="64">
        <v>0.9439524940544748</v>
      </c>
      <c r="X14" s="64">
        <v>1.6746818398296612</v>
      </c>
      <c r="Y14" s="64">
        <v>0.37550005296158817</v>
      </c>
      <c r="Z14" s="64">
        <v>0.17583866792149816</v>
      </c>
      <c r="AA14" s="64">
        <v>0.003131691395506917</v>
      </c>
      <c r="AB14" s="64">
        <v>0.4051841338261478</v>
      </c>
      <c r="AC14" s="64">
        <v>0.05287069954799011</v>
      </c>
      <c r="AD14" s="64">
        <v>0.32619874731850707</v>
      </c>
      <c r="AE14" s="64">
        <v>0.2630466939209415</v>
      </c>
      <c r="AF14" s="64">
        <v>0.04448270259828909</v>
      </c>
      <c r="AG14" s="64">
        <v>0.003945811759719613</v>
      </c>
      <c r="AH14" s="64">
        <v>2.4420953063768573</v>
      </c>
      <c r="AI14" s="64">
        <v>0</v>
      </c>
      <c r="AJ14" s="64">
        <v>0</v>
      </c>
      <c r="AK14" s="64">
        <v>0</v>
      </c>
      <c r="AL14" s="64">
        <v>10.118729817728081</v>
      </c>
      <c r="AM14" s="64">
        <v>2.3735328332080643</v>
      </c>
      <c r="AN14" s="64">
        <v>392.4389104767105</v>
      </c>
      <c r="AO14" s="64">
        <v>3273.7710151135516</v>
      </c>
      <c r="AP14" s="64">
        <v>0</v>
      </c>
      <c r="AQ14" s="64">
        <v>0</v>
      </c>
      <c r="AR14" s="64">
        <v>0.05781067957468202</v>
      </c>
      <c r="AS14" s="64">
        <v>1.0032897499785047</v>
      </c>
      <c r="AT14" s="64">
        <v>0</v>
      </c>
      <c r="AU14" s="64">
        <v>0</v>
      </c>
      <c r="AV14" s="64">
        <v>0</v>
      </c>
      <c r="AW14" s="64">
        <v>1.543554220283501</v>
      </c>
      <c r="AX14" s="64">
        <v>0</v>
      </c>
      <c r="AY14" s="64">
        <v>0.07992887330663781</v>
      </c>
      <c r="AZ14" s="64">
        <v>1.9069043934712782</v>
      </c>
      <c r="BA14" s="64">
        <v>0</v>
      </c>
      <c r="BB14" s="64">
        <v>1.820256550472117</v>
      </c>
      <c r="BC14" s="64">
        <v>1.0156097977786525</v>
      </c>
      <c r="BD14" s="64">
        <v>0.4100259680249823</v>
      </c>
      <c r="BE14" s="64">
        <v>0.29195758850457143</v>
      </c>
      <c r="BF14" s="64">
        <v>13.8034133459847</v>
      </c>
      <c r="BG14" s="64">
        <v>22.764022864871915</v>
      </c>
      <c r="BH14" s="64">
        <v>1.3474676742166511</v>
      </c>
      <c r="BI14" s="64">
        <v>0.221587224576623</v>
      </c>
      <c r="BJ14" s="64">
        <v>266.1077141360989</v>
      </c>
      <c r="BK14" s="64">
        <v>299.35845380194115</v>
      </c>
      <c r="BL14" s="64">
        <v>908.0543583510315</v>
      </c>
      <c r="BM14" s="64">
        <v>0.03842994748467662</v>
      </c>
      <c r="BN14" s="64">
        <v>0.016499922536386245</v>
      </c>
      <c r="BO14" s="64">
        <v>1.305043575066028</v>
      </c>
      <c r="BP14" s="64">
        <v>84.00729001313823</v>
      </c>
      <c r="BQ14" s="103">
        <v>0.6013441835490014</v>
      </c>
      <c r="BR14" s="104">
        <f t="shared" si="0"/>
        <v>11786.999941175813</v>
      </c>
      <c r="BS14" s="72">
        <v>15232.340450562442</v>
      </c>
      <c r="BT14" s="64">
        <v>6497.221930857695</v>
      </c>
      <c r="BU14" s="64">
        <v>0</v>
      </c>
      <c r="BV14" s="64">
        <v>0</v>
      </c>
      <c r="BW14" s="64">
        <v>0</v>
      </c>
      <c r="BX14" s="64">
        <v>0</v>
      </c>
      <c r="BY14" s="64">
        <v>0</v>
      </c>
      <c r="BZ14" s="64">
        <v>0</v>
      </c>
      <c r="CA14" s="64">
        <v>397.34392561632</v>
      </c>
      <c r="CB14" s="64">
        <v>0</v>
      </c>
      <c r="CC14" s="64">
        <v>0</v>
      </c>
      <c r="CD14" s="64">
        <v>0</v>
      </c>
      <c r="CE14" s="104">
        <f t="shared" si="1"/>
        <v>22126.906307036457</v>
      </c>
      <c r="CF14" s="72">
        <v>0</v>
      </c>
      <c r="CG14" s="64">
        <v>0</v>
      </c>
      <c r="CH14" s="64">
        <v>0</v>
      </c>
      <c r="CI14" s="104">
        <f t="shared" si="2"/>
        <v>0</v>
      </c>
      <c r="CJ14" s="72">
        <v>0</v>
      </c>
      <c r="CK14" s="64">
        <v>0</v>
      </c>
      <c r="CL14" s="64">
        <v>-56.99696291526502</v>
      </c>
      <c r="CM14" s="64">
        <v>0</v>
      </c>
      <c r="CN14" s="104">
        <f t="shared" si="3"/>
        <v>-56.99696291526502</v>
      </c>
      <c r="CO14" s="197">
        <v>5204.664223624453</v>
      </c>
      <c r="CP14" s="104">
        <f t="shared" si="4"/>
        <v>27274.573567745647</v>
      </c>
      <c r="CQ14" s="104">
        <f t="shared" si="5"/>
        <v>39061.57350892146</v>
      </c>
    </row>
    <row r="15" spans="1:95" ht="13.5" customHeight="1">
      <c r="A15" s="142">
        <v>6</v>
      </c>
      <c r="B15" s="50">
        <v>17</v>
      </c>
      <c r="C15" s="40" t="s">
        <v>208</v>
      </c>
      <c r="D15" s="72">
        <v>12.22599914426694</v>
      </c>
      <c r="E15" s="72">
        <v>0.10037705307207623</v>
      </c>
      <c r="F15" s="72">
        <v>0.0491367689205335</v>
      </c>
      <c r="G15" s="64">
        <v>0.008722188050344002</v>
      </c>
      <c r="H15" s="64">
        <v>49.05828064480365</v>
      </c>
      <c r="I15" s="64">
        <v>529.8920546660764</v>
      </c>
      <c r="J15" s="64">
        <v>383.06693478382635</v>
      </c>
      <c r="K15" s="64">
        <v>24.80271514391294</v>
      </c>
      <c r="L15" s="64">
        <v>3.065650876752401</v>
      </c>
      <c r="M15" s="64">
        <v>15.224818675554019</v>
      </c>
      <c r="N15" s="64">
        <v>12.174670747871259</v>
      </c>
      <c r="O15" s="64">
        <v>0</v>
      </c>
      <c r="P15" s="64">
        <v>0</v>
      </c>
      <c r="Q15" s="64">
        <v>482.6591874389831</v>
      </c>
      <c r="R15" s="64">
        <v>62.05981356996682</v>
      </c>
      <c r="S15" s="64">
        <v>4.860019030526161</v>
      </c>
      <c r="T15" s="64">
        <v>10.74347025463699</v>
      </c>
      <c r="U15" s="64">
        <v>17.26778595673063</v>
      </c>
      <c r="V15" s="64">
        <v>80.05572957562597</v>
      </c>
      <c r="W15" s="64">
        <v>30.529517693796965</v>
      </c>
      <c r="X15" s="64">
        <v>12.502643130283527</v>
      </c>
      <c r="Y15" s="64">
        <v>11.152770555174035</v>
      </c>
      <c r="Z15" s="64">
        <v>2.231333592241926</v>
      </c>
      <c r="AA15" s="64">
        <v>27.1298322101913</v>
      </c>
      <c r="AB15" s="64">
        <v>56.929030382553705</v>
      </c>
      <c r="AC15" s="64">
        <v>0.9330451392607876</v>
      </c>
      <c r="AD15" s="64">
        <v>0.15081728175316278</v>
      </c>
      <c r="AE15" s="64">
        <v>0.12161650023650779</v>
      </c>
      <c r="AF15" s="64">
        <v>0.020575471470232927</v>
      </c>
      <c r="AG15" s="64">
        <v>0.00182420174395033</v>
      </c>
      <c r="AH15" s="64">
        <v>1.1292172606961095</v>
      </c>
      <c r="AI15" s="64">
        <v>0</v>
      </c>
      <c r="AJ15" s="64">
        <v>0</v>
      </c>
      <c r="AK15" s="64">
        <v>0.34010379486644293</v>
      </c>
      <c r="AL15" s="64">
        <v>306.42884832850353</v>
      </c>
      <c r="AM15" s="64">
        <v>6.472803136919374</v>
      </c>
      <c r="AN15" s="64">
        <v>148.59065506985417</v>
      </c>
      <c r="AO15" s="64">
        <v>77.0735160973115</v>
      </c>
      <c r="AP15" s="64">
        <v>0</v>
      </c>
      <c r="AQ15" s="64">
        <v>0</v>
      </c>
      <c r="AR15" s="64">
        <v>0</v>
      </c>
      <c r="AS15" s="64">
        <v>0.08295264918212004</v>
      </c>
      <c r="AT15" s="64">
        <v>0</v>
      </c>
      <c r="AU15" s="64">
        <v>0</v>
      </c>
      <c r="AV15" s="64">
        <v>0</v>
      </c>
      <c r="AW15" s="64">
        <v>0.045807486468064436</v>
      </c>
      <c r="AX15" s="64">
        <v>0</v>
      </c>
      <c r="AY15" s="64">
        <v>0.006593730323008987</v>
      </c>
      <c r="AZ15" s="64">
        <v>0.1569662016294988</v>
      </c>
      <c r="BA15" s="64">
        <v>3.725962720149075</v>
      </c>
      <c r="BB15" s="64">
        <v>9.808693070344162</v>
      </c>
      <c r="BC15" s="64">
        <v>7.831134062329503</v>
      </c>
      <c r="BD15" s="64">
        <v>5.647948493510311</v>
      </c>
      <c r="BE15" s="64">
        <v>0.2437271820170765</v>
      </c>
      <c r="BF15" s="64">
        <v>28.993497250548593</v>
      </c>
      <c r="BG15" s="64">
        <v>0.7240152356750577</v>
      </c>
      <c r="BH15" s="64">
        <v>2.602297088876313</v>
      </c>
      <c r="BI15" s="64">
        <v>6.838366824741636</v>
      </c>
      <c r="BJ15" s="64">
        <v>26.669476603918977</v>
      </c>
      <c r="BK15" s="64">
        <v>86.75580398068456</v>
      </c>
      <c r="BL15" s="64">
        <v>98.40403461583995</v>
      </c>
      <c r="BM15" s="64">
        <v>0.01770746405928506</v>
      </c>
      <c r="BN15" s="64">
        <v>0.007602416927306109</v>
      </c>
      <c r="BO15" s="64">
        <v>0.6050440176103313</v>
      </c>
      <c r="BP15" s="64">
        <v>9.627995549018088</v>
      </c>
      <c r="BQ15" s="103">
        <v>3.200128185861213</v>
      </c>
      <c r="BR15" s="104">
        <f t="shared" si="0"/>
        <v>2661.0492711961488</v>
      </c>
      <c r="BS15" s="72">
        <v>0</v>
      </c>
      <c r="BT15" s="64">
        <v>0</v>
      </c>
      <c r="BU15" s="64">
        <v>118.85668108676843</v>
      </c>
      <c r="BV15" s="64">
        <v>0</v>
      </c>
      <c r="BW15" s="64">
        <v>906.6515225272722</v>
      </c>
      <c r="BX15" s="64">
        <v>0</v>
      </c>
      <c r="BY15" s="64">
        <v>0</v>
      </c>
      <c r="BZ15" s="64">
        <v>0</v>
      </c>
      <c r="CA15" s="64">
        <v>134.47968704485618</v>
      </c>
      <c r="CB15" s="64">
        <v>0</v>
      </c>
      <c r="CC15" s="64">
        <v>0</v>
      </c>
      <c r="CD15" s="64">
        <v>0</v>
      </c>
      <c r="CE15" s="104">
        <f t="shared" si="1"/>
        <v>1159.987890658897</v>
      </c>
      <c r="CF15" s="72">
        <v>0</v>
      </c>
      <c r="CG15" s="64">
        <v>0</v>
      </c>
      <c r="CH15" s="64">
        <v>0</v>
      </c>
      <c r="CI15" s="104">
        <f t="shared" si="2"/>
        <v>0</v>
      </c>
      <c r="CJ15" s="72">
        <v>0</v>
      </c>
      <c r="CK15" s="64">
        <v>0</v>
      </c>
      <c r="CL15" s="64">
        <v>-57.06342423530478</v>
      </c>
      <c r="CM15" s="64">
        <v>0</v>
      </c>
      <c r="CN15" s="104">
        <f t="shared" si="3"/>
        <v>-57.06342423530478</v>
      </c>
      <c r="CO15" s="197">
        <v>1941.7443766198182</v>
      </c>
      <c r="CP15" s="104">
        <f t="shared" si="4"/>
        <v>3044.6688430434106</v>
      </c>
      <c r="CQ15" s="104">
        <f t="shared" si="5"/>
        <v>5705.718114239559</v>
      </c>
    </row>
    <row r="16" spans="1:95" ht="13.5" customHeight="1">
      <c r="A16" s="48">
        <v>7</v>
      </c>
      <c r="B16" s="50">
        <v>18</v>
      </c>
      <c r="C16" s="40" t="s">
        <v>122</v>
      </c>
      <c r="D16" s="72">
        <v>10.700231669603337</v>
      </c>
      <c r="E16" s="72">
        <v>0.12162488217201874</v>
      </c>
      <c r="F16" s="72">
        <v>0.027558158568776227</v>
      </c>
      <c r="G16" s="64">
        <v>0.4484880855191559</v>
      </c>
      <c r="H16" s="64">
        <v>3.9988103651375337</v>
      </c>
      <c r="I16" s="64">
        <v>0.4172877784775584</v>
      </c>
      <c r="J16" s="64">
        <v>109.45420417291547</v>
      </c>
      <c r="K16" s="64">
        <v>0.00998077109026006</v>
      </c>
      <c r="L16" s="64">
        <v>0.0808090958645759</v>
      </c>
      <c r="M16" s="64">
        <v>0.6949877969900841</v>
      </c>
      <c r="N16" s="64">
        <v>0.706727821378653</v>
      </c>
      <c r="O16" s="64">
        <v>0.03879201568525883</v>
      </c>
      <c r="P16" s="64">
        <v>0</v>
      </c>
      <c r="Q16" s="64">
        <v>83.33192599481512</v>
      </c>
      <c r="R16" s="64">
        <v>1.5192980779966234</v>
      </c>
      <c r="S16" s="64">
        <v>0.37960094194389327</v>
      </c>
      <c r="T16" s="64">
        <v>1.0100974077700329</v>
      </c>
      <c r="U16" s="64">
        <v>1.1762472373592432</v>
      </c>
      <c r="V16" s="64">
        <v>4.9662791297189335</v>
      </c>
      <c r="W16" s="64">
        <v>6.73385836408478</v>
      </c>
      <c r="X16" s="64">
        <v>0.6378972882983163</v>
      </c>
      <c r="Y16" s="64">
        <v>7.490507684512338</v>
      </c>
      <c r="Z16" s="64">
        <v>0.1274730774552459</v>
      </c>
      <c r="AA16" s="64">
        <v>0.23625527040912067</v>
      </c>
      <c r="AB16" s="64">
        <v>0.9094109933170595</v>
      </c>
      <c r="AC16" s="64">
        <v>0.5029535941199156</v>
      </c>
      <c r="AD16" s="64">
        <v>0.008146544536066539</v>
      </c>
      <c r="AE16" s="64">
        <v>0.006568268584087387</v>
      </c>
      <c r="AF16" s="64">
        <v>0.0011147909290869227</v>
      </c>
      <c r="AG16" s="64">
        <v>9.848492863753293E-05</v>
      </c>
      <c r="AH16" s="64">
        <v>0.061040913159271036</v>
      </c>
      <c r="AI16" s="64">
        <v>0</v>
      </c>
      <c r="AJ16" s="64">
        <v>0</v>
      </c>
      <c r="AK16" s="64">
        <v>0</v>
      </c>
      <c r="AL16" s="64">
        <v>17.87208091447724</v>
      </c>
      <c r="AM16" s="64">
        <v>2.1299240365133554</v>
      </c>
      <c r="AN16" s="64">
        <v>84.8516630859205</v>
      </c>
      <c r="AO16" s="64">
        <v>8.951868901621753</v>
      </c>
      <c r="AP16" s="64">
        <v>3.6366906584999192</v>
      </c>
      <c r="AQ16" s="64">
        <v>1.3314184359728862</v>
      </c>
      <c r="AR16" s="64">
        <v>0.022034423449878143</v>
      </c>
      <c r="AS16" s="64">
        <v>0.03851988687045992</v>
      </c>
      <c r="AT16" s="64">
        <v>0</v>
      </c>
      <c r="AU16" s="64">
        <v>0</v>
      </c>
      <c r="AV16" s="64">
        <v>0</v>
      </c>
      <c r="AW16" s="64">
        <v>1.6467369912881762</v>
      </c>
      <c r="AX16" s="64">
        <v>0</v>
      </c>
      <c r="AY16" s="64">
        <v>0.0030800887374282074</v>
      </c>
      <c r="AZ16" s="64">
        <v>0.07227412903818273</v>
      </c>
      <c r="BA16" s="64">
        <v>0</v>
      </c>
      <c r="BB16" s="64">
        <v>22.92945604263708</v>
      </c>
      <c r="BC16" s="64">
        <v>0.0022042030484544237</v>
      </c>
      <c r="BD16" s="64">
        <v>0.013587290468047273</v>
      </c>
      <c r="BE16" s="64">
        <v>0.015017371157802226</v>
      </c>
      <c r="BF16" s="64">
        <v>31.925229552579204</v>
      </c>
      <c r="BG16" s="64">
        <v>0.6003919799427506</v>
      </c>
      <c r="BH16" s="64">
        <v>2.615755299728844</v>
      </c>
      <c r="BI16" s="64">
        <v>28.033560912933346</v>
      </c>
      <c r="BJ16" s="64">
        <v>0</v>
      </c>
      <c r="BK16" s="64">
        <v>8.278175411726146</v>
      </c>
      <c r="BL16" s="64">
        <v>13.282249611151464</v>
      </c>
      <c r="BM16" s="64">
        <v>0.0009405573392007624</v>
      </c>
      <c r="BN16" s="64">
        <v>0.00040370575879091955</v>
      </c>
      <c r="BO16" s="64">
        <v>0.03342195555488128</v>
      </c>
      <c r="BP16" s="64">
        <v>25.111781982678895</v>
      </c>
      <c r="BQ16" s="103">
        <v>0.44821372776881724</v>
      </c>
      <c r="BR16" s="104">
        <f t="shared" si="0"/>
        <v>489.64495783420386</v>
      </c>
      <c r="BS16" s="72">
        <v>0</v>
      </c>
      <c r="BT16" s="64">
        <v>0</v>
      </c>
      <c r="BU16" s="64">
        <v>4322.937065234928</v>
      </c>
      <c r="BV16" s="64">
        <v>0</v>
      </c>
      <c r="BW16" s="64">
        <v>30.06984170698708</v>
      </c>
      <c r="BX16" s="64">
        <v>0</v>
      </c>
      <c r="BY16" s="64">
        <v>0</v>
      </c>
      <c r="BZ16" s="64">
        <v>0</v>
      </c>
      <c r="CA16" s="64">
        <v>0</v>
      </c>
      <c r="CB16" s="64">
        <v>0</v>
      </c>
      <c r="CC16" s="64">
        <v>0</v>
      </c>
      <c r="CD16" s="64">
        <v>0</v>
      </c>
      <c r="CE16" s="104">
        <f t="shared" si="1"/>
        <v>4353.006906941915</v>
      </c>
      <c r="CF16" s="72">
        <v>0</v>
      </c>
      <c r="CG16" s="64">
        <v>0</v>
      </c>
      <c r="CH16" s="64">
        <v>0</v>
      </c>
      <c r="CI16" s="104">
        <f t="shared" si="2"/>
        <v>0</v>
      </c>
      <c r="CJ16" s="72">
        <v>0</v>
      </c>
      <c r="CK16" s="64">
        <v>0</v>
      </c>
      <c r="CL16" s="64">
        <v>-5.991654837336002</v>
      </c>
      <c r="CM16" s="64">
        <v>0</v>
      </c>
      <c r="CN16" s="104">
        <f t="shared" si="3"/>
        <v>-5.991654837336002</v>
      </c>
      <c r="CO16" s="197">
        <v>1779.5158883314261</v>
      </c>
      <c r="CP16" s="104">
        <f t="shared" si="4"/>
        <v>6126.531140436005</v>
      </c>
      <c r="CQ16" s="104">
        <f t="shared" si="5"/>
        <v>6616.176098270209</v>
      </c>
    </row>
    <row r="17" spans="1:95" ht="13.5" customHeight="1">
      <c r="A17" s="142">
        <v>8</v>
      </c>
      <c r="B17" s="50">
        <v>19</v>
      </c>
      <c r="C17" s="40" t="s">
        <v>68</v>
      </c>
      <c r="D17" s="72">
        <v>2.5674181720857128</v>
      </c>
      <c r="E17" s="72">
        <v>0.021805564933427127</v>
      </c>
      <c r="F17" s="72">
        <v>0</v>
      </c>
      <c r="G17" s="64">
        <v>1.5574687464149677</v>
      </c>
      <c r="H17" s="64">
        <v>7.454704153089404</v>
      </c>
      <c r="I17" s="64">
        <v>0.14332154721607168</v>
      </c>
      <c r="J17" s="64">
        <v>1.1596407420062986</v>
      </c>
      <c r="K17" s="64">
        <v>93.98172654744972</v>
      </c>
      <c r="L17" s="64">
        <v>0.8116006639474681</v>
      </c>
      <c r="M17" s="64">
        <v>0.7263954065861544</v>
      </c>
      <c r="N17" s="64">
        <v>41.457032082824696</v>
      </c>
      <c r="O17" s="64">
        <v>0</v>
      </c>
      <c r="P17" s="64">
        <v>0</v>
      </c>
      <c r="Q17" s="64">
        <v>0.24136559792560874</v>
      </c>
      <c r="R17" s="64">
        <v>1.1312270532269375</v>
      </c>
      <c r="S17" s="64">
        <v>0.30607182823288487</v>
      </c>
      <c r="T17" s="64">
        <v>1.3069136808758028</v>
      </c>
      <c r="U17" s="64">
        <v>1.805563790147185</v>
      </c>
      <c r="V17" s="64">
        <v>0.05700249461302694</v>
      </c>
      <c r="W17" s="64">
        <v>0.6048683770363731</v>
      </c>
      <c r="X17" s="64">
        <v>0.06911871677642444</v>
      </c>
      <c r="Y17" s="64">
        <v>80.29094498497449</v>
      </c>
      <c r="Z17" s="64">
        <v>0.5630055311359766</v>
      </c>
      <c r="AA17" s="64">
        <v>2.2929240568217883</v>
      </c>
      <c r="AB17" s="64">
        <v>118.53805213275585</v>
      </c>
      <c r="AC17" s="64">
        <v>0.0006017844529817276</v>
      </c>
      <c r="AD17" s="64">
        <v>0.0016257707157142107</v>
      </c>
      <c r="AE17" s="64">
        <v>0.0013108568291549513</v>
      </c>
      <c r="AF17" s="64">
        <v>0.00022227846636717658</v>
      </c>
      <c r="AG17" s="64">
        <v>1.9657164414149865E-05</v>
      </c>
      <c r="AH17" s="64">
        <v>0.012179065721942777</v>
      </c>
      <c r="AI17" s="64">
        <v>0</v>
      </c>
      <c r="AJ17" s="64">
        <v>0</v>
      </c>
      <c r="AK17" s="64">
        <v>0</v>
      </c>
      <c r="AL17" s="64">
        <v>0.5685712394080698</v>
      </c>
      <c r="AM17" s="64">
        <v>0.12162220696694793</v>
      </c>
      <c r="AN17" s="64">
        <v>18.804809496521457</v>
      </c>
      <c r="AO17" s="64">
        <v>0.3398129451176954</v>
      </c>
      <c r="AP17" s="64">
        <v>0</v>
      </c>
      <c r="AQ17" s="64">
        <v>0</v>
      </c>
      <c r="AR17" s="64">
        <v>0</v>
      </c>
      <c r="AS17" s="64">
        <v>0.012625332934588772</v>
      </c>
      <c r="AT17" s="64">
        <v>0</v>
      </c>
      <c r="AU17" s="64">
        <v>0</v>
      </c>
      <c r="AV17" s="64">
        <v>0</v>
      </c>
      <c r="AW17" s="64">
        <v>0</v>
      </c>
      <c r="AX17" s="64">
        <v>0</v>
      </c>
      <c r="AY17" s="64">
        <v>0.001008598926011823</v>
      </c>
      <c r="AZ17" s="64">
        <v>0.023768294949683657</v>
      </c>
      <c r="BA17" s="64">
        <v>1.9543655112609921</v>
      </c>
      <c r="BB17" s="64">
        <v>0.03813705023171139</v>
      </c>
      <c r="BC17" s="64">
        <v>0.0005087524238018995</v>
      </c>
      <c r="BD17" s="64">
        <v>0.0010498198062052287</v>
      </c>
      <c r="BE17" s="64">
        <v>0.017257147658915426</v>
      </c>
      <c r="BF17" s="64">
        <v>0.7210670756568516</v>
      </c>
      <c r="BG17" s="64">
        <v>0.3035897492090631</v>
      </c>
      <c r="BH17" s="64">
        <v>0.018755303616088945</v>
      </c>
      <c r="BI17" s="64">
        <v>0.012036048628246709</v>
      </c>
      <c r="BJ17" s="64">
        <v>20.948214260527706</v>
      </c>
      <c r="BK17" s="64">
        <v>0.9822959099791084</v>
      </c>
      <c r="BL17" s="64">
        <v>0.6357187755108806</v>
      </c>
      <c r="BM17" s="64">
        <v>0.00019051961793761394</v>
      </c>
      <c r="BN17" s="64">
        <v>8.178147929487653E-05</v>
      </c>
      <c r="BO17" s="64">
        <v>0.006690527302724486</v>
      </c>
      <c r="BP17" s="64">
        <v>5.507420648037588</v>
      </c>
      <c r="BQ17" s="103">
        <v>0.02411175671846705</v>
      </c>
      <c r="BR17" s="104">
        <f t="shared" si="0"/>
        <v>408.1478400369169</v>
      </c>
      <c r="BS17" s="72">
        <v>0</v>
      </c>
      <c r="BT17" s="64">
        <v>0</v>
      </c>
      <c r="BU17" s="64">
        <v>1204.9737939621884</v>
      </c>
      <c r="BV17" s="64">
        <v>0</v>
      </c>
      <c r="BW17" s="64">
        <v>0</v>
      </c>
      <c r="BX17" s="64">
        <v>0</v>
      </c>
      <c r="BY17" s="64">
        <v>0</v>
      </c>
      <c r="BZ17" s="64">
        <v>0</v>
      </c>
      <c r="CA17" s="64">
        <v>150.5910888787578</v>
      </c>
      <c r="CB17" s="64">
        <v>0</v>
      </c>
      <c r="CC17" s="64">
        <v>0</v>
      </c>
      <c r="CD17" s="64">
        <v>211.05572177217536</v>
      </c>
      <c r="CE17" s="104">
        <f t="shared" si="1"/>
        <v>1566.6206046131215</v>
      </c>
      <c r="CF17" s="72">
        <v>0</v>
      </c>
      <c r="CG17" s="64">
        <v>0</v>
      </c>
      <c r="CH17" s="64">
        <v>0</v>
      </c>
      <c r="CI17" s="104">
        <f t="shared" si="2"/>
        <v>0</v>
      </c>
      <c r="CJ17" s="72">
        <v>0</v>
      </c>
      <c r="CK17" s="64">
        <v>0</v>
      </c>
      <c r="CL17" s="64">
        <v>-1.4275011146267278</v>
      </c>
      <c r="CM17" s="64">
        <v>0</v>
      </c>
      <c r="CN17" s="104">
        <f t="shared" si="3"/>
        <v>-1.4275011146267278</v>
      </c>
      <c r="CO17" s="197">
        <v>688.4642255354952</v>
      </c>
      <c r="CP17" s="104">
        <f t="shared" si="4"/>
        <v>2253.65732903399</v>
      </c>
      <c r="CQ17" s="104">
        <f t="shared" si="5"/>
        <v>2661.805169070907</v>
      </c>
    </row>
    <row r="18" spans="1:95" ht="13.5" customHeight="1">
      <c r="A18" s="48">
        <v>9</v>
      </c>
      <c r="B18" s="50">
        <v>20</v>
      </c>
      <c r="C18" s="40" t="s">
        <v>246</v>
      </c>
      <c r="D18" s="72">
        <v>31.26027632870237</v>
      </c>
      <c r="E18" s="72">
        <v>6.335457126673702</v>
      </c>
      <c r="F18" s="72">
        <v>0.11926895545288609</v>
      </c>
      <c r="G18" s="64">
        <v>2.4648337077489035</v>
      </c>
      <c r="H18" s="64">
        <v>104.4105179495522</v>
      </c>
      <c r="I18" s="64">
        <v>1.4472501841275127</v>
      </c>
      <c r="J18" s="64">
        <v>0.7095265380852404</v>
      </c>
      <c r="K18" s="64">
        <v>0.4382813925631746</v>
      </c>
      <c r="L18" s="64">
        <v>2701.142171187209</v>
      </c>
      <c r="M18" s="64">
        <v>374.5106620387493</v>
      </c>
      <c r="N18" s="64">
        <v>0.636337222671173</v>
      </c>
      <c r="O18" s="64">
        <v>0</v>
      </c>
      <c r="P18" s="64">
        <v>0</v>
      </c>
      <c r="Q18" s="64">
        <v>3.7717562004004495</v>
      </c>
      <c r="R18" s="64">
        <v>12.289719587255261</v>
      </c>
      <c r="S18" s="64">
        <v>47.82970602664077</v>
      </c>
      <c r="T18" s="64">
        <v>14.072401463562098</v>
      </c>
      <c r="U18" s="64">
        <v>149.22342266990867</v>
      </c>
      <c r="V18" s="64">
        <v>65.61189784444213</v>
      </c>
      <c r="W18" s="64">
        <v>44.1756847342711</v>
      </c>
      <c r="X18" s="64">
        <v>21.726414473742526</v>
      </c>
      <c r="Y18" s="64">
        <v>114.2503751234855</v>
      </c>
      <c r="Z18" s="64">
        <v>1.7422405987412213</v>
      </c>
      <c r="AA18" s="64">
        <v>118.53062645173574</v>
      </c>
      <c r="AB18" s="64">
        <v>922.2857869646589</v>
      </c>
      <c r="AC18" s="64">
        <v>4.713324334972115</v>
      </c>
      <c r="AD18" s="64">
        <v>0</v>
      </c>
      <c r="AE18" s="64">
        <v>0</v>
      </c>
      <c r="AF18" s="64">
        <v>0</v>
      </c>
      <c r="AG18" s="64">
        <v>0</v>
      </c>
      <c r="AH18" s="64">
        <v>0</v>
      </c>
      <c r="AI18" s="64">
        <v>0</v>
      </c>
      <c r="AJ18" s="64">
        <v>0</v>
      </c>
      <c r="AK18" s="64">
        <v>0</v>
      </c>
      <c r="AL18" s="64">
        <v>3299.692110388329</v>
      </c>
      <c r="AM18" s="64">
        <v>1.9930341622686947</v>
      </c>
      <c r="AN18" s="64">
        <v>64.88328415146447</v>
      </c>
      <c r="AO18" s="64">
        <v>9.593249786241083</v>
      </c>
      <c r="AP18" s="64">
        <v>0</v>
      </c>
      <c r="AQ18" s="64">
        <v>0</v>
      </c>
      <c r="AR18" s="64">
        <v>0.20666072599212648</v>
      </c>
      <c r="AS18" s="64">
        <v>0.2520734872016818</v>
      </c>
      <c r="AT18" s="64">
        <v>0</v>
      </c>
      <c r="AU18" s="64">
        <v>0</v>
      </c>
      <c r="AV18" s="64">
        <v>0</v>
      </c>
      <c r="AW18" s="64">
        <v>0</v>
      </c>
      <c r="AX18" s="64">
        <v>0</v>
      </c>
      <c r="AY18" s="64">
        <v>0.01998694158416457</v>
      </c>
      <c r="AZ18" s="64">
        <v>0.4784713647264337</v>
      </c>
      <c r="BA18" s="64">
        <v>11.438764314508843</v>
      </c>
      <c r="BB18" s="64">
        <v>1.3470140503982588</v>
      </c>
      <c r="BC18" s="64">
        <v>19.75663197209573</v>
      </c>
      <c r="BD18" s="64">
        <v>22.552038825674895</v>
      </c>
      <c r="BE18" s="64">
        <v>50.95058649072032</v>
      </c>
      <c r="BF18" s="64">
        <v>10.320232618739125</v>
      </c>
      <c r="BG18" s="64">
        <v>1.9066252747455932</v>
      </c>
      <c r="BH18" s="64">
        <v>2.5857783791460127</v>
      </c>
      <c r="BI18" s="64">
        <v>73.3937320735571</v>
      </c>
      <c r="BJ18" s="64">
        <v>78.13470909594426</v>
      </c>
      <c r="BK18" s="64">
        <v>36.155921447390156</v>
      </c>
      <c r="BL18" s="64">
        <v>38.57432943122329</v>
      </c>
      <c r="BM18" s="64">
        <v>0</v>
      </c>
      <c r="BN18" s="64">
        <v>0</v>
      </c>
      <c r="BO18" s="64">
        <v>0</v>
      </c>
      <c r="BP18" s="64">
        <v>24.184902783064757</v>
      </c>
      <c r="BQ18" s="103">
        <v>22.408526393803097</v>
      </c>
      <c r="BR18" s="104">
        <f t="shared" si="0"/>
        <v>8514.526603264168</v>
      </c>
      <c r="BS18" s="72">
        <v>0</v>
      </c>
      <c r="BT18" s="64">
        <v>0</v>
      </c>
      <c r="BU18" s="64">
        <v>0</v>
      </c>
      <c r="BV18" s="64">
        <v>39.06906911305323</v>
      </c>
      <c r="BW18" s="64">
        <v>235.52501318664793</v>
      </c>
      <c r="BX18" s="64">
        <v>0</v>
      </c>
      <c r="BY18" s="64">
        <v>0</v>
      </c>
      <c r="BZ18" s="64">
        <v>0</v>
      </c>
      <c r="CA18" s="64">
        <v>33.242038015369666</v>
      </c>
      <c r="CB18" s="64">
        <v>0</v>
      </c>
      <c r="CC18" s="64">
        <v>0</v>
      </c>
      <c r="CD18" s="64">
        <v>0</v>
      </c>
      <c r="CE18" s="104">
        <f t="shared" si="1"/>
        <v>307.8361203150708</v>
      </c>
      <c r="CF18" s="72">
        <v>0</v>
      </c>
      <c r="CG18" s="64">
        <v>0</v>
      </c>
      <c r="CH18" s="64">
        <v>0</v>
      </c>
      <c r="CI18" s="104">
        <f t="shared" si="2"/>
        <v>0</v>
      </c>
      <c r="CJ18" s="72">
        <v>0</v>
      </c>
      <c r="CK18" s="64">
        <v>0</v>
      </c>
      <c r="CL18" s="64">
        <v>-76.93441092023905</v>
      </c>
      <c r="CM18" s="64">
        <v>0</v>
      </c>
      <c r="CN18" s="104">
        <f t="shared" si="3"/>
        <v>-76.93441092023905</v>
      </c>
      <c r="CO18" s="197">
        <v>703.4337031016347</v>
      </c>
      <c r="CP18" s="104">
        <f t="shared" si="4"/>
        <v>934.3354124964665</v>
      </c>
      <c r="CQ18" s="104">
        <f t="shared" si="5"/>
        <v>9448.862015760635</v>
      </c>
    </row>
    <row r="19" spans="1:95" ht="13.5" customHeight="1">
      <c r="A19" s="142">
        <v>10</v>
      </c>
      <c r="B19" s="50">
        <v>21</v>
      </c>
      <c r="C19" s="40" t="s">
        <v>155</v>
      </c>
      <c r="D19" s="72">
        <v>10.596279469211648</v>
      </c>
      <c r="E19" s="72">
        <v>0.16504281170901736</v>
      </c>
      <c r="F19" s="72">
        <v>0.0326286689077693</v>
      </c>
      <c r="G19" s="64">
        <v>23.999165144981696</v>
      </c>
      <c r="H19" s="64">
        <v>371.7090694192333</v>
      </c>
      <c r="I19" s="64">
        <v>19.337904308906058</v>
      </c>
      <c r="J19" s="64">
        <v>7.7168476976716915</v>
      </c>
      <c r="K19" s="64">
        <v>4.6069643293990525</v>
      </c>
      <c r="L19" s="64">
        <v>30.563799141747797</v>
      </c>
      <c r="M19" s="64">
        <v>840.2080001107694</v>
      </c>
      <c r="N19" s="64">
        <v>1106.8971018946565</v>
      </c>
      <c r="O19" s="64">
        <v>0.1843074500094695</v>
      </c>
      <c r="P19" s="64">
        <v>0</v>
      </c>
      <c r="Q19" s="64">
        <v>204.9426291108626</v>
      </c>
      <c r="R19" s="64">
        <v>31.32240593456563</v>
      </c>
      <c r="S19" s="64">
        <v>61.726185860383275</v>
      </c>
      <c r="T19" s="64">
        <v>3.152559216318124</v>
      </c>
      <c r="U19" s="64">
        <v>55.0573858223742</v>
      </c>
      <c r="V19" s="64">
        <v>71.92831000732163</v>
      </c>
      <c r="W19" s="64">
        <v>65.13648959820281</v>
      </c>
      <c r="X19" s="64">
        <v>42.22660125009039</v>
      </c>
      <c r="Y19" s="64">
        <v>120.3685213676813</v>
      </c>
      <c r="Z19" s="64">
        <v>1.3681051207768165</v>
      </c>
      <c r="AA19" s="64">
        <v>4.713115314921367</v>
      </c>
      <c r="AB19" s="64">
        <v>23.080700472293284</v>
      </c>
      <c r="AC19" s="64">
        <v>1.9558642571393063</v>
      </c>
      <c r="AD19" s="64">
        <v>3.3998567927329035</v>
      </c>
      <c r="AE19" s="64">
        <v>2.7417638066922874</v>
      </c>
      <c r="AF19" s="64">
        <v>0.4632109014083077</v>
      </c>
      <c r="AG19" s="64">
        <v>0.0411321272091146</v>
      </c>
      <c r="AH19" s="64">
        <v>25.447559446456907</v>
      </c>
      <c r="AI19" s="64">
        <v>0.06280708446997847</v>
      </c>
      <c r="AJ19" s="64">
        <v>0.47337374324830916</v>
      </c>
      <c r="AK19" s="64">
        <v>1.9996267930622802</v>
      </c>
      <c r="AL19" s="64">
        <v>71.32600727286292</v>
      </c>
      <c r="AM19" s="64">
        <v>19.757724172733003</v>
      </c>
      <c r="AN19" s="64">
        <v>254.1238605250253</v>
      </c>
      <c r="AO19" s="64">
        <v>29.805182186107565</v>
      </c>
      <c r="AP19" s="64">
        <v>0</v>
      </c>
      <c r="AQ19" s="64">
        <v>0</v>
      </c>
      <c r="AR19" s="64">
        <v>0</v>
      </c>
      <c r="AS19" s="64">
        <v>0.14990532234691106</v>
      </c>
      <c r="AT19" s="64">
        <v>0</v>
      </c>
      <c r="AU19" s="64">
        <v>0</v>
      </c>
      <c r="AV19" s="64">
        <v>0.16080942298471554</v>
      </c>
      <c r="AW19" s="64">
        <v>0.022435867787266</v>
      </c>
      <c r="AX19" s="64">
        <v>0</v>
      </c>
      <c r="AY19" s="64">
        <v>0.015295859766648103</v>
      </c>
      <c r="AZ19" s="64">
        <v>0.2853658094464651</v>
      </c>
      <c r="BA19" s="64">
        <v>8.048548521055245</v>
      </c>
      <c r="BB19" s="64">
        <v>14.975082294458414</v>
      </c>
      <c r="BC19" s="64">
        <v>30.841878298669695</v>
      </c>
      <c r="BD19" s="64">
        <v>31.127711995425297</v>
      </c>
      <c r="BE19" s="64">
        <v>0.2517627627956506</v>
      </c>
      <c r="BF19" s="64">
        <v>200.19183596494486</v>
      </c>
      <c r="BG19" s="64">
        <v>33.35495923131711</v>
      </c>
      <c r="BH19" s="64">
        <v>88.09768077637447</v>
      </c>
      <c r="BI19" s="64">
        <v>1.6003789208784687</v>
      </c>
      <c r="BJ19" s="64">
        <v>103.88686153507683</v>
      </c>
      <c r="BK19" s="64">
        <v>35.388180723272384</v>
      </c>
      <c r="BL19" s="64">
        <v>39.92727902036997</v>
      </c>
      <c r="BM19" s="64">
        <v>0.3971356710169487</v>
      </c>
      <c r="BN19" s="64">
        <v>0.17052273000512505</v>
      </c>
      <c r="BO19" s="64">
        <v>13.337261091884724</v>
      </c>
      <c r="BP19" s="64">
        <v>33.44315241217849</v>
      </c>
      <c r="BQ19" s="103">
        <v>8.347919791992728</v>
      </c>
      <c r="BR19" s="104">
        <f t="shared" si="0"/>
        <v>4156.6600526561915</v>
      </c>
      <c r="BS19" s="72">
        <v>0</v>
      </c>
      <c r="BT19" s="64">
        <v>35.328554771273474</v>
      </c>
      <c r="BU19" s="64">
        <v>0</v>
      </c>
      <c r="BV19" s="64">
        <v>30.49013870478084</v>
      </c>
      <c r="BW19" s="64">
        <v>60.22166639171032</v>
      </c>
      <c r="BX19" s="64">
        <v>0</v>
      </c>
      <c r="BY19" s="64">
        <v>0</v>
      </c>
      <c r="BZ19" s="64">
        <v>0</v>
      </c>
      <c r="CA19" s="64">
        <v>221.78773721011038</v>
      </c>
      <c r="CB19" s="64">
        <v>0</v>
      </c>
      <c r="CC19" s="64">
        <v>0</v>
      </c>
      <c r="CD19" s="64">
        <v>477.6822207195186</v>
      </c>
      <c r="CE19" s="104">
        <f t="shared" si="1"/>
        <v>825.5103177973936</v>
      </c>
      <c r="CF19" s="72">
        <v>0</v>
      </c>
      <c r="CG19" s="64">
        <v>0</v>
      </c>
      <c r="CH19" s="64">
        <v>0</v>
      </c>
      <c r="CI19" s="104">
        <f t="shared" si="2"/>
        <v>0</v>
      </c>
      <c r="CJ19" s="72">
        <v>0</v>
      </c>
      <c r="CK19" s="64">
        <v>0</v>
      </c>
      <c r="CL19" s="64">
        <v>55.770346057427716</v>
      </c>
      <c r="CM19" s="64">
        <v>0</v>
      </c>
      <c r="CN19" s="104">
        <f t="shared" si="3"/>
        <v>55.770346057427716</v>
      </c>
      <c r="CO19" s="197">
        <v>2582.0736787837236</v>
      </c>
      <c r="CP19" s="104">
        <f t="shared" si="4"/>
        <v>3463.354342638545</v>
      </c>
      <c r="CQ19" s="104">
        <f t="shared" si="5"/>
        <v>7620.0143952947365</v>
      </c>
    </row>
    <row r="20" spans="1:95" ht="13.5" customHeight="1">
      <c r="A20" s="48">
        <v>11</v>
      </c>
      <c r="B20" s="50">
        <v>22</v>
      </c>
      <c r="C20" s="40" t="s">
        <v>241</v>
      </c>
      <c r="D20" s="72">
        <v>20.02392276752815</v>
      </c>
      <c r="E20" s="72">
        <v>0.3742669560824654</v>
      </c>
      <c r="F20" s="72">
        <v>0.051769428768750125</v>
      </c>
      <c r="G20" s="64">
        <v>2.8686250436870266</v>
      </c>
      <c r="H20" s="64">
        <v>305.23304284411995</v>
      </c>
      <c r="I20" s="64">
        <v>11.62455179109525</v>
      </c>
      <c r="J20" s="64">
        <v>11.348233198573844</v>
      </c>
      <c r="K20" s="64">
        <v>1.063385772227452</v>
      </c>
      <c r="L20" s="64">
        <v>7.860292377227907</v>
      </c>
      <c r="M20" s="64">
        <v>16.751229058722988</v>
      </c>
      <c r="N20" s="64">
        <v>235.52109986390073</v>
      </c>
      <c r="O20" s="64">
        <v>0.336292996674171</v>
      </c>
      <c r="P20" s="64">
        <v>0</v>
      </c>
      <c r="Q20" s="64">
        <v>504.5319942487949</v>
      </c>
      <c r="R20" s="64">
        <v>42.33198860989751</v>
      </c>
      <c r="S20" s="64">
        <v>24.52991009446983</v>
      </c>
      <c r="T20" s="64">
        <v>4.14063273004984</v>
      </c>
      <c r="U20" s="64">
        <v>64.84799740491304</v>
      </c>
      <c r="V20" s="64">
        <v>185.52678896311585</v>
      </c>
      <c r="W20" s="64">
        <v>112.8005160422221</v>
      </c>
      <c r="X20" s="64">
        <v>83.02795276993282</v>
      </c>
      <c r="Y20" s="64">
        <v>163.4131125578709</v>
      </c>
      <c r="Z20" s="64">
        <v>2.4579159675381392</v>
      </c>
      <c r="AA20" s="64">
        <v>13.932843599959954</v>
      </c>
      <c r="AB20" s="64">
        <v>23.66633308769774</v>
      </c>
      <c r="AC20" s="64">
        <v>5.061807277351831</v>
      </c>
      <c r="AD20" s="64">
        <v>1.8781478225844905</v>
      </c>
      <c r="AE20" s="64">
        <v>1.5146573846446931</v>
      </c>
      <c r="AF20" s="64">
        <v>0.2557008971940495</v>
      </c>
      <c r="AG20" s="64">
        <v>0.02272500399760754</v>
      </c>
      <c r="AH20" s="64">
        <v>14.055255283467634</v>
      </c>
      <c r="AI20" s="64">
        <v>0.335191387087881</v>
      </c>
      <c r="AJ20" s="64">
        <v>2.526138938981792</v>
      </c>
      <c r="AK20" s="64">
        <v>6.618082657531774</v>
      </c>
      <c r="AL20" s="64">
        <v>126.79746813260417</v>
      </c>
      <c r="AM20" s="64">
        <v>162.04524573920844</v>
      </c>
      <c r="AN20" s="64">
        <v>2425.5146244065654</v>
      </c>
      <c r="AO20" s="64">
        <v>85.15462556875646</v>
      </c>
      <c r="AP20" s="64">
        <v>9.0524958116075</v>
      </c>
      <c r="AQ20" s="64">
        <v>3.314265835629986</v>
      </c>
      <c r="AR20" s="64">
        <v>1.635119125789297</v>
      </c>
      <c r="AS20" s="64">
        <v>0.32822062787865336</v>
      </c>
      <c r="AT20" s="64">
        <v>4.361293721343805</v>
      </c>
      <c r="AU20" s="64">
        <v>10.811576903124598</v>
      </c>
      <c r="AV20" s="64">
        <v>0.8548949788459927</v>
      </c>
      <c r="AW20" s="64">
        <v>0.08908937765666856</v>
      </c>
      <c r="AX20" s="64">
        <v>0</v>
      </c>
      <c r="AY20" s="64">
        <v>0.029437206578887876</v>
      </c>
      <c r="AZ20" s="64">
        <v>1.690477883367146</v>
      </c>
      <c r="BA20" s="64">
        <v>76.38512545600697</v>
      </c>
      <c r="BB20" s="64">
        <v>371.44244802920593</v>
      </c>
      <c r="BC20" s="64">
        <v>307.7409798854114</v>
      </c>
      <c r="BD20" s="64">
        <v>147.778382391839</v>
      </c>
      <c r="BE20" s="64">
        <v>105.75895527391653</v>
      </c>
      <c r="BF20" s="64">
        <v>2730.3085451770553</v>
      </c>
      <c r="BG20" s="64">
        <v>123.53444312914843</v>
      </c>
      <c r="BH20" s="64">
        <v>235.91261004827203</v>
      </c>
      <c r="BI20" s="64">
        <v>3.5691204409903006</v>
      </c>
      <c r="BJ20" s="64">
        <v>319.5858268581754</v>
      </c>
      <c r="BK20" s="64">
        <v>149.55214480193789</v>
      </c>
      <c r="BL20" s="64">
        <v>169.911934664475</v>
      </c>
      <c r="BM20" s="64">
        <v>0.21847973364573395</v>
      </c>
      <c r="BN20" s="64">
        <v>0.09381674246395419</v>
      </c>
      <c r="BO20" s="64">
        <v>7.269366543271792</v>
      </c>
      <c r="BP20" s="64">
        <v>553.0552745958513</v>
      </c>
      <c r="BQ20" s="103">
        <v>34.39575943908929</v>
      </c>
      <c r="BR20" s="104">
        <f t="shared" si="0"/>
        <v>10038.724453357627</v>
      </c>
      <c r="BS20" s="72">
        <v>0</v>
      </c>
      <c r="BT20" s="64">
        <v>0</v>
      </c>
      <c r="BU20" s="64">
        <v>0</v>
      </c>
      <c r="BV20" s="64">
        <v>0</v>
      </c>
      <c r="BW20" s="64">
        <v>0</v>
      </c>
      <c r="BX20" s="64">
        <v>0</v>
      </c>
      <c r="BY20" s="64">
        <v>0</v>
      </c>
      <c r="BZ20" s="64">
        <v>0</v>
      </c>
      <c r="CA20" s="64">
        <v>1890.2383759604843</v>
      </c>
      <c r="CB20" s="64">
        <v>0</v>
      </c>
      <c r="CC20" s="64">
        <v>0</v>
      </c>
      <c r="CD20" s="64">
        <v>0</v>
      </c>
      <c r="CE20" s="104">
        <f t="shared" si="1"/>
        <v>1890.2383759604843</v>
      </c>
      <c r="CF20" s="72">
        <v>0</v>
      </c>
      <c r="CG20" s="64">
        <v>0</v>
      </c>
      <c r="CH20" s="64">
        <v>0</v>
      </c>
      <c r="CI20" s="104">
        <f t="shared" si="2"/>
        <v>0</v>
      </c>
      <c r="CJ20" s="72">
        <v>0</v>
      </c>
      <c r="CK20" s="64">
        <v>0</v>
      </c>
      <c r="CL20" s="64">
        <v>-285.90301116009886</v>
      </c>
      <c r="CM20" s="64">
        <v>0</v>
      </c>
      <c r="CN20" s="104">
        <f t="shared" si="3"/>
        <v>-285.90301116009886</v>
      </c>
      <c r="CO20" s="197">
        <v>1087.9256190176118</v>
      </c>
      <c r="CP20" s="104">
        <f t="shared" si="4"/>
        <v>2692.260983817997</v>
      </c>
      <c r="CQ20" s="104">
        <f t="shared" si="5"/>
        <v>12730.985437175623</v>
      </c>
    </row>
    <row r="21" spans="1:95" ht="13.5" customHeight="1">
      <c r="A21" s="142">
        <v>12</v>
      </c>
      <c r="B21" s="50" t="s">
        <v>86</v>
      </c>
      <c r="C21" s="40" t="s">
        <v>361</v>
      </c>
      <c r="D21" s="72">
        <v>274.10087371522184</v>
      </c>
      <c r="E21" s="72">
        <v>7.2415732846434535</v>
      </c>
      <c r="F21" s="72">
        <v>0.41285215754744087</v>
      </c>
      <c r="G21" s="64">
        <v>15.193895100289456</v>
      </c>
      <c r="H21" s="64">
        <v>119.06600580044534</v>
      </c>
      <c r="I21" s="64">
        <v>31.011214398066116</v>
      </c>
      <c r="J21" s="64">
        <v>7.342394018414328</v>
      </c>
      <c r="K21" s="64">
        <v>2.9538095973659795</v>
      </c>
      <c r="L21" s="64">
        <v>51.95463805808359</v>
      </c>
      <c r="M21" s="64">
        <v>49.884184810952306</v>
      </c>
      <c r="N21" s="64">
        <v>19.575820666618707</v>
      </c>
      <c r="O21" s="64">
        <v>313.8582147105513</v>
      </c>
      <c r="P21" s="64">
        <v>0</v>
      </c>
      <c r="Q21" s="64">
        <v>176.65131720789378</v>
      </c>
      <c r="R21" s="64">
        <v>25.45993076311838</v>
      </c>
      <c r="S21" s="64">
        <v>122.05160286693858</v>
      </c>
      <c r="T21" s="64">
        <v>32.37697633294502</v>
      </c>
      <c r="U21" s="64">
        <v>88.91477311232565</v>
      </c>
      <c r="V21" s="64">
        <v>80.31470149774395</v>
      </c>
      <c r="W21" s="64">
        <v>36.94014836171283</v>
      </c>
      <c r="X21" s="64">
        <v>22.51072515058798</v>
      </c>
      <c r="Y21" s="64">
        <v>54.05560160423927</v>
      </c>
      <c r="Z21" s="64">
        <v>4.631101006136709</v>
      </c>
      <c r="AA21" s="64">
        <v>12.126458849752897</v>
      </c>
      <c r="AB21" s="64">
        <v>11.199659867421808</v>
      </c>
      <c r="AC21" s="64">
        <v>3.181053751440835</v>
      </c>
      <c r="AD21" s="64">
        <v>0.3771674979923364</v>
      </c>
      <c r="AE21" s="64">
        <v>0.5413918204912156</v>
      </c>
      <c r="AF21" s="64">
        <v>0.5792882981300045</v>
      </c>
      <c r="AG21" s="64">
        <v>0.38026262138408984</v>
      </c>
      <c r="AH21" s="64">
        <v>7.052630275305683</v>
      </c>
      <c r="AI21" s="64">
        <v>6.583549184092194</v>
      </c>
      <c r="AJ21" s="64">
        <v>2.165489702764414</v>
      </c>
      <c r="AK21" s="64">
        <v>0.9987920266839794</v>
      </c>
      <c r="AL21" s="64">
        <v>521.3286816511809</v>
      </c>
      <c r="AM21" s="64">
        <v>68.91681686693343</v>
      </c>
      <c r="AN21" s="64">
        <v>437.0039989892901</v>
      </c>
      <c r="AO21" s="64">
        <v>180.61456809235756</v>
      </c>
      <c r="AP21" s="64">
        <v>4.843017804644653</v>
      </c>
      <c r="AQ21" s="64">
        <v>8.088179881853641</v>
      </c>
      <c r="AR21" s="64">
        <v>24.577105178115843</v>
      </c>
      <c r="AS21" s="64">
        <v>108.34280791628856</v>
      </c>
      <c r="AT21" s="64">
        <v>73.1220511553119</v>
      </c>
      <c r="AU21" s="64">
        <v>407.24453180157946</v>
      </c>
      <c r="AV21" s="64">
        <v>0.5590141287894778</v>
      </c>
      <c r="AW21" s="64">
        <v>29.569089112949484</v>
      </c>
      <c r="AX21" s="64">
        <v>1041.6591085613431</v>
      </c>
      <c r="AY21" s="64">
        <v>0.07875867247249872</v>
      </c>
      <c r="AZ21" s="64">
        <v>9.00179691853312</v>
      </c>
      <c r="BA21" s="64">
        <v>179.23913381349757</v>
      </c>
      <c r="BB21" s="64">
        <v>137.2401551742459</v>
      </c>
      <c r="BC21" s="64">
        <v>62.94119480213705</v>
      </c>
      <c r="BD21" s="64">
        <v>26.195289485197943</v>
      </c>
      <c r="BE21" s="64">
        <v>23.12338850486008</v>
      </c>
      <c r="BF21" s="64">
        <v>157.1901783839214</v>
      </c>
      <c r="BG21" s="64">
        <v>37.63399384980656</v>
      </c>
      <c r="BH21" s="64">
        <v>8.281324777407082</v>
      </c>
      <c r="BI21" s="64">
        <v>4.847760510853583</v>
      </c>
      <c r="BJ21" s="64">
        <v>149.0130725882999</v>
      </c>
      <c r="BK21" s="64">
        <v>159.64977203165526</v>
      </c>
      <c r="BL21" s="64">
        <v>189.5624116810943</v>
      </c>
      <c r="BM21" s="64">
        <v>0.608774934871128</v>
      </c>
      <c r="BN21" s="64">
        <v>0.6987409305943875</v>
      </c>
      <c r="BO21" s="64">
        <v>5.126004384099936</v>
      </c>
      <c r="BP21" s="64">
        <v>41.75661635327252</v>
      </c>
      <c r="BQ21" s="103">
        <v>21.679169301828736</v>
      </c>
      <c r="BR21" s="104">
        <f t="shared" si="0"/>
        <v>5701.4246063565915</v>
      </c>
      <c r="BS21" s="72">
        <v>0</v>
      </c>
      <c r="BT21" s="64">
        <v>0</v>
      </c>
      <c r="BU21" s="64">
        <v>0</v>
      </c>
      <c r="BV21" s="64">
        <v>2192.0180342355748</v>
      </c>
      <c r="BW21" s="64">
        <v>0</v>
      </c>
      <c r="BX21" s="64">
        <v>0</v>
      </c>
      <c r="BY21" s="64">
        <v>5622.787218409859</v>
      </c>
      <c r="BZ21" s="64">
        <v>0</v>
      </c>
      <c r="CA21" s="64">
        <v>0</v>
      </c>
      <c r="CB21" s="64">
        <v>0</v>
      </c>
      <c r="CC21" s="64">
        <v>0</v>
      </c>
      <c r="CD21" s="64">
        <v>0</v>
      </c>
      <c r="CE21" s="104">
        <f t="shared" si="1"/>
        <v>7814.805252645434</v>
      </c>
      <c r="CF21" s="72">
        <v>0</v>
      </c>
      <c r="CG21" s="64">
        <v>0</v>
      </c>
      <c r="CH21" s="64">
        <v>0</v>
      </c>
      <c r="CI21" s="104">
        <f t="shared" si="2"/>
        <v>0</v>
      </c>
      <c r="CJ21" s="72">
        <v>0</v>
      </c>
      <c r="CK21" s="64">
        <v>0</v>
      </c>
      <c r="CL21" s="64">
        <v>-189.63874971922357</v>
      </c>
      <c r="CM21" s="64">
        <v>0</v>
      </c>
      <c r="CN21" s="104">
        <f t="shared" si="3"/>
        <v>-189.63874971922357</v>
      </c>
      <c r="CO21" s="197">
        <v>2060.2676107853936</v>
      </c>
      <c r="CP21" s="104">
        <f t="shared" si="4"/>
        <v>9685.434113711604</v>
      </c>
      <c r="CQ21" s="104">
        <f t="shared" si="5"/>
        <v>15386.858720068196</v>
      </c>
    </row>
    <row r="22" spans="1:95" ht="13.5" customHeight="1">
      <c r="A22" s="48">
        <v>13</v>
      </c>
      <c r="B22" s="50" t="s">
        <v>87</v>
      </c>
      <c r="C22" s="40" t="s">
        <v>319</v>
      </c>
      <c r="D22" s="72">
        <v>0</v>
      </c>
      <c r="E22" s="72">
        <v>0</v>
      </c>
      <c r="F22" s="72">
        <v>0</v>
      </c>
      <c r="G22" s="64">
        <v>0</v>
      </c>
      <c r="H22" s="64">
        <v>0</v>
      </c>
      <c r="I22" s="64">
        <v>0</v>
      </c>
      <c r="J22" s="64">
        <v>0</v>
      </c>
      <c r="K22" s="64">
        <v>0</v>
      </c>
      <c r="L22" s="64">
        <v>0</v>
      </c>
      <c r="M22" s="64">
        <v>0</v>
      </c>
      <c r="N22" s="64">
        <v>0</v>
      </c>
      <c r="O22" s="64">
        <v>0</v>
      </c>
      <c r="P22" s="64">
        <v>0</v>
      </c>
      <c r="Q22" s="64">
        <v>0</v>
      </c>
      <c r="R22" s="64">
        <v>0</v>
      </c>
      <c r="S22" s="64">
        <v>0</v>
      </c>
      <c r="T22" s="64">
        <v>0</v>
      </c>
      <c r="U22" s="64">
        <v>0</v>
      </c>
      <c r="V22" s="64">
        <v>0</v>
      </c>
      <c r="W22" s="64">
        <v>0</v>
      </c>
      <c r="X22" s="64">
        <v>0</v>
      </c>
      <c r="Y22" s="64">
        <v>0</v>
      </c>
      <c r="Z22" s="64">
        <v>0</v>
      </c>
      <c r="AA22" s="64">
        <v>0</v>
      </c>
      <c r="AB22" s="64">
        <v>0</v>
      </c>
      <c r="AC22" s="64">
        <v>0</v>
      </c>
      <c r="AD22" s="64">
        <v>0</v>
      </c>
      <c r="AE22" s="64">
        <v>0</v>
      </c>
      <c r="AF22" s="64">
        <v>104.78941730230423</v>
      </c>
      <c r="AG22" s="64">
        <v>0</v>
      </c>
      <c r="AH22" s="64">
        <v>0</v>
      </c>
      <c r="AI22" s="64">
        <v>0</v>
      </c>
      <c r="AJ22" s="64">
        <v>0</v>
      </c>
      <c r="AK22" s="64">
        <v>0</v>
      </c>
      <c r="AL22" s="64">
        <v>0</v>
      </c>
      <c r="AM22" s="64">
        <v>0</v>
      </c>
      <c r="AN22" s="64">
        <v>0</v>
      </c>
      <c r="AO22" s="64">
        <v>0</v>
      </c>
      <c r="AP22" s="64">
        <v>0</v>
      </c>
      <c r="AQ22" s="64">
        <v>0</v>
      </c>
      <c r="AR22" s="64">
        <v>0</v>
      </c>
      <c r="AS22" s="64">
        <v>0</v>
      </c>
      <c r="AT22" s="64">
        <v>0</v>
      </c>
      <c r="AU22" s="64">
        <v>0</v>
      </c>
      <c r="AV22" s="64">
        <v>0</v>
      </c>
      <c r="AW22" s="64">
        <v>0</v>
      </c>
      <c r="AX22" s="64">
        <v>0</v>
      </c>
      <c r="AY22" s="64">
        <v>0</v>
      </c>
      <c r="AZ22" s="64">
        <v>0</v>
      </c>
      <c r="BA22" s="64">
        <v>0</v>
      </c>
      <c r="BB22" s="64">
        <v>0</v>
      </c>
      <c r="BC22" s="64">
        <v>0</v>
      </c>
      <c r="BD22" s="64">
        <v>0</v>
      </c>
      <c r="BE22" s="64">
        <v>0</v>
      </c>
      <c r="BF22" s="64">
        <v>0</v>
      </c>
      <c r="BG22" s="64">
        <v>0</v>
      </c>
      <c r="BH22" s="64">
        <v>0</v>
      </c>
      <c r="BI22" s="64">
        <v>0</v>
      </c>
      <c r="BJ22" s="64">
        <v>0</v>
      </c>
      <c r="BK22" s="64">
        <v>0</v>
      </c>
      <c r="BL22" s="64">
        <v>0</v>
      </c>
      <c r="BM22" s="64">
        <v>0</v>
      </c>
      <c r="BN22" s="64">
        <v>0</v>
      </c>
      <c r="BO22" s="64">
        <v>0</v>
      </c>
      <c r="BP22" s="64">
        <v>0</v>
      </c>
      <c r="BQ22" s="103">
        <v>0</v>
      </c>
      <c r="BR22" s="104">
        <f t="shared" si="0"/>
        <v>104.78941730230423</v>
      </c>
      <c r="BS22" s="72">
        <v>0</v>
      </c>
      <c r="BT22" s="64">
        <v>0</v>
      </c>
      <c r="BU22" s="64">
        <v>0</v>
      </c>
      <c r="BV22" s="64">
        <v>0</v>
      </c>
      <c r="BW22" s="64">
        <v>0</v>
      </c>
      <c r="BX22" s="64">
        <v>0</v>
      </c>
      <c r="BY22" s="64">
        <v>0</v>
      </c>
      <c r="BZ22" s="64">
        <v>0</v>
      </c>
      <c r="CA22" s="64">
        <v>0</v>
      </c>
      <c r="CB22" s="64">
        <v>0</v>
      </c>
      <c r="CC22" s="64">
        <v>0</v>
      </c>
      <c r="CD22" s="64">
        <v>0</v>
      </c>
      <c r="CE22" s="104">
        <f t="shared" si="1"/>
        <v>0</v>
      </c>
      <c r="CF22" s="72">
        <v>0</v>
      </c>
      <c r="CG22" s="64">
        <v>0</v>
      </c>
      <c r="CH22" s="64">
        <v>0</v>
      </c>
      <c r="CI22" s="104">
        <f t="shared" si="2"/>
        <v>0</v>
      </c>
      <c r="CJ22" s="72">
        <v>0</v>
      </c>
      <c r="CK22" s="64">
        <v>0</v>
      </c>
      <c r="CL22" s="64">
        <v>53.21058269769577</v>
      </c>
      <c r="CM22" s="64">
        <v>0</v>
      </c>
      <c r="CN22" s="104">
        <f t="shared" si="3"/>
        <v>53.21058269769577</v>
      </c>
      <c r="CO22" s="197">
        <v>0</v>
      </c>
      <c r="CP22" s="104">
        <f t="shared" si="4"/>
        <v>53.21058269769577</v>
      </c>
      <c r="CQ22" s="104">
        <f t="shared" si="5"/>
        <v>158</v>
      </c>
    </row>
    <row r="23" spans="1:95" ht="13.5" customHeight="1">
      <c r="A23" s="142">
        <v>14</v>
      </c>
      <c r="B23" s="50">
        <v>24</v>
      </c>
      <c r="C23" s="40" t="s">
        <v>362</v>
      </c>
      <c r="D23" s="72">
        <v>670.5803147327933</v>
      </c>
      <c r="E23" s="72">
        <v>5.829269961409327</v>
      </c>
      <c r="F23" s="72">
        <v>0.17138199682529937</v>
      </c>
      <c r="G23" s="64">
        <v>56.8656263814888</v>
      </c>
      <c r="H23" s="64">
        <v>220.04614126155585</v>
      </c>
      <c r="I23" s="64">
        <v>367.50971522812034</v>
      </c>
      <c r="J23" s="64">
        <v>20.88427021913</v>
      </c>
      <c r="K23" s="64">
        <v>10.32139646161257</v>
      </c>
      <c r="L23" s="64">
        <v>171.91710182992236</v>
      </c>
      <c r="M23" s="64">
        <v>337.70649026713767</v>
      </c>
      <c r="N23" s="64">
        <v>420.2817318022211</v>
      </c>
      <c r="O23" s="64">
        <v>22.17622797413514</v>
      </c>
      <c r="P23" s="64">
        <v>0</v>
      </c>
      <c r="Q23" s="64">
        <v>20469.306031881093</v>
      </c>
      <c r="R23" s="64">
        <v>2414.130370043035</v>
      </c>
      <c r="S23" s="64">
        <v>213.62387538095484</v>
      </c>
      <c r="T23" s="64">
        <v>38.16098133136583</v>
      </c>
      <c r="U23" s="64">
        <v>351.35317991160184</v>
      </c>
      <c r="V23" s="64">
        <v>439.00546980132384</v>
      </c>
      <c r="W23" s="64">
        <v>655.8748777348469</v>
      </c>
      <c r="X23" s="64">
        <v>212.44442486938738</v>
      </c>
      <c r="Y23" s="64">
        <v>543.4049224529655</v>
      </c>
      <c r="Z23" s="64">
        <v>15.132734543608859</v>
      </c>
      <c r="AA23" s="64">
        <v>72.97374282530468</v>
      </c>
      <c r="AB23" s="64">
        <v>120.59971924131582</v>
      </c>
      <c r="AC23" s="64">
        <v>3.9683330341707275</v>
      </c>
      <c r="AD23" s="64">
        <v>0</v>
      </c>
      <c r="AE23" s="64">
        <v>0</v>
      </c>
      <c r="AF23" s="64">
        <v>0</v>
      </c>
      <c r="AG23" s="64">
        <v>0</v>
      </c>
      <c r="AH23" s="64">
        <v>0</v>
      </c>
      <c r="AI23" s="64">
        <v>0.25191662361286543</v>
      </c>
      <c r="AJ23" s="64">
        <v>1.8987400188546388</v>
      </c>
      <c r="AK23" s="64">
        <v>31.413352048879826</v>
      </c>
      <c r="AL23" s="64">
        <v>924.8016951319618</v>
      </c>
      <c r="AM23" s="64">
        <v>41.805360490443086</v>
      </c>
      <c r="AN23" s="64">
        <v>498.8515605628663</v>
      </c>
      <c r="AO23" s="64">
        <v>166.03013352045505</v>
      </c>
      <c r="AP23" s="64">
        <v>0</v>
      </c>
      <c r="AQ23" s="64">
        <v>0</v>
      </c>
      <c r="AR23" s="64">
        <v>0</v>
      </c>
      <c r="AS23" s="64">
        <v>1.7568955605973844</v>
      </c>
      <c r="AT23" s="64">
        <v>0</v>
      </c>
      <c r="AU23" s="64">
        <v>0</v>
      </c>
      <c r="AV23" s="64">
        <v>0.6449646520257593</v>
      </c>
      <c r="AW23" s="64">
        <v>0.23624099658686146</v>
      </c>
      <c r="AX23" s="64">
        <v>0</v>
      </c>
      <c r="AY23" s="64">
        <v>0.13985550429169033</v>
      </c>
      <c r="AZ23" s="64">
        <v>3.3455981691846732</v>
      </c>
      <c r="BA23" s="64">
        <v>0.1748025172639211</v>
      </c>
      <c r="BB23" s="64">
        <v>31.035739037143557</v>
      </c>
      <c r="BC23" s="64">
        <v>8.167708078833597</v>
      </c>
      <c r="BD23" s="64">
        <v>5.811215935240689</v>
      </c>
      <c r="BE23" s="64">
        <v>0.25515453404835375</v>
      </c>
      <c r="BF23" s="64">
        <v>389.23859687031126</v>
      </c>
      <c r="BG23" s="64">
        <v>4.925620937810031</v>
      </c>
      <c r="BH23" s="64">
        <v>210.39257040897178</v>
      </c>
      <c r="BI23" s="64">
        <v>20.401362404241492</v>
      </c>
      <c r="BJ23" s="64">
        <v>484.3093651296191</v>
      </c>
      <c r="BK23" s="64">
        <v>153.38769313319423</v>
      </c>
      <c r="BL23" s="64">
        <v>1312.8325429782105</v>
      </c>
      <c r="BM23" s="64">
        <v>0</v>
      </c>
      <c r="BN23" s="64">
        <v>0</v>
      </c>
      <c r="BO23" s="64">
        <v>0</v>
      </c>
      <c r="BP23" s="64">
        <v>58.67144264605526</v>
      </c>
      <c r="BQ23" s="103">
        <v>146.4406964251163</v>
      </c>
      <c r="BR23" s="104">
        <f t="shared" si="0"/>
        <v>32351.48915548315</v>
      </c>
      <c r="BS23" s="72">
        <v>0</v>
      </c>
      <c r="BT23" s="64">
        <v>0</v>
      </c>
      <c r="BU23" s="64">
        <v>0</v>
      </c>
      <c r="BV23" s="64">
        <v>35.1014299522499</v>
      </c>
      <c r="BW23" s="64">
        <v>513.2752268544733</v>
      </c>
      <c r="BX23" s="64">
        <v>2129.6695118293333</v>
      </c>
      <c r="BY23" s="64">
        <v>20.209854557331603</v>
      </c>
      <c r="BZ23" s="64">
        <v>0</v>
      </c>
      <c r="CA23" s="64">
        <v>613.6148590637711</v>
      </c>
      <c r="CB23" s="64">
        <v>0</v>
      </c>
      <c r="CC23" s="64">
        <v>0</v>
      </c>
      <c r="CD23" s="64">
        <v>1294.94647537736</v>
      </c>
      <c r="CE23" s="104">
        <f t="shared" si="1"/>
        <v>4606.817357634519</v>
      </c>
      <c r="CF23" s="72">
        <v>0</v>
      </c>
      <c r="CG23" s="64">
        <v>0</v>
      </c>
      <c r="CH23" s="64">
        <v>0</v>
      </c>
      <c r="CI23" s="104">
        <f t="shared" si="2"/>
        <v>0</v>
      </c>
      <c r="CJ23" s="72">
        <v>0</v>
      </c>
      <c r="CK23" s="64">
        <v>0</v>
      </c>
      <c r="CL23" s="64">
        <v>-394.4570638877995</v>
      </c>
      <c r="CM23" s="64">
        <v>0</v>
      </c>
      <c r="CN23" s="104">
        <f t="shared" si="3"/>
        <v>-394.4570638877995</v>
      </c>
      <c r="CO23" s="197">
        <v>54819.84789686344</v>
      </c>
      <c r="CP23" s="104">
        <f t="shared" si="4"/>
        <v>59032.20819061016</v>
      </c>
      <c r="CQ23" s="104">
        <f t="shared" si="5"/>
        <v>91383.69734609331</v>
      </c>
    </row>
    <row r="24" spans="1:95" ht="13.5" customHeight="1">
      <c r="A24" s="48">
        <v>15</v>
      </c>
      <c r="B24" s="50">
        <v>25</v>
      </c>
      <c r="C24" s="40" t="s">
        <v>242</v>
      </c>
      <c r="D24" s="72">
        <v>46.23494123766768</v>
      </c>
      <c r="E24" s="72">
        <v>0.5836317655538673</v>
      </c>
      <c r="F24" s="72">
        <v>0.13400311258782333</v>
      </c>
      <c r="G24" s="64">
        <v>2.3695059964879075</v>
      </c>
      <c r="H24" s="64">
        <v>340.08982850172146</v>
      </c>
      <c r="I24" s="64">
        <v>11.244657555553532</v>
      </c>
      <c r="J24" s="64">
        <v>5.637032339542874</v>
      </c>
      <c r="K24" s="64">
        <v>16.823792293492183</v>
      </c>
      <c r="L24" s="64">
        <v>44.174702954478995</v>
      </c>
      <c r="M24" s="64">
        <v>17.613387885818508</v>
      </c>
      <c r="N24" s="64">
        <v>132.2680273901249</v>
      </c>
      <c r="O24" s="64">
        <v>0.27881211557497876</v>
      </c>
      <c r="P24" s="64">
        <v>0</v>
      </c>
      <c r="Q24" s="64">
        <v>1025.1633451115422</v>
      </c>
      <c r="R24" s="64">
        <v>229.66597266762068</v>
      </c>
      <c r="S24" s="64">
        <v>38.79681807098658</v>
      </c>
      <c r="T24" s="64">
        <v>8.737878398310809</v>
      </c>
      <c r="U24" s="64">
        <v>133.96968906492714</v>
      </c>
      <c r="V24" s="64">
        <v>1045.3193658967646</v>
      </c>
      <c r="W24" s="64">
        <v>423.15461734381114</v>
      </c>
      <c r="X24" s="64">
        <v>162.15963082198877</v>
      </c>
      <c r="Y24" s="64">
        <v>561.036905862373</v>
      </c>
      <c r="Z24" s="64">
        <v>44.152790740986916</v>
      </c>
      <c r="AA24" s="64">
        <v>54.86588073573199</v>
      </c>
      <c r="AB24" s="64">
        <v>142.76275952718618</v>
      </c>
      <c r="AC24" s="64">
        <v>11.415829506187395</v>
      </c>
      <c r="AD24" s="64">
        <v>0.6776514043176266</v>
      </c>
      <c r="AE24" s="64">
        <v>0.5464649817912386</v>
      </c>
      <c r="AF24" s="64">
        <v>0.09238524703980672</v>
      </c>
      <c r="AG24" s="64">
        <v>0.008197465144344782</v>
      </c>
      <c r="AH24" s="64">
        <v>5.072935447471313</v>
      </c>
      <c r="AI24" s="64">
        <v>0.023709720660548658</v>
      </c>
      <c r="AJ24" s="64">
        <v>0.17871023391012478</v>
      </c>
      <c r="AK24" s="64">
        <v>2.6839555861046995</v>
      </c>
      <c r="AL24" s="64">
        <v>628.0815255602366</v>
      </c>
      <c r="AM24" s="64">
        <v>108.06438317296653</v>
      </c>
      <c r="AN24" s="64">
        <v>548.5573710801027</v>
      </c>
      <c r="AO24" s="64">
        <v>21.846455987256267</v>
      </c>
      <c r="AP24" s="64">
        <v>0</v>
      </c>
      <c r="AQ24" s="64">
        <v>0</v>
      </c>
      <c r="AR24" s="64">
        <v>0.22982468468224337</v>
      </c>
      <c r="AS24" s="64">
        <v>0.2300697367917712</v>
      </c>
      <c r="AT24" s="64">
        <v>0</v>
      </c>
      <c r="AU24" s="64">
        <v>0</v>
      </c>
      <c r="AV24" s="64">
        <v>0.060791447679860916</v>
      </c>
      <c r="AW24" s="64">
        <v>0</v>
      </c>
      <c r="AX24" s="64">
        <v>0</v>
      </c>
      <c r="AY24" s="64">
        <v>0.018321059338087184</v>
      </c>
      <c r="AZ24" s="64">
        <v>0.4375917648958306</v>
      </c>
      <c r="BA24" s="64">
        <v>18.4465545189851</v>
      </c>
      <c r="BB24" s="64">
        <v>99.94665320365229</v>
      </c>
      <c r="BC24" s="64">
        <v>3.860001747447433</v>
      </c>
      <c r="BD24" s="64">
        <v>2.8435282913276034</v>
      </c>
      <c r="BE24" s="64">
        <v>1.716795855327491</v>
      </c>
      <c r="BF24" s="64">
        <v>250.12085758960075</v>
      </c>
      <c r="BG24" s="64">
        <v>46.38521994827144</v>
      </c>
      <c r="BH24" s="64">
        <v>37.80410960196752</v>
      </c>
      <c r="BI24" s="64">
        <v>13.995702451498312</v>
      </c>
      <c r="BJ24" s="64">
        <v>79.16940824415391</v>
      </c>
      <c r="BK24" s="64">
        <v>35.235019621257145</v>
      </c>
      <c r="BL24" s="64">
        <v>52.51301243577979</v>
      </c>
      <c r="BM24" s="64">
        <v>0.07815885267466176</v>
      </c>
      <c r="BN24" s="64">
        <v>0.03355794712251303</v>
      </c>
      <c r="BO24" s="64">
        <v>2.647878712134552</v>
      </c>
      <c r="BP24" s="64">
        <v>26.557365524900465</v>
      </c>
      <c r="BQ24" s="103">
        <v>8.839922364509915</v>
      </c>
      <c r="BR24" s="104">
        <f t="shared" si="0"/>
        <v>6495.657898388022</v>
      </c>
      <c r="BS24" s="72">
        <v>0</v>
      </c>
      <c r="BT24" s="64">
        <v>0</v>
      </c>
      <c r="BU24" s="64">
        <v>41.103104665483585</v>
      </c>
      <c r="BV24" s="64">
        <v>29.665734670036876</v>
      </c>
      <c r="BW24" s="64">
        <v>235.23899456183258</v>
      </c>
      <c r="BX24" s="64">
        <v>0</v>
      </c>
      <c r="BY24" s="64">
        <v>123.53854239264682</v>
      </c>
      <c r="BZ24" s="64">
        <v>0</v>
      </c>
      <c r="CA24" s="64">
        <v>191.32458679361235</v>
      </c>
      <c r="CB24" s="64">
        <v>0</v>
      </c>
      <c r="CC24" s="64">
        <v>0</v>
      </c>
      <c r="CD24" s="64">
        <v>43.88093991689935</v>
      </c>
      <c r="CE24" s="104">
        <f t="shared" si="1"/>
        <v>664.7519030005116</v>
      </c>
      <c r="CF24" s="72">
        <v>0</v>
      </c>
      <c r="CG24" s="64">
        <v>0</v>
      </c>
      <c r="CH24" s="64">
        <v>0</v>
      </c>
      <c r="CI24" s="104">
        <f t="shared" si="2"/>
        <v>0</v>
      </c>
      <c r="CJ24" s="72">
        <v>0</v>
      </c>
      <c r="CK24" s="64">
        <v>0</v>
      </c>
      <c r="CL24" s="64">
        <v>4.290520626431189</v>
      </c>
      <c r="CM24" s="64">
        <v>0</v>
      </c>
      <c r="CN24" s="104">
        <f t="shared" si="3"/>
        <v>4.290520626431189</v>
      </c>
      <c r="CO24" s="197">
        <v>4231.474785069556</v>
      </c>
      <c r="CP24" s="104">
        <f t="shared" si="4"/>
        <v>4900.5172086964985</v>
      </c>
      <c r="CQ24" s="104">
        <f t="shared" si="5"/>
        <v>11396.17510708452</v>
      </c>
    </row>
    <row r="25" spans="1:95" ht="13.5" customHeight="1">
      <c r="A25" s="142">
        <v>16</v>
      </c>
      <c r="B25" s="50">
        <v>26</v>
      </c>
      <c r="C25" s="40" t="s">
        <v>198</v>
      </c>
      <c r="D25" s="72">
        <v>39.378740832088276</v>
      </c>
      <c r="E25" s="72">
        <v>0.7270192564736865</v>
      </c>
      <c r="F25" s="72">
        <v>0.17655377233790892</v>
      </c>
      <c r="G25" s="64">
        <v>3.2910502677887137</v>
      </c>
      <c r="H25" s="64">
        <v>370.97404217366386</v>
      </c>
      <c r="I25" s="64">
        <v>13.292830001333067</v>
      </c>
      <c r="J25" s="64">
        <v>0.716529958164815</v>
      </c>
      <c r="K25" s="64">
        <v>0.00045497328689394036</v>
      </c>
      <c r="L25" s="64">
        <v>47.59394430521934</v>
      </c>
      <c r="M25" s="64">
        <v>2.1746498738208437</v>
      </c>
      <c r="N25" s="64">
        <v>0.20098009333609096</v>
      </c>
      <c r="O25" s="64">
        <v>1.7474403701039891</v>
      </c>
      <c r="P25" s="64">
        <v>0</v>
      </c>
      <c r="Q25" s="64">
        <v>349.81954077852436</v>
      </c>
      <c r="R25" s="64">
        <v>9.294675221836798</v>
      </c>
      <c r="S25" s="64">
        <v>635.4293679183551</v>
      </c>
      <c r="T25" s="64">
        <v>40.966654848506565</v>
      </c>
      <c r="U25" s="64">
        <v>133.89294492477043</v>
      </c>
      <c r="V25" s="64">
        <v>56.85393762644207</v>
      </c>
      <c r="W25" s="64">
        <v>209.22957992680853</v>
      </c>
      <c r="X25" s="64">
        <v>50.02126164220211</v>
      </c>
      <c r="Y25" s="64">
        <v>248.35774228587943</v>
      </c>
      <c r="Z25" s="64">
        <v>8.428355931587758</v>
      </c>
      <c r="AA25" s="64">
        <v>6.689423860022817</v>
      </c>
      <c r="AB25" s="64">
        <v>36.84878268839854</v>
      </c>
      <c r="AC25" s="64">
        <v>3.1050082342643948</v>
      </c>
      <c r="AD25" s="64">
        <v>1.84556745589437</v>
      </c>
      <c r="AE25" s="64">
        <v>1.488369863148416</v>
      </c>
      <c r="AF25" s="64">
        <v>0.2513095413782737</v>
      </c>
      <c r="AG25" s="64">
        <v>0.022330122739500708</v>
      </c>
      <c r="AH25" s="64">
        <v>13.81202815069632</v>
      </c>
      <c r="AI25" s="64">
        <v>0</v>
      </c>
      <c r="AJ25" s="64">
        <v>0</v>
      </c>
      <c r="AK25" s="64">
        <v>0.33156670063027815</v>
      </c>
      <c r="AL25" s="64">
        <v>3325.7474147025105</v>
      </c>
      <c r="AM25" s="64">
        <v>13.205582722435967</v>
      </c>
      <c r="AN25" s="64">
        <v>66.53797569987128</v>
      </c>
      <c r="AO25" s="64">
        <v>60.2134163769877</v>
      </c>
      <c r="AP25" s="64">
        <v>3.750688626666997</v>
      </c>
      <c r="AQ25" s="64">
        <v>1.373186855182012</v>
      </c>
      <c r="AR25" s="64">
        <v>2.3370881962201437</v>
      </c>
      <c r="AS25" s="64">
        <v>0.16260700355185578</v>
      </c>
      <c r="AT25" s="64">
        <v>0</v>
      </c>
      <c r="AU25" s="64">
        <v>0</v>
      </c>
      <c r="AV25" s="64">
        <v>0</v>
      </c>
      <c r="AW25" s="64">
        <v>0</v>
      </c>
      <c r="AX25" s="64">
        <v>0</v>
      </c>
      <c r="AY25" s="64">
        <v>0.01293482590379694</v>
      </c>
      <c r="AZ25" s="64">
        <v>0.31065214039024486</v>
      </c>
      <c r="BA25" s="64">
        <v>3.2102004153097776</v>
      </c>
      <c r="BB25" s="64">
        <v>11.094831886822414</v>
      </c>
      <c r="BC25" s="64">
        <v>0.006818194091505042</v>
      </c>
      <c r="BD25" s="64">
        <v>0.03278863468263536</v>
      </c>
      <c r="BE25" s="64">
        <v>0.1395118375683919</v>
      </c>
      <c r="BF25" s="64">
        <v>29.991025257646996</v>
      </c>
      <c r="BG25" s="64">
        <v>0.859041624723022</v>
      </c>
      <c r="BH25" s="64">
        <v>5.624009216481171</v>
      </c>
      <c r="BI25" s="64">
        <v>75.00311115788068</v>
      </c>
      <c r="BJ25" s="64">
        <v>0</v>
      </c>
      <c r="BK25" s="64">
        <v>16.523465906722056</v>
      </c>
      <c r="BL25" s="64">
        <v>25.69626759337637</v>
      </c>
      <c r="BM25" s="64">
        <v>0.21369322090361278</v>
      </c>
      <c r="BN25" s="64">
        <v>0.091759809058711</v>
      </c>
      <c r="BO25" s="64">
        <v>7.1277712609045345</v>
      </c>
      <c r="BP25" s="64">
        <v>6.068367745093072</v>
      </c>
      <c r="BQ25" s="103">
        <v>4.116363783708725</v>
      </c>
      <c r="BR25" s="104">
        <f t="shared" si="0"/>
        <v>5946.413258294398</v>
      </c>
      <c r="BS25" s="72">
        <v>0</v>
      </c>
      <c r="BT25" s="64">
        <v>0</v>
      </c>
      <c r="BU25" s="64">
        <v>0</v>
      </c>
      <c r="BV25" s="64">
        <v>34.520679377293156</v>
      </c>
      <c r="BW25" s="64">
        <v>201.1782484007706</v>
      </c>
      <c r="BX25" s="64">
        <v>0</v>
      </c>
      <c r="BY25" s="64">
        <v>0</v>
      </c>
      <c r="BZ25" s="64">
        <v>0</v>
      </c>
      <c r="CA25" s="64">
        <v>108.73935780384835</v>
      </c>
      <c r="CB25" s="64">
        <v>0</v>
      </c>
      <c r="CC25" s="64">
        <v>0</v>
      </c>
      <c r="CD25" s="64">
        <v>0</v>
      </c>
      <c r="CE25" s="104">
        <f t="shared" si="1"/>
        <v>344.4382855819121</v>
      </c>
      <c r="CF25" s="72">
        <v>0</v>
      </c>
      <c r="CG25" s="64">
        <v>0</v>
      </c>
      <c r="CH25" s="64">
        <v>0</v>
      </c>
      <c r="CI25" s="104">
        <f t="shared" si="2"/>
        <v>0</v>
      </c>
      <c r="CJ25" s="72">
        <v>0</v>
      </c>
      <c r="CK25" s="64">
        <v>0</v>
      </c>
      <c r="CL25" s="64">
        <v>7.344338574415362</v>
      </c>
      <c r="CM25" s="64">
        <v>0</v>
      </c>
      <c r="CN25" s="104">
        <f t="shared" si="3"/>
        <v>7.344338574415362</v>
      </c>
      <c r="CO25" s="197">
        <v>1117.7190297483332</v>
      </c>
      <c r="CP25" s="104">
        <f t="shared" si="4"/>
        <v>1469.5016539046608</v>
      </c>
      <c r="CQ25" s="104">
        <f t="shared" si="5"/>
        <v>7415.914912199059</v>
      </c>
    </row>
    <row r="26" spans="1:95" ht="13.5" customHeight="1">
      <c r="A26" s="48">
        <v>17</v>
      </c>
      <c r="B26" s="50">
        <v>27</v>
      </c>
      <c r="C26" s="40" t="s">
        <v>243</v>
      </c>
      <c r="D26" s="72">
        <v>1.489352068186502</v>
      </c>
      <c r="E26" s="72">
        <v>0.04433789535905986</v>
      </c>
      <c r="F26" s="72">
        <v>0.007724994172510122</v>
      </c>
      <c r="G26" s="64">
        <v>3.000911883852075</v>
      </c>
      <c r="H26" s="64">
        <v>36.20291135477987</v>
      </c>
      <c r="I26" s="64">
        <v>0.40174727792452075</v>
      </c>
      <c r="J26" s="64">
        <v>0.4155136006970169</v>
      </c>
      <c r="K26" s="64">
        <v>5.491997760091444E-06</v>
      </c>
      <c r="L26" s="64">
        <v>30.66006214096227</v>
      </c>
      <c r="M26" s="64">
        <v>0.832359607695286</v>
      </c>
      <c r="N26" s="64">
        <v>0.44993187893236913</v>
      </c>
      <c r="O26" s="64">
        <v>0.8056995701522578</v>
      </c>
      <c r="P26" s="64">
        <v>0</v>
      </c>
      <c r="Q26" s="64">
        <v>230.80038465082063</v>
      </c>
      <c r="R26" s="64">
        <v>65.92817088775465</v>
      </c>
      <c r="S26" s="64">
        <v>63.281823172791114</v>
      </c>
      <c r="T26" s="64">
        <v>848.1631034591522</v>
      </c>
      <c r="U26" s="64">
        <v>2557.4766529510866</v>
      </c>
      <c r="V26" s="64">
        <v>1245.9963296116114</v>
      </c>
      <c r="W26" s="64">
        <v>910.1863765692789</v>
      </c>
      <c r="X26" s="64">
        <v>216.92143217329303</v>
      </c>
      <c r="Y26" s="64">
        <v>1042.8988185003534</v>
      </c>
      <c r="Z26" s="64">
        <v>23.607843492599965</v>
      </c>
      <c r="AA26" s="64">
        <v>183.2625209095836</v>
      </c>
      <c r="AB26" s="64">
        <v>146.92718593968544</v>
      </c>
      <c r="AC26" s="64">
        <v>1.343850406095928</v>
      </c>
      <c r="AD26" s="64">
        <v>3.6785247589333587</v>
      </c>
      <c r="AE26" s="64">
        <v>2.9665658240406505</v>
      </c>
      <c r="AF26" s="64">
        <v>0.5009172476400323</v>
      </c>
      <c r="AG26" s="64">
        <v>0.04450744041902857</v>
      </c>
      <c r="AH26" s="64">
        <v>27.52988688794387</v>
      </c>
      <c r="AI26" s="64">
        <v>2.1244738480391954</v>
      </c>
      <c r="AJ26" s="64">
        <v>16.011227709774435</v>
      </c>
      <c r="AK26" s="64">
        <v>18.23573732446813</v>
      </c>
      <c r="AL26" s="64">
        <v>698.3663402345935</v>
      </c>
      <c r="AM26" s="64">
        <v>14.407505446513719</v>
      </c>
      <c r="AN26" s="64">
        <v>14.797779636440723</v>
      </c>
      <c r="AO26" s="64">
        <v>0.326937020708574</v>
      </c>
      <c r="AP26" s="64">
        <v>0</v>
      </c>
      <c r="AQ26" s="64">
        <v>0</v>
      </c>
      <c r="AR26" s="64">
        <v>4.331110530697601</v>
      </c>
      <c r="AS26" s="64">
        <v>0.15600160480957226</v>
      </c>
      <c r="AT26" s="64">
        <v>0</v>
      </c>
      <c r="AU26" s="64">
        <v>0</v>
      </c>
      <c r="AV26" s="64">
        <v>5.41843253060526</v>
      </c>
      <c r="AW26" s="64">
        <v>0</v>
      </c>
      <c r="AX26" s="64">
        <v>0</v>
      </c>
      <c r="AY26" s="64">
        <v>0.01240963986226623</v>
      </c>
      <c r="AZ26" s="64">
        <v>0.29799812341636456</v>
      </c>
      <c r="BA26" s="64">
        <v>11.618307523157643</v>
      </c>
      <c r="BB26" s="64">
        <v>0.11031805734364102</v>
      </c>
      <c r="BC26" s="64">
        <v>0.02115834081795265</v>
      </c>
      <c r="BD26" s="64">
        <v>0.022263933531134348</v>
      </c>
      <c r="BE26" s="64">
        <v>0.35908673669550034</v>
      </c>
      <c r="BF26" s="64">
        <v>11.874437343771216</v>
      </c>
      <c r="BG26" s="64">
        <v>4.208301476138128</v>
      </c>
      <c r="BH26" s="64">
        <v>0.01125525040302708</v>
      </c>
      <c r="BI26" s="64">
        <v>15.45657233295271</v>
      </c>
      <c r="BJ26" s="64">
        <v>8.874647096275819</v>
      </c>
      <c r="BK26" s="64">
        <v>11.394588772955009</v>
      </c>
      <c r="BL26" s="64">
        <v>10.21874207138445</v>
      </c>
      <c r="BM26" s="64">
        <v>0.4251624485455025</v>
      </c>
      <c r="BN26" s="64">
        <v>0.1825640081662173</v>
      </c>
      <c r="BO26" s="64">
        <v>14.187756209056541</v>
      </c>
      <c r="BP26" s="64">
        <v>5.59778353339561</v>
      </c>
      <c r="BQ26" s="103">
        <v>0.03188223585629773</v>
      </c>
      <c r="BR26" s="104">
        <f t="shared" si="0"/>
        <v>8514.906233668176</v>
      </c>
      <c r="BS26" s="72">
        <v>0</v>
      </c>
      <c r="BT26" s="64">
        <v>0</v>
      </c>
      <c r="BU26" s="64">
        <v>0</v>
      </c>
      <c r="BV26" s="64">
        <v>0</v>
      </c>
      <c r="BW26" s="64">
        <v>37.02465812089442</v>
      </c>
      <c r="BX26" s="64">
        <v>0</v>
      </c>
      <c r="BY26" s="64">
        <v>0</v>
      </c>
      <c r="BZ26" s="64">
        <v>0</v>
      </c>
      <c r="CA26" s="64">
        <v>0</v>
      </c>
      <c r="CB26" s="64">
        <v>0</v>
      </c>
      <c r="CC26" s="64">
        <v>0</v>
      </c>
      <c r="CD26" s="64">
        <v>0</v>
      </c>
      <c r="CE26" s="104">
        <f t="shared" si="1"/>
        <v>37.02465812089442</v>
      </c>
      <c r="CF26" s="72">
        <v>0</v>
      </c>
      <c r="CG26" s="64">
        <v>0</v>
      </c>
      <c r="CH26" s="64">
        <v>0</v>
      </c>
      <c r="CI26" s="104">
        <f t="shared" si="2"/>
        <v>0</v>
      </c>
      <c r="CJ26" s="72">
        <v>0</v>
      </c>
      <c r="CK26" s="64">
        <v>0</v>
      </c>
      <c r="CL26" s="64">
        <v>9.921680297409502</v>
      </c>
      <c r="CM26" s="64">
        <v>1099.2620927766443</v>
      </c>
      <c r="CN26" s="104">
        <f t="shared" si="3"/>
        <v>1109.1837730740538</v>
      </c>
      <c r="CO26" s="197">
        <v>7067.616825902463</v>
      </c>
      <c r="CP26" s="104">
        <f t="shared" si="4"/>
        <v>8213.825257097411</v>
      </c>
      <c r="CQ26" s="104">
        <f t="shared" si="5"/>
        <v>16728.73149076559</v>
      </c>
    </row>
    <row r="27" spans="1:95" ht="13.5" customHeight="1">
      <c r="A27" s="142">
        <v>18</v>
      </c>
      <c r="B27" s="50">
        <v>28</v>
      </c>
      <c r="C27" s="40" t="s">
        <v>244</v>
      </c>
      <c r="D27" s="72">
        <v>105.50733605207976</v>
      </c>
      <c r="E27" s="72">
        <v>6.6204894596639585</v>
      </c>
      <c r="F27" s="72">
        <v>0.3183653197620856</v>
      </c>
      <c r="G27" s="64">
        <v>18.22823871108773</v>
      </c>
      <c r="H27" s="64">
        <v>211.27277996122447</v>
      </c>
      <c r="I27" s="64">
        <v>4.695695975536126</v>
      </c>
      <c r="J27" s="64">
        <v>5.879587219879441</v>
      </c>
      <c r="K27" s="64">
        <v>5.4534291259982846</v>
      </c>
      <c r="L27" s="64">
        <v>112.94697822548171</v>
      </c>
      <c r="M27" s="64">
        <v>1.9336749385833238</v>
      </c>
      <c r="N27" s="64">
        <v>3.2799109567002662</v>
      </c>
      <c r="O27" s="64">
        <v>5.022456624739677</v>
      </c>
      <c r="P27" s="64">
        <v>0</v>
      </c>
      <c r="Q27" s="64">
        <v>1023.1063378702887</v>
      </c>
      <c r="R27" s="64">
        <v>61.03329961987045</v>
      </c>
      <c r="S27" s="64">
        <v>56.07075165423461</v>
      </c>
      <c r="T27" s="64">
        <v>395.5616366770198</v>
      </c>
      <c r="U27" s="64">
        <v>1537.814961845892</v>
      </c>
      <c r="V27" s="64">
        <v>3755.67100722551</v>
      </c>
      <c r="W27" s="64">
        <v>1232.5494120530138</v>
      </c>
      <c r="X27" s="64">
        <v>171.1282364663211</v>
      </c>
      <c r="Y27" s="64">
        <v>2774.7316766025156</v>
      </c>
      <c r="Z27" s="64">
        <v>31.93943279124168</v>
      </c>
      <c r="AA27" s="64">
        <v>383.4616793325834</v>
      </c>
      <c r="AB27" s="64">
        <v>99.69960100078094</v>
      </c>
      <c r="AC27" s="64">
        <v>13.445161916697568</v>
      </c>
      <c r="AD27" s="64">
        <v>3.174111459147269</v>
      </c>
      <c r="AE27" s="64">
        <v>2.55970070038707</v>
      </c>
      <c r="AF27" s="64">
        <v>0.43250395621581156</v>
      </c>
      <c r="AG27" s="64">
        <v>0.03840026813075279</v>
      </c>
      <c r="AH27" s="64">
        <v>23.758540459320326</v>
      </c>
      <c r="AI27" s="64">
        <v>0.29866629789123733</v>
      </c>
      <c r="AJ27" s="64">
        <v>2.2510578787192914</v>
      </c>
      <c r="AK27" s="64">
        <v>9.008357937148482</v>
      </c>
      <c r="AL27" s="64">
        <v>2600.884447048775</v>
      </c>
      <c r="AM27" s="64">
        <v>80.42342690580975</v>
      </c>
      <c r="AN27" s="64">
        <v>319.2354685109427</v>
      </c>
      <c r="AO27" s="64">
        <v>104.41453745515192</v>
      </c>
      <c r="AP27" s="64">
        <v>2.7105779265866103</v>
      </c>
      <c r="AQ27" s="64">
        <v>0.9923825949838716</v>
      </c>
      <c r="AR27" s="64">
        <v>5.857861053922053</v>
      </c>
      <c r="AS27" s="64">
        <v>20.49857392703336</v>
      </c>
      <c r="AT27" s="64">
        <v>0</v>
      </c>
      <c r="AU27" s="64">
        <v>0</v>
      </c>
      <c r="AV27" s="64">
        <v>0.7642291844282215</v>
      </c>
      <c r="AW27" s="64">
        <v>2.1952002458772526</v>
      </c>
      <c r="AX27" s="64">
        <v>0</v>
      </c>
      <c r="AY27" s="64">
        <v>0.04380253794023094</v>
      </c>
      <c r="AZ27" s="64">
        <v>1.3341628254194535</v>
      </c>
      <c r="BA27" s="64">
        <v>56.37412624803688</v>
      </c>
      <c r="BB27" s="64">
        <v>126.7886076326319</v>
      </c>
      <c r="BC27" s="64">
        <v>5.358967419208048</v>
      </c>
      <c r="BD27" s="64">
        <v>8.054491849241243</v>
      </c>
      <c r="BE27" s="64">
        <v>14.56788867451627</v>
      </c>
      <c r="BF27" s="64">
        <v>103.18668199215324</v>
      </c>
      <c r="BG27" s="64">
        <v>9.881147275695323</v>
      </c>
      <c r="BH27" s="64">
        <v>123.87841094045858</v>
      </c>
      <c r="BI27" s="64">
        <v>57.990503588384314</v>
      </c>
      <c r="BJ27" s="64">
        <v>109.88061919672067</v>
      </c>
      <c r="BK27" s="64">
        <v>114.15055663845274</v>
      </c>
      <c r="BL27" s="64">
        <v>59.24936599029771</v>
      </c>
      <c r="BM27" s="64">
        <v>0.3651586146417928</v>
      </c>
      <c r="BN27" s="64">
        <v>0.15678970418123103</v>
      </c>
      <c r="BO27" s="64">
        <v>12.288302985323018</v>
      </c>
      <c r="BP27" s="64">
        <v>34.47654680233154</v>
      </c>
      <c r="BQ27" s="103">
        <v>21.639193617271836</v>
      </c>
      <c r="BR27" s="104">
        <f t="shared" si="0"/>
        <v>16056.535505970083</v>
      </c>
      <c r="BS27" s="72">
        <v>0</v>
      </c>
      <c r="BT27" s="64">
        <v>0</v>
      </c>
      <c r="BU27" s="64">
        <v>42.14823218299902</v>
      </c>
      <c r="BV27" s="64">
        <v>30.236170463293288</v>
      </c>
      <c r="BW27" s="64">
        <v>293.10295934409004</v>
      </c>
      <c r="BX27" s="64">
        <v>0</v>
      </c>
      <c r="BY27" s="64">
        <v>0</v>
      </c>
      <c r="BZ27" s="64">
        <v>0</v>
      </c>
      <c r="CA27" s="64">
        <v>79.47979348371483</v>
      </c>
      <c r="CB27" s="64">
        <v>0</v>
      </c>
      <c r="CC27" s="64">
        <v>0</v>
      </c>
      <c r="CD27" s="64">
        <v>0</v>
      </c>
      <c r="CE27" s="104">
        <f t="shared" si="1"/>
        <v>444.9671554740972</v>
      </c>
      <c r="CF27" s="72">
        <v>0</v>
      </c>
      <c r="CG27" s="64">
        <v>0</v>
      </c>
      <c r="CH27" s="64">
        <v>0</v>
      </c>
      <c r="CI27" s="104">
        <f t="shared" si="2"/>
        <v>0</v>
      </c>
      <c r="CJ27" s="72">
        <v>0</v>
      </c>
      <c r="CK27" s="64">
        <v>0</v>
      </c>
      <c r="CL27" s="64">
        <v>-5.72492739219529</v>
      </c>
      <c r="CM27" s="64">
        <v>0</v>
      </c>
      <c r="CN27" s="104">
        <f t="shared" si="3"/>
        <v>-5.72492739219529</v>
      </c>
      <c r="CO27" s="197">
        <v>4813.253918345277</v>
      </c>
      <c r="CP27" s="104">
        <f t="shared" si="4"/>
        <v>5252.496146427179</v>
      </c>
      <c r="CQ27" s="104">
        <f t="shared" si="5"/>
        <v>21309.03165239726</v>
      </c>
    </row>
    <row r="28" spans="1:95" ht="13.5" customHeight="1">
      <c r="A28" s="48">
        <v>19</v>
      </c>
      <c r="B28" s="50">
        <v>29</v>
      </c>
      <c r="C28" s="40" t="s">
        <v>245</v>
      </c>
      <c r="D28" s="72">
        <v>163.0669601829167</v>
      </c>
      <c r="E28" s="72">
        <v>4.600655098373096</v>
      </c>
      <c r="F28" s="72">
        <v>0.3881186114166435</v>
      </c>
      <c r="G28" s="64">
        <v>14.63255669801104</v>
      </c>
      <c r="H28" s="64">
        <v>76.08953631525729</v>
      </c>
      <c r="I28" s="64">
        <v>17.84313975627323</v>
      </c>
      <c r="J28" s="64">
        <v>1.2402040077415784</v>
      </c>
      <c r="K28" s="64">
        <v>0.5342129480616852</v>
      </c>
      <c r="L28" s="64">
        <v>16.697000037134526</v>
      </c>
      <c r="M28" s="64">
        <v>32.47176748883168</v>
      </c>
      <c r="N28" s="64">
        <v>0.5221727244789135</v>
      </c>
      <c r="O28" s="64">
        <v>3.1039900710530617</v>
      </c>
      <c r="P28" s="64">
        <v>0</v>
      </c>
      <c r="Q28" s="64">
        <v>136.94815243508208</v>
      </c>
      <c r="R28" s="64">
        <v>11.723894697935581</v>
      </c>
      <c r="S28" s="64">
        <v>25.01227673530412</v>
      </c>
      <c r="T28" s="64">
        <v>28.74568420039699</v>
      </c>
      <c r="U28" s="64">
        <v>86.5094822434406</v>
      </c>
      <c r="V28" s="64">
        <v>2415.4856698576305</v>
      </c>
      <c r="W28" s="64">
        <v>109.89694660563416</v>
      </c>
      <c r="X28" s="64">
        <v>18.45105577388048</v>
      </c>
      <c r="Y28" s="64">
        <v>157.0445434776966</v>
      </c>
      <c r="Z28" s="64">
        <v>59.881558335249046</v>
      </c>
      <c r="AA28" s="64">
        <v>86.47423428096951</v>
      </c>
      <c r="AB28" s="64">
        <v>15.176712508161645</v>
      </c>
      <c r="AC28" s="64">
        <v>0.7339909514962525</v>
      </c>
      <c r="AD28" s="64">
        <v>7.495469976484092</v>
      </c>
      <c r="AE28" s="64">
        <v>6.044227672392123</v>
      </c>
      <c r="AF28" s="64">
        <v>78.54143396589443</v>
      </c>
      <c r="AG28" s="64">
        <v>0.09066143267653098</v>
      </c>
      <c r="AH28" s="64">
        <v>56.12062329595897</v>
      </c>
      <c r="AI28" s="64">
        <v>0.42133594079230724</v>
      </c>
      <c r="AJ28" s="64">
        <v>3.1759980089294317</v>
      </c>
      <c r="AK28" s="64">
        <v>36.784126469171724</v>
      </c>
      <c r="AL28" s="64">
        <v>505.9628935145002</v>
      </c>
      <c r="AM28" s="64">
        <v>69.63969958669644</v>
      </c>
      <c r="AN28" s="64">
        <v>270.3208923477278</v>
      </c>
      <c r="AO28" s="64">
        <v>19.540793850517655</v>
      </c>
      <c r="AP28" s="64">
        <v>8.21691051620194</v>
      </c>
      <c r="AQ28" s="64">
        <v>3.0083149153494357</v>
      </c>
      <c r="AR28" s="64">
        <v>4.3371639828061666</v>
      </c>
      <c r="AS28" s="64">
        <v>41.276853294074314</v>
      </c>
      <c r="AT28" s="64">
        <v>0</v>
      </c>
      <c r="AU28" s="64">
        <v>0</v>
      </c>
      <c r="AV28" s="64">
        <v>1.0852085942769993</v>
      </c>
      <c r="AW28" s="64">
        <v>4.890986630009887</v>
      </c>
      <c r="AX28" s="64">
        <v>0</v>
      </c>
      <c r="AY28" s="64">
        <v>0.08250052035689202</v>
      </c>
      <c r="AZ28" s="64">
        <v>3.016124767790116</v>
      </c>
      <c r="BA28" s="64">
        <v>9.67301833253594</v>
      </c>
      <c r="BB28" s="64">
        <v>53.91566380294403</v>
      </c>
      <c r="BC28" s="64">
        <v>1.2651212635661602</v>
      </c>
      <c r="BD28" s="64">
        <v>4.558821151066661</v>
      </c>
      <c r="BE28" s="64">
        <v>26.232742898834555</v>
      </c>
      <c r="BF28" s="64">
        <v>51.728153442159474</v>
      </c>
      <c r="BG28" s="64">
        <v>2.1531556980092286</v>
      </c>
      <c r="BH28" s="64">
        <v>10.210753440940751</v>
      </c>
      <c r="BI28" s="64">
        <v>11.249699023579527</v>
      </c>
      <c r="BJ28" s="64">
        <v>103.63596811426497</v>
      </c>
      <c r="BK28" s="64">
        <v>27.438830659563845</v>
      </c>
      <c r="BL28" s="64">
        <v>20.81502998043358</v>
      </c>
      <c r="BM28" s="64">
        <v>0.8658734964106286</v>
      </c>
      <c r="BN28" s="64">
        <v>0.37174690108529185</v>
      </c>
      <c r="BO28" s="64">
        <v>29.58437128598412</v>
      </c>
      <c r="BP28" s="64">
        <v>6.156076468564361</v>
      </c>
      <c r="BQ28" s="103">
        <v>12.079330276146667</v>
      </c>
      <c r="BR28" s="104">
        <f t="shared" si="0"/>
        <v>4975.261091561125</v>
      </c>
      <c r="BS28" s="72">
        <v>0</v>
      </c>
      <c r="BT28" s="64">
        <v>0</v>
      </c>
      <c r="BU28" s="64">
        <v>0</v>
      </c>
      <c r="BV28" s="64">
        <v>84.90976069438832</v>
      </c>
      <c r="BW28" s="64">
        <v>1209.7585424547055</v>
      </c>
      <c r="BX28" s="64">
        <v>0</v>
      </c>
      <c r="BY28" s="64">
        <v>0</v>
      </c>
      <c r="BZ28" s="64">
        <v>0</v>
      </c>
      <c r="CA28" s="64">
        <v>15.62892889864306</v>
      </c>
      <c r="CB28" s="64">
        <v>0</v>
      </c>
      <c r="CC28" s="64">
        <v>0</v>
      </c>
      <c r="CD28" s="64">
        <v>53.5411413115371</v>
      </c>
      <c r="CE28" s="104">
        <f t="shared" si="1"/>
        <v>1363.838373359274</v>
      </c>
      <c r="CF28" s="72">
        <v>0</v>
      </c>
      <c r="CG28" s="64">
        <v>0</v>
      </c>
      <c r="CH28" s="64">
        <v>0</v>
      </c>
      <c r="CI28" s="104">
        <f t="shared" si="2"/>
        <v>0</v>
      </c>
      <c r="CJ28" s="72">
        <v>14766.84073019596</v>
      </c>
      <c r="CK28" s="64">
        <v>0</v>
      </c>
      <c r="CL28" s="64">
        <v>765.5146876610345</v>
      </c>
      <c r="CM28" s="64">
        <v>0</v>
      </c>
      <c r="CN28" s="104">
        <f t="shared" si="3"/>
        <v>15532.355417856994</v>
      </c>
      <c r="CO28" s="197">
        <v>23464.464536778796</v>
      </c>
      <c r="CP28" s="104">
        <f t="shared" si="4"/>
        <v>40360.658327995065</v>
      </c>
      <c r="CQ28" s="104">
        <f t="shared" si="5"/>
        <v>45335.91941955619</v>
      </c>
    </row>
    <row r="29" spans="1:95" ht="13.5" customHeight="1">
      <c r="A29" s="142">
        <v>20</v>
      </c>
      <c r="B29" s="50" t="s">
        <v>201</v>
      </c>
      <c r="C29" s="40" t="s">
        <v>127</v>
      </c>
      <c r="D29" s="72">
        <v>30.81936802872385</v>
      </c>
      <c r="E29" s="72">
        <v>0.44271230748931545</v>
      </c>
      <c r="F29" s="72">
        <v>0.1018570487461554</v>
      </c>
      <c r="G29" s="64">
        <v>4.465476575588102</v>
      </c>
      <c r="H29" s="64">
        <v>63.09059825236934</v>
      </c>
      <c r="I29" s="64">
        <v>3.4778526229488556</v>
      </c>
      <c r="J29" s="64">
        <v>1.6450747875546265</v>
      </c>
      <c r="K29" s="64">
        <v>0.03770691569619484</v>
      </c>
      <c r="L29" s="64">
        <v>7.4130955214482235</v>
      </c>
      <c r="M29" s="64">
        <v>17.608886949066655</v>
      </c>
      <c r="N29" s="64">
        <v>1.5086335500222354</v>
      </c>
      <c r="O29" s="64">
        <v>1.561205987634039</v>
      </c>
      <c r="P29" s="64">
        <v>0</v>
      </c>
      <c r="Q29" s="64">
        <v>86.48861095058277</v>
      </c>
      <c r="R29" s="64">
        <v>57.93411178407764</v>
      </c>
      <c r="S29" s="64">
        <v>20.462301803835004</v>
      </c>
      <c r="T29" s="64">
        <v>12.436361527376288</v>
      </c>
      <c r="U29" s="64">
        <v>101.54568830579743</v>
      </c>
      <c r="V29" s="64">
        <v>2163.3782723902727</v>
      </c>
      <c r="W29" s="64">
        <v>3241.5526288758765</v>
      </c>
      <c r="X29" s="64">
        <v>295.82370667058655</v>
      </c>
      <c r="Y29" s="64">
        <v>169.92121551931888</v>
      </c>
      <c r="Z29" s="64">
        <v>31.406988958554194</v>
      </c>
      <c r="AA29" s="64">
        <v>63.88916258720428</v>
      </c>
      <c r="AB29" s="64">
        <v>20.63658285184744</v>
      </c>
      <c r="AC29" s="64">
        <v>5.1589416728695525</v>
      </c>
      <c r="AD29" s="64">
        <v>9.264409881658882</v>
      </c>
      <c r="AE29" s="64">
        <v>7.470993757782965</v>
      </c>
      <c r="AF29" s="64">
        <v>25.96772193733443</v>
      </c>
      <c r="AG29" s="64">
        <v>0.11207462056918611</v>
      </c>
      <c r="AH29" s="64">
        <v>69.3501708957403</v>
      </c>
      <c r="AI29" s="64">
        <v>0.48300969384872566</v>
      </c>
      <c r="AJ29" s="64">
        <v>3.6407323658055524</v>
      </c>
      <c r="AK29" s="64">
        <v>12.127630634738003</v>
      </c>
      <c r="AL29" s="64">
        <v>1668.9570084463007</v>
      </c>
      <c r="AM29" s="64">
        <v>74.22548335159347</v>
      </c>
      <c r="AN29" s="64">
        <v>738.299431407499</v>
      </c>
      <c r="AO29" s="64">
        <v>28.75497389816108</v>
      </c>
      <c r="AP29" s="64">
        <v>8.76976831833327</v>
      </c>
      <c r="AQ29" s="64">
        <v>3.2107349517231016</v>
      </c>
      <c r="AR29" s="64">
        <v>97.62242458375641</v>
      </c>
      <c r="AS29" s="64">
        <v>7.646261383616008</v>
      </c>
      <c r="AT29" s="64">
        <v>0</v>
      </c>
      <c r="AU29" s="64">
        <v>0</v>
      </c>
      <c r="AV29" s="64">
        <v>1.2135961860003637</v>
      </c>
      <c r="AW29" s="64">
        <v>0.011280214318278118</v>
      </c>
      <c r="AX29" s="64">
        <v>0</v>
      </c>
      <c r="AY29" s="64">
        <v>0.04144434150857624</v>
      </c>
      <c r="AZ29" s="64">
        <v>1.1498219779816152</v>
      </c>
      <c r="BA29" s="64">
        <v>99.30187439122244</v>
      </c>
      <c r="BB29" s="64">
        <v>562.5966894828783</v>
      </c>
      <c r="BC29" s="64">
        <v>43.58056459218854</v>
      </c>
      <c r="BD29" s="64">
        <v>67.66592598841676</v>
      </c>
      <c r="BE29" s="64">
        <v>15.107420889811827</v>
      </c>
      <c r="BF29" s="64">
        <v>381.13995905156736</v>
      </c>
      <c r="BG29" s="64">
        <v>169.93491881551603</v>
      </c>
      <c r="BH29" s="64">
        <v>80.76251423300853</v>
      </c>
      <c r="BI29" s="64">
        <v>37.77399757898575</v>
      </c>
      <c r="BJ29" s="64">
        <v>293.273335483107</v>
      </c>
      <c r="BK29" s="64">
        <v>177.0345617263491</v>
      </c>
      <c r="BL29" s="64">
        <v>452.5575853657608</v>
      </c>
      <c r="BM29" s="64">
        <v>1.0773956549761938</v>
      </c>
      <c r="BN29" s="64">
        <v>0.46259643453159893</v>
      </c>
      <c r="BO29" s="64">
        <v>36.385380511183655</v>
      </c>
      <c r="BP29" s="64">
        <v>102.84973010968818</v>
      </c>
      <c r="BQ29" s="103">
        <v>21.08224670774336</v>
      </c>
      <c r="BR29" s="104">
        <f t="shared" si="0"/>
        <v>11703.712712310691</v>
      </c>
      <c r="BS29" s="72">
        <v>0</v>
      </c>
      <c r="BT29" s="64">
        <v>0</v>
      </c>
      <c r="BU29" s="64">
        <v>0</v>
      </c>
      <c r="BV29" s="64">
        <v>0</v>
      </c>
      <c r="BW29" s="64">
        <v>130.01557179097912</v>
      </c>
      <c r="BX29" s="64">
        <v>0</v>
      </c>
      <c r="BY29" s="64">
        <v>72.26096465909954</v>
      </c>
      <c r="BZ29" s="64">
        <v>0</v>
      </c>
      <c r="CA29" s="64">
        <v>987.1455318836123</v>
      </c>
      <c r="CB29" s="64">
        <v>0</v>
      </c>
      <c r="CC29" s="64">
        <v>0</v>
      </c>
      <c r="CD29" s="64">
        <v>0</v>
      </c>
      <c r="CE29" s="104">
        <f t="shared" si="1"/>
        <v>1189.422068333691</v>
      </c>
      <c r="CF29" s="72">
        <v>0</v>
      </c>
      <c r="CG29" s="64">
        <v>0</v>
      </c>
      <c r="CH29" s="64">
        <v>0</v>
      </c>
      <c r="CI29" s="104">
        <f t="shared" si="2"/>
        <v>0</v>
      </c>
      <c r="CJ29" s="72">
        <v>5979.202391170969</v>
      </c>
      <c r="CK29" s="64">
        <v>0</v>
      </c>
      <c r="CL29" s="64">
        <v>-161.32209336787275</v>
      </c>
      <c r="CM29" s="64">
        <v>0</v>
      </c>
      <c r="CN29" s="104">
        <f t="shared" si="3"/>
        <v>5817.880297803096</v>
      </c>
      <c r="CO29" s="197">
        <v>8445.091025610292</v>
      </c>
      <c r="CP29" s="104">
        <f t="shared" si="4"/>
        <v>15452.393391747079</v>
      </c>
      <c r="CQ29" s="104">
        <f t="shared" si="5"/>
        <v>27156.10610405777</v>
      </c>
    </row>
    <row r="30" spans="1:95" ht="13.5" customHeight="1">
      <c r="A30" s="48">
        <v>21</v>
      </c>
      <c r="B30" s="50">
        <v>32</v>
      </c>
      <c r="C30" s="40" t="s">
        <v>276</v>
      </c>
      <c r="D30" s="72">
        <v>0</v>
      </c>
      <c r="E30" s="72">
        <v>0</v>
      </c>
      <c r="F30" s="72">
        <v>0</v>
      </c>
      <c r="G30" s="64">
        <v>0.008944212675523084</v>
      </c>
      <c r="H30" s="64">
        <v>14.538932379936846</v>
      </c>
      <c r="I30" s="64">
        <v>1.4805190268380708</v>
      </c>
      <c r="J30" s="64">
        <v>0.016504765032218878</v>
      </c>
      <c r="K30" s="64">
        <v>0.006355123255988336</v>
      </c>
      <c r="L30" s="64">
        <v>3.4099288668850356</v>
      </c>
      <c r="M30" s="64">
        <v>0.04066036921985818</v>
      </c>
      <c r="N30" s="64">
        <v>0.13527278762710807</v>
      </c>
      <c r="O30" s="64">
        <v>0.2727623653334697</v>
      </c>
      <c r="P30" s="64">
        <v>0</v>
      </c>
      <c r="Q30" s="64">
        <v>56.10045672379458</v>
      </c>
      <c r="R30" s="64">
        <v>4.863248654433538</v>
      </c>
      <c r="S30" s="64">
        <v>4.379662141149012</v>
      </c>
      <c r="T30" s="64">
        <v>0.7339697938634735</v>
      </c>
      <c r="U30" s="64">
        <v>9.21349523214764</v>
      </c>
      <c r="V30" s="64">
        <v>283.9214600421243</v>
      </c>
      <c r="W30" s="64">
        <v>736.0177888247985</v>
      </c>
      <c r="X30" s="64">
        <v>2049.00076704424</v>
      </c>
      <c r="Y30" s="64">
        <v>832.0783398626558</v>
      </c>
      <c r="Z30" s="64">
        <v>2.8664091449984554</v>
      </c>
      <c r="AA30" s="64">
        <v>1.0257105965806042</v>
      </c>
      <c r="AB30" s="64">
        <v>27.3151142229242</v>
      </c>
      <c r="AC30" s="64">
        <v>0.875818522372634</v>
      </c>
      <c r="AD30" s="64">
        <v>1.0225804908788194</v>
      </c>
      <c r="AE30" s="64">
        <v>0.8246173423923883</v>
      </c>
      <c r="AF30" s="64">
        <v>0.13941682451653728</v>
      </c>
      <c r="AG30" s="64">
        <v>0.01236992587029558</v>
      </c>
      <c r="AH30" s="64">
        <v>7.655184990083701</v>
      </c>
      <c r="AI30" s="64">
        <v>0</v>
      </c>
      <c r="AJ30" s="64">
        <v>0</v>
      </c>
      <c r="AK30" s="64">
        <v>0</v>
      </c>
      <c r="AL30" s="64">
        <v>22.987737272378897</v>
      </c>
      <c r="AM30" s="64">
        <v>0.8001984621382962</v>
      </c>
      <c r="AN30" s="64">
        <v>117.64836650510054</v>
      </c>
      <c r="AO30" s="64">
        <v>0.2722088446804708</v>
      </c>
      <c r="AP30" s="64">
        <v>2.2261178542791</v>
      </c>
      <c r="AQ30" s="64">
        <v>0.815012329318147</v>
      </c>
      <c r="AR30" s="64">
        <v>32.60344803231187</v>
      </c>
      <c r="AS30" s="64">
        <v>4.238346817724854</v>
      </c>
      <c r="AT30" s="64">
        <v>0</v>
      </c>
      <c r="AU30" s="64">
        <v>0</v>
      </c>
      <c r="AV30" s="64">
        <v>0</v>
      </c>
      <c r="AW30" s="64">
        <v>0</v>
      </c>
      <c r="AX30" s="64">
        <v>0</v>
      </c>
      <c r="AY30" s="64">
        <v>0.02118640489650513</v>
      </c>
      <c r="AZ30" s="64">
        <v>0.6370235188704682</v>
      </c>
      <c r="BA30" s="64">
        <v>0</v>
      </c>
      <c r="BB30" s="64">
        <v>1309.7384381943102</v>
      </c>
      <c r="BC30" s="64">
        <v>0.006840301101689185</v>
      </c>
      <c r="BD30" s="64">
        <v>0.03382024560334554</v>
      </c>
      <c r="BE30" s="64">
        <v>0.1716751004976784</v>
      </c>
      <c r="BF30" s="64">
        <v>68.65896169429202</v>
      </c>
      <c r="BG30" s="64">
        <v>3.4588290365971335</v>
      </c>
      <c r="BH30" s="64">
        <v>10.028370547334672</v>
      </c>
      <c r="BI30" s="64">
        <v>0.5160328294730894</v>
      </c>
      <c r="BJ30" s="64">
        <v>21.12875421448239</v>
      </c>
      <c r="BK30" s="64">
        <v>10.854982841933602</v>
      </c>
      <c r="BL30" s="64">
        <v>35.69469710129632</v>
      </c>
      <c r="BM30" s="64">
        <v>0.12471340856037025</v>
      </c>
      <c r="BN30" s="64">
        <v>0.05354759480653601</v>
      </c>
      <c r="BO30" s="64">
        <v>4.219532776694559</v>
      </c>
      <c r="BP30" s="64">
        <v>23.425074085678343</v>
      </c>
      <c r="BQ30" s="103">
        <v>0.05025143062123469</v>
      </c>
      <c r="BR30" s="104">
        <f t="shared" si="0"/>
        <v>5708.370457721614</v>
      </c>
      <c r="BS30" s="72">
        <v>0</v>
      </c>
      <c r="BT30" s="64">
        <v>0</v>
      </c>
      <c r="BU30" s="64">
        <v>0</v>
      </c>
      <c r="BV30" s="64">
        <v>0</v>
      </c>
      <c r="BW30" s="64">
        <v>0</v>
      </c>
      <c r="BX30" s="64">
        <v>0</v>
      </c>
      <c r="BY30" s="64">
        <v>0</v>
      </c>
      <c r="BZ30" s="64">
        <v>106.1473110860313</v>
      </c>
      <c r="CA30" s="64">
        <v>309.71440985085854</v>
      </c>
      <c r="CB30" s="64">
        <v>0</v>
      </c>
      <c r="CC30" s="64">
        <v>0</v>
      </c>
      <c r="CD30" s="64">
        <v>0</v>
      </c>
      <c r="CE30" s="104">
        <f t="shared" si="1"/>
        <v>415.8617209368898</v>
      </c>
      <c r="CF30" s="72">
        <v>0</v>
      </c>
      <c r="CG30" s="64">
        <v>0</v>
      </c>
      <c r="CH30" s="64">
        <v>0</v>
      </c>
      <c r="CI30" s="104">
        <f t="shared" si="2"/>
        <v>0</v>
      </c>
      <c r="CJ30" s="72">
        <v>3579.6216004322514</v>
      </c>
      <c r="CK30" s="64">
        <v>0</v>
      </c>
      <c r="CL30" s="64">
        <v>16.57008456596072</v>
      </c>
      <c r="CM30" s="64">
        <v>0</v>
      </c>
      <c r="CN30" s="104">
        <f t="shared" si="3"/>
        <v>3596.191684998212</v>
      </c>
      <c r="CO30" s="197">
        <v>3258.6299707083367</v>
      </c>
      <c r="CP30" s="104">
        <f t="shared" si="4"/>
        <v>7270.683376643439</v>
      </c>
      <c r="CQ30" s="104">
        <f t="shared" si="5"/>
        <v>12979.053834365053</v>
      </c>
    </row>
    <row r="31" spans="1:95" ht="13.5" customHeight="1">
      <c r="A31" s="142">
        <v>22</v>
      </c>
      <c r="B31" s="50">
        <v>33</v>
      </c>
      <c r="C31" s="40" t="s">
        <v>277</v>
      </c>
      <c r="D31" s="72">
        <v>1.0056406895462902</v>
      </c>
      <c r="E31" s="72">
        <v>0.01822260618105066</v>
      </c>
      <c r="F31" s="72">
        <v>0</v>
      </c>
      <c r="G31" s="64">
        <v>2.769478561960159</v>
      </c>
      <c r="H31" s="64">
        <v>34.25379538308133</v>
      </c>
      <c r="I31" s="64">
        <v>0.5857249921324299</v>
      </c>
      <c r="J31" s="64">
        <v>0.1556979917690997</v>
      </c>
      <c r="K31" s="64">
        <v>0.010780774893252078</v>
      </c>
      <c r="L31" s="64">
        <v>4.166098092009934</v>
      </c>
      <c r="M31" s="64">
        <v>1.2619056637137172</v>
      </c>
      <c r="N31" s="64">
        <v>1.7523349726937827</v>
      </c>
      <c r="O31" s="64">
        <v>1.8300557449473005</v>
      </c>
      <c r="P31" s="64">
        <v>0</v>
      </c>
      <c r="Q31" s="64">
        <v>58.33247766907819</v>
      </c>
      <c r="R31" s="64">
        <v>3.5258662701580867</v>
      </c>
      <c r="S31" s="64">
        <v>8.371725860349551</v>
      </c>
      <c r="T31" s="64">
        <v>0.9200275203888705</v>
      </c>
      <c r="U31" s="64">
        <v>20.274234495416035</v>
      </c>
      <c r="V31" s="64">
        <v>449.623340611395</v>
      </c>
      <c r="W31" s="64">
        <v>121.48323296212008</v>
      </c>
      <c r="X31" s="64">
        <v>43.21327545418516</v>
      </c>
      <c r="Y31" s="64">
        <v>4918.284573846401</v>
      </c>
      <c r="Z31" s="64">
        <v>8.59945230513286</v>
      </c>
      <c r="AA31" s="64">
        <v>31.79731756109505</v>
      </c>
      <c r="AB31" s="64">
        <v>4.696103775947048</v>
      </c>
      <c r="AC31" s="64">
        <v>1.1232300503634243</v>
      </c>
      <c r="AD31" s="64">
        <v>2.893484045255299</v>
      </c>
      <c r="AE31" s="64">
        <v>2.333460955436164</v>
      </c>
      <c r="AF31" s="64">
        <v>0.3940317492524446</v>
      </c>
      <c r="AG31" s="64">
        <v>0.035008781807799524</v>
      </c>
      <c r="AH31" s="64">
        <v>21.65489872057146</v>
      </c>
      <c r="AI31" s="64">
        <v>1.8986147424924564</v>
      </c>
      <c r="AJ31" s="64">
        <v>14.309084621263398</v>
      </c>
      <c r="AK31" s="64">
        <v>26.202087358508326</v>
      </c>
      <c r="AL31" s="64">
        <v>94.29190951760431</v>
      </c>
      <c r="AM31" s="64">
        <v>3.5720979042029892</v>
      </c>
      <c r="AN31" s="64">
        <v>155.68782253370827</v>
      </c>
      <c r="AO31" s="64">
        <v>4.029995097900573</v>
      </c>
      <c r="AP31" s="64">
        <v>0</v>
      </c>
      <c r="AQ31" s="64">
        <v>0</v>
      </c>
      <c r="AR31" s="64">
        <v>0</v>
      </c>
      <c r="AS31" s="64">
        <v>15.932208191289376</v>
      </c>
      <c r="AT31" s="64">
        <v>0</v>
      </c>
      <c r="AU31" s="64">
        <v>0</v>
      </c>
      <c r="AV31" s="64">
        <v>4.74359690706634</v>
      </c>
      <c r="AW31" s="64">
        <v>0.15627818121026357</v>
      </c>
      <c r="AX31" s="64">
        <v>0</v>
      </c>
      <c r="AY31" s="64">
        <v>0.07894428148285178</v>
      </c>
      <c r="AZ31" s="64">
        <v>2.404632951972161</v>
      </c>
      <c r="BA31" s="64">
        <v>0</v>
      </c>
      <c r="BB31" s="64">
        <v>45.84044015421039</v>
      </c>
      <c r="BC31" s="64">
        <v>0.9808255708288345</v>
      </c>
      <c r="BD31" s="64">
        <v>1.1330751559878909</v>
      </c>
      <c r="BE31" s="64">
        <v>0.9838418194670641</v>
      </c>
      <c r="BF31" s="64">
        <v>164.393452896551</v>
      </c>
      <c r="BG31" s="64">
        <v>23.631390889492902</v>
      </c>
      <c r="BH31" s="64">
        <v>27.21747676238729</v>
      </c>
      <c r="BI31" s="64">
        <v>2.1864567606858296</v>
      </c>
      <c r="BJ31" s="64">
        <v>389.1696016221732</v>
      </c>
      <c r="BK31" s="64">
        <v>73.37177126037943</v>
      </c>
      <c r="BL31" s="64">
        <v>2071.866251920965</v>
      </c>
      <c r="BM31" s="64">
        <v>0.34355973193263756</v>
      </c>
      <c r="BN31" s="64">
        <v>0.14752532018594525</v>
      </c>
      <c r="BO31" s="64">
        <v>11.459626157796798</v>
      </c>
      <c r="BP31" s="64">
        <v>10.196534801948246</v>
      </c>
      <c r="BQ31" s="103">
        <v>0.6703734767518352</v>
      </c>
      <c r="BR31" s="104">
        <f t="shared" si="0"/>
        <v>8892.264954697728</v>
      </c>
      <c r="BS31" s="72">
        <v>0</v>
      </c>
      <c r="BT31" s="64">
        <v>0</v>
      </c>
      <c r="BU31" s="64">
        <v>0</v>
      </c>
      <c r="BV31" s="64">
        <v>0</v>
      </c>
      <c r="BW31" s="64">
        <v>0</v>
      </c>
      <c r="BX31" s="64">
        <v>424.77943511122</v>
      </c>
      <c r="BY31" s="64">
        <v>0</v>
      </c>
      <c r="BZ31" s="64">
        <v>0</v>
      </c>
      <c r="CA31" s="64">
        <v>62.31180184657772</v>
      </c>
      <c r="CB31" s="64">
        <v>0</v>
      </c>
      <c r="CC31" s="64">
        <v>0</v>
      </c>
      <c r="CD31" s="64">
        <v>205.28212610838386</v>
      </c>
      <c r="CE31" s="104">
        <f t="shared" si="1"/>
        <v>692.3733630661816</v>
      </c>
      <c r="CF31" s="72">
        <v>0</v>
      </c>
      <c r="CG31" s="64">
        <v>0</v>
      </c>
      <c r="CH31" s="64">
        <v>0</v>
      </c>
      <c r="CI31" s="104">
        <f t="shared" si="2"/>
        <v>0</v>
      </c>
      <c r="CJ31" s="72">
        <v>5578.5903462981705</v>
      </c>
      <c r="CK31" s="64">
        <v>0</v>
      </c>
      <c r="CL31" s="64">
        <v>-42.418405363701986</v>
      </c>
      <c r="CM31" s="64">
        <v>0</v>
      </c>
      <c r="CN31" s="104">
        <f t="shared" si="3"/>
        <v>5536.171940934469</v>
      </c>
      <c r="CO31" s="197">
        <v>23035.44122045523</v>
      </c>
      <c r="CP31" s="104">
        <f t="shared" si="4"/>
        <v>29263.986524455882</v>
      </c>
      <c r="CQ31" s="104">
        <f t="shared" si="5"/>
        <v>38156.25147915361</v>
      </c>
    </row>
    <row r="32" spans="1:95" ht="13.5" customHeight="1">
      <c r="A32" s="48">
        <v>23</v>
      </c>
      <c r="B32" s="50">
        <v>34</v>
      </c>
      <c r="C32" s="40" t="s">
        <v>105</v>
      </c>
      <c r="D32" s="72">
        <v>8.895600065453742</v>
      </c>
      <c r="E32" s="72">
        <v>0.11421293114986143</v>
      </c>
      <c r="F32" s="72">
        <v>0.02503240194788853</v>
      </c>
      <c r="G32" s="64">
        <v>1.3188283597427792</v>
      </c>
      <c r="H32" s="64">
        <v>10.284333173389081</v>
      </c>
      <c r="I32" s="64">
        <v>0.5409478653847454</v>
      </c>
      <c r="J32" s="64">
        <v>0.1132966354485274</v>
      </c>
      <c r="K32" s="64">
        <v>0.26717427308762126</v>
      </c>
      <c r="L32" s="64">
        <v>2.031214583745203</v>
      </c>
      <c r="M32" s="64">
        <v>0.015218054439675865</v>
      </c>
      <c r="N32" s="64">
        <v>0.005349171093258449</v>
      </c>
      <c r="O32" s="64">
        <v>0.15703470352829457</v>
      </c>
      <c r="P32" s="64">
        <v>0</v>
      </c>
      <c r="Q32" s="64">
        <v>62.24959048381281</v>
      </c>
      <c r="R32" s="64">
        <v>0.3334766675517865</v>
      </c>
      <c r="S32" s="64">
        <v>5.055943544753347</v>
      </c>
      <c r="T32" s="64">
        <v>0.3966000866776684</v>
      </c>
      <c r="U32" s="64">
        <v>12.042695969108768</v>
      </c>
      <c r="V32" s="64">
        <v>91.57909295410396</v>
      </c>
      <c r="W32" s="64">
        <v>7.654858020741695</v>
      </c>
      <c r="X32" s="64">
        <v>0.5838326928507453</v>
      </c>
      <c r="Y32" s="64">
        <v>14.54206945478579</v>
      </c>
      <c r="Z32" s="64">
        <v>528.4618297780635</v>
      </c>
      <c r="AA32" s="64">
        <v>8.31275539012986</v>
      </c>
      <c r="AB32" s="64">
        <v>4.971981282028548</v>
      </c>
      <c r="AC32" s="64">
        <v>77.81541845696186</v>
      </c>
      <c r="AD32" s="64">
        <v>0.28928705149777656</v>
      </c>
      <c r="AE32" s="64">
        <v>0.23323976322185816</v>
      </c>
      <c r="AF32" s="64">
        <v>0.03959395166762404</v>
      </c>
      <c r="AG32" s="64">
        <v>0.003497129243087473</v>
      </c>
      <c r="AH32" s="64">
        <v>2.1676842298585455</v>
      </c>
      <c r="AI32" s="64">
        <v>0.11812060674135152</v>
      </c>
      <c r="AJ32" s="64">
        <v>0.8906703709292167</v>
      </c>
      <c r="AK32" s="64">
        <v>3.5816617360239293</v>
      </c>
      <c r="AL32" s="64">
        <v>15.56565941352936</v>
      </c>
      <c r="AM32" s="64">
        <v>612.3491107501063</v>
      </c>
      <c r="AN32" s="64">
        <v>40.32317793641537</v>
      </c>
      <c r="AO32" s="64">
        <v>0.6885273900542559</v>
      </c>
      <c r="AP32" s="64">
        <v>0</v>
      </c>
      <c r="AQ32" s="64">
        <v>0</v>
      </c>
      <c r="AR32" s="64">
        <v>0</v>
      </c>
      <c r="AS32" s="64">
        <v>90.07846286495216</v>
      </c>
      <c r="AT32" s="64">
        <v>0</v>
      </c>
      <c r="AU32" s="64">
        <v>0</v>
      </c>
      <c r="AV32" s="64">
        <v>0.3081442322337435</v>
      </c>
      <c r="AW32" s="64">
        <v>0</v>
      </c>
      <c r="AX32" s="64">
        <v>0</v>
      </c>
      <c r="AY32" s="64">
        <v>0.013796485865444382</v>
      </c>
      <c r="AZ32" s="64">
        <v>0.09412909964478577</v>
      </c>
      <c r="BA32" s="64">
        <v>2.8186053619054268</v>
      </c>
      <c r="BB32" s="64">
        <v>2.2147315403460803</v>
      </c>
      <c r="BC32" s="64">
        <v>0.00029393298275202473</v>
      </c>
      <c r="BD32" s="64">
        <v>0.0005991043957467287</v>
      </c>
      <c r="BE32" s="64">
        <v>0.009605724327211658</v>
      </c>
      <c r="BF32" s="64">
        <v>9.637635609716362</v>
      </c>
      <c r="BG32" s="64">
        <v>13.587880593871596</v>
      </c>
      <c r="BH32" s="64">
        <v>0.015277559139909434</v>
      </c>
      <c r="BI32" s="64">
        <v>0.3250686493123791</v>
      </c>
      <c r="BJ32" s="64">
        <v>24.653710283682127</v>
      </c>
      <c r="BK32" s="64">
        <v>5.585331621808035</v>
      </c>
      <c r="BL32" s="64">
        <v>0.3013900017497778</v>
      </c>
      <c r="BM32" s="64">
        <v>0.035360849979433374</v>
      </c>
      <c r="BN32" s="64">
        <v>0.015177744122449858</v>
      </c>
      <c r="BO32" s="64">
        <v>1.2573754168800375</v>
      </c>
      <c r="BP32" s="64">
        <v>4.902474178890463</v>
      </c>
      <c r="BQ32" s="103">
        <v>1.9386709602845398</v>
      </c>
      <c r="BR32" s="104">
        <f t="shared" si="0"/>
        <v>1671.8123391453603</v>
      </c>
      <c r="BS32" s="72">
        <v>0</v>
      </c>
      <c r="BT32" s="64">
        <v>0</v>
      </c>
      <c r="BU32" s="64">
        <v>0</v>
      </c>
      <c r="BV32" s="64">
        <v>0</v>
      </c>
      <c r="BW32" s="64">
        <v>0</v>
      </c>
      <c r="BX32" s="64">
        <v>0</v>
      </c>
      <c r="BY32" s="64">
        <v>6357.908224929403</v>
      </c>
      <c r="BZ32" s="64">
        <v>0</v>
      </c>
      <c r="CA32" s="64">
        <v>0</v>
      </c>
      <c r="CB32" s="64">
        <v>0</v>
      </c>
      <c r="CC32" s="64">
        <v>0</v>
      </c>
      <c r="CD32" s="64">
        <v>0</v>
      </c>
      <c r="CE32" s="104">
        <f t="shared" si="1"/>
        <v>6357.908224929403</v>
      </c>
      <c r="CF32" s="72">
        <v>0</v>
      </c>
      <c r="CG32" s="64">
        <v>0</v>
      </c>
      <c r="CH32" s="64">
        <v>0</v>
      </c>
      <c r="CI32" s="104">
        <f t="shared" si="2"/>
        <v>0</v>
      </c>
      <c r="CJ32" s="72">
        <v>3014.4283113368506</v>
      </c>
      <c r="CK32" s="64">
        <v>0</v>
      </c>
      <c r="CL32" s="64">
        <v>-0.5035809123690687</v>
      </c>
      <c r="CM32" s="64">
        <v>0</v>
      </c>
      <c r="CN32" s="104">
        <f t="shared" si="3"/>
        <v>3013.9247304244814</v>
      </c>
      <c r="CO32" s="197">
        <v>2049.712269554896</v>
      </c>
      <c r="CP32" s="104">
        <f t="shared" si="4"/>
        <v>11421.54522490878</v>
      </c>
      <c r="CQ32" s="104">
        <f t="shared" si="5"/>
        <v>13093.35756405414</v>
      </c>
    </row>
    <row r="33" spans="1:95" ht="13.5" customHeight="1">
      <c r="A33" s="142">
        <v>24</v>
      </c>
      <c r="B33" s="50">
        <v>35</v>
      </c>
      <c r="C33" s="40" t="s">
        <v>106</v>
      </c>
      <c r="D33" s="72">
        <v>1.1952674294417946</v>
      </c>
      <c r="E33" s="72">
        <v>0.017808702253100776</v>
      </c>
      <c r="F33" s="72">
        <v>0</v>
      </c>
      <c r="G33" s="64">
        <v>0.1958993056536372</v>
      </c>
      <c r="H33" s="64">
        <v>21.77601104515605</v>
      </c>
      <c r="I33" s="64">
        <v>0.25366573255766384</v>
      </c>
      <c r="J33" s="64">
        <v>0.014654666967430351</v>
      </c>
      <c r="K33" s="64">
        <v>0</v>
      </c>
      <c r="L33" s="64">
        <v>0.10749482900345095</v>
      </c>
      <c r="M33" s="64">
        <v>3.887837636415772E-05</v>
      </c>
      <c r="N33" s="64">
        <v>0.001082365134410825</v>
      </c>
      <c r="O33" s="64">
        <v>0.029907132783773372</v>
      </c>
      <c r="P33" s="64">
        <v>0</v>
      </c>
      <c r="Q33" s="64">
        <v>3.9956267637532727</v>
      </c>
      <c r="R33" s="64">
        <v>0.020565790135583614</v>
      </c>
      <c r="S33" s="64">
        <v>0.1936104311191204</v>
      </c>
      <c r="T33" s="64">
        <v>0.006089103522166123</v>
      </c>
      <c r="U33" s="64">
        <v>6.138055897002465</v>
      </c>
      <c r="V33" s="64">
        <v>2.0286704957300667</v>
      </c>
      <c r="W33" s="64">
        <v>0.004529059485144014</v>
      </c>
      <c r="X33" s="64">
        <v>0.0007104449577141082</v>
      </c>
      <c r="Y33" s="64">
        <v>4.952876860021434</v>
      </c>
      <c r="Z33" s="64">
        <v>1.8425938428257503E-05</v>
      </c>
      <c r="AA33" s="64">
        <v>695.0881991309542</v>
      </c>
      <c r="AB33" s="64">
        <v>0.013577951631455311</v>
      </c>
      <c r="AC33" s="64">
        <v>8.013285356261127E-05</v>
      </c>
      <c r="AD33" s="64">
        <v>0.9157211640051063</v>
      </c>
      <c r="AE33" s="64">
        <v>0.7382383149383528</v>
      </c>
      <c r="AF33" s="64">
        <v>0.125572078797158</v>
      </c>
      <c r="AG33" s="64">
        <v>0.011066337225077686</v>
      </c>
      <c r="AH33" s="64">
        <v>6.864871862846487</v>
      </c>
      <c r="AI33" s="64">
        <v>0</v>
      </c>
      <c r="AJ33" s="64">
        <v>0</v>
      </c>
      <c r="AK33" s="64">
        <v>0</v>
      </c>
      <c r="AL33" s="64">
        <v>2.5361259360258948</v>
      </c>
      <c r="AM33" s="64">
        <v>42.8990855475565</v>
      </c>
      <c r="AN33" s="64">
        <v>2.98188063515303</v>
      </c>
      <c r="AO33" s="64">
        <v>2.2793140094693682</v>
      </c>
      <c r="AP33" s="64">
        <v>343.53709421384553</v>
      </c>
      <c r="AQ33" s="64">
        <v>125.77001969200568</v>
      </c>
      <c r="AR33" s="64">
        <v>26.4557459345208</v>
      </c>
      <c r="AS33" s="64">
        <v>22.38327416906757</v>
      </c>
      <c r="AT33" s="64">
        <v>0</v>
      </c>
      <c r="AU33" s="64">
        <v>0</v>
      </c>
      <c r="AV33" s="64">
        <v>0</v>
      </c>
      <c r="AW33" s="64">
        <v>10.19018228349435</v>
      </c>
      <c r="AX33" s="64">
        <v>345.45805606840037</v>
      </c>
      <c r="AY33" s="64">
        <v>0.010423145046682881</v>
      </c>
      <c r="AZ33" s="64">
        <v>0.2422402471827264</v>
      </c>
      <c r="BA33" s="64">
        <v>50.39014536829297</v>
      </c>
      <c r="BB33" s="64">
        <v>8.09828895651404</v>
      </c>
      <c r="BC33" s="64">
        <v>0.004377601862896767</v>
      </c>
      <c r="BD33" s="64">
        <v>8.668893500961283E-05</v>
      </c>
      <c r="BE33" s="64">
        <v>0.003506859384114676</v>
      </c>
      <c r="BF33" s="64">
        <v>24.236915783013306</v>
      </c>
      <c r="BG33" s="64">
        <v>0.0031111957248053375</v>
      </c>
      <c r="BH33" s="64">
        <v>0.0569937572105102</v>
      </c>
      <c r="BI33" s="64">
        <v>0.05122327046388331</v>
      </c>
      <c r="BJ33" s="64">
        <v>29.0877837851628</v>
      </c>
      <c r="BK33" s="64">
        <v>0.8703450666174565</v>
      </c>
      <c r="BL33" s="64">
        <v>0.10242375372271188</v>
      </c>
      <c r="BM33" s="64">
        <v>0.1123180373276165</v>
      </c>
      <c r="BN33" s="64">
        <v>0.04820191397642513</v>
      </c>
      <c r="BO33" s="64">
        <v>4.083474057427132</v>
      </c>
      <c r="BP33" s="64">
        <v>0.13702066266791926</v>
      </c>
      <c r="BQ33" s="103">
        <v>0.04895565696401284</v>
      </c>
      <c r="BR33" s="104">
        <f t="shared" si="0"/>
        <v>1786.7685246292801</v>
      </c>
      <c r="BS33" s="72">
        <v>0</v>
      </c>
      <c r="BT33" s="64">
        <v>0</v>
      </c>
      <c r="BU33" s="64">
        <v>0</v>
      </c>
      <c r="BV33" s="64">
        <v>0</v>
      </c>
      <c r="BW33" s="64">
        <v>0</v>
      </c>
      <c r="BX33" s="64">
        <v>0</v>
      </c>
      <c r="BY33" s="64">
        <v>538.5127451579934</v>
      </c>
      <c r="BZ33" s="64">
        <v>0</v>
      </c>
      <c r="CA33" s="64">
        <v>55.162585269876786</v>
      </c>
      <c r="CB33" s="64">
        <v>0</v>
      </c>
      <c r="CC33" s="64">
        <v>0</v>
      </c>
      <c r="CD33" s="64">
        <v>0</v>
      </c>
      <c r="CE33" s="104">
        <f t="shared" si="1"/>
        <v>593.6753304278702</v>
      </c>
      <c r="CF33" s="72">
        <v>0</v>
      </c>
      <c r="CG33" s="64">
        <v>0</v>
      </c>
      <c r="CH33" s="64">
        <v>0</v>
      </c>
      <c r="CI33" s="104">
        <f t="shared" si="2"/>
        <v>0</v>
      </c>
      <c r="CJ33" s="72">
        <v>3234.8385193402537</v>
      </c>
      <c r="CK33" s="64">
        <v>0</v>
      </c>
      <c r="CL33" s="64">
        <v>11.666115583641998</v>
      </c>
      <c r="CM33" s="64">
        <v>0</v>
      </c>
      <c r="CN33" s="104">
        <f t="shared" si="3"/>
        <v>3246.5046349238955</v>
      </c>
      <c r="CO33" s="197">
        <v>2800.561076428616</v>
      </c>
      <c r="CP33" s="104">
        <f t="shared" si="4"/>
        <v>6640.741041780382</v>
      </c>
      <c r="CQ33" s="104">
        <f t="shared" si="5"/>
        <v>8427.509566409663</v>
      </c>
    </row>
    <row r="34" spans="1:95" ht="13.5" customHeight="1">
      <c r="A34" s="48">
        <v>25</v>
      </c>
      <c r="B34" s="50">
        <v>36</v>
      </c>
      <c r="C34" s="40" t="s">
        <v>107</v>
      </c>
      <c r="D34" s="72">
        <v>29.392069602349043</v>
      </c>
      <c r="E34" s="72">
        <v>0.4097689603201009</v>
      </c>
      <c r="F34" s="72">
        <v>0.06904098252616973</v>
      </c>
      <c r="G34" s="64">
        <v>1.0783048975480103</v>
      </c>
      <c r="H34" s="64">
        <v>58.03175718080921</v>
      </c>
      <c r="I34" s="64">
        <v>1.8067939043034857</v>
      </c>
      <c r="J34" s="64">
        <v>19.453057495878863</v>
      </c>
      <c r="K34" s="64">
        <v>0.389882556969792</v>
      </c>
      <c r="L34" s="64">
        <v>19.517825605004788</v>
      </c>
      <c r="M34" s="64">
        <v>6.158674662357411</v>
      </c>
      <c r="N34" s="64">
        <v>60.128394814709026</v>
      </c>
      <c r="O34" s="64">
        <v>0.2634627433133238</v>
      </c>
      <c r="P34" s="64">
        <v>0</v>
      </c>
      <c r="Q34" s="64">
        <v>8.085342852642768</v>
      </c>
      <c r="R34" s="64">
        <v>25.262802742158623</v>
      </c>
      <c r="S34" s="64">
        <v>16.532602677359872</v>
      </c>
      <c r="T34" s="64">
        <v>8.408970699230593</v>
      </c>
      <c r="U34" s="64">
        <v>34.819649622347825</v>
      </c>
      <c r="V34" s="64">
        <v>55.06809622985879</v>
      </c>
      <c r="W34" s="64">
        <v>54.31854845983344</v>
      </c>
      <c r="X34" s="64">
        <v>8.24937485374034</v>
      </c>
      <c r="Y34" s="64">
        <v>380.31994511515825</v>
      </c>
      <c r="Z34" s="64">
        <v>45.98437773823628</v>
      </c>
      <c r="AA34" s="64">
        <v>27.918356700046864</v>
      </c>
      <c r="AB34" s="64">
        <v>809.195390878392</v>
      </c>
      <c r="AC34" s="64">
        <v>1.1414238760264928</v>
      </c>
      <c r="AD34" s="64">
        <v>0.24637547844595195</v>
      </c>
      <c r="AE34" s="64">
        <v>0.19869005224912237</v>
      </c>
      <c r="AF34" s="64">
        <v>0.03355245202255964</v>
      </c>
      <c r="AG34" s="64">
        <v>0.0029809216182279724</v>
      </c>
      <c r="AH34" s="64">
        <v>1.8438966905506935</v>
      </c>
      <c r="AI34" s="64">
        <v>0.007821352984433271</v>
      </c>
      <c r="AJ34" s="64">
        <v>0.05894656919535645</v>
      </c>
      <c r="AK34" s="64">
        <v>0</v>
      </c>
      <c r="AL34" s="64">
        <v>244.36402550699745</v>
      </c>
      <c r="AM34" s="64">
        <v>21.84985296914287</v>
      </c>
      <c r="AN34" s="64">
        <v>746.2618146971942</v>
      </c>
      <c r="AO34" s="64">
        <v>112.98552483216433</v>
      </c>
      <c r="AP34" s="64">
        <v>4.246924845311814</v>
      </c>
      <c r="AQ34" s="64">
        <v>1.5548660262212888</v>
      </c>
      <c r="AR34" s="64">
        <v>0</v>
      </c>
      <c r="AS34" s="64">
        <v>0.18185492958999963</v>
      </c>
      <c r="AT34" s="64">
        <v>0</v>
      </c>
      <c r="AU34" s="64">
        <v>0</v>
      </c>
      <c r="AV34" s="64">
        <v>0.019955980974993102</v>
      </c>
      <c r="AW34" s="64">
        <v>0</v>
      </c>
      <c r="AX34" s="64">
        <v>0</v>
      </c>
      <c r="AY34" s="64">
        <v>0.014466987478617972</v>
      </c>
      <c r="AZ34" s="64">
        <v>0.34727197579121954</v>
      </c>
      <c r="BA34" s="64">
        <v>5.012742074325785</v>
      </c>
      <c r="BB34" s="64">
        <v>249.56279021353117</v>
      </c>
      <c r="BC34" s="64">
        <v>13.578663576092605</v>
      </c>
      <c r="BD34" s="64">
        <v>11.692283800033037</v>
      </c>
      <c r="BE34" s="64">
        <v>0.9530928718728469</v>
      </c>
      <c r="BF34" s="64">
        <v>414.46583875945703</v>
      </c>
      <c r="BG34" s="64">
        <v>84.3600319185725</v>
      </c>
      <c r="BH34" s="64">
        <v>150.07534817731477</v>
      </c>
      <c r="BI34" s="64">
        <v>5.478676571588519</v>
      </c>
      <c r="BJ34" s="64">
        <v>115.75828791285333</v>
      </c>
      <c r="BK34" s="64">
        <v>218.72383292377228</v>
      </c>
      <c r="BL34" s="64">
        <v>106.44769514865409</v>
      </c>
      <c r="BM34" s="64">
        <v>0.02850558833825785</v>
      </c>
      <c r="BN34" s="64">
        <v>0.012240173528151016</v>
      </c>
      <c r="BO34" s="64">
        <v>0.9522069433589174</v>
      </c>
      <c r="BP34" s="64">
        <v>71.37747673806172</v>
      </c>
      <c r="BQ34" s="103">
        <v>41.322674505616405</v>
      </c>
      <c r="BR34" s="104">
        <f t="shared" si="0"/>
        <v>4296.025126016025</v>
      </c>
      <c r="BS34" s="72">
        <v>0</v>
      </c>
      <c r="BT34" s="64">
        <v>0</v>
      </c>
      <c r="BU34" s="64">
        <v>90.58774922180756</v>
      </c>
      <c r="BV34" s="64">
        <v>264.903694490445</v>
      </c>
      <c r="BW34" s="64">
        <v>2213.275511904374</v>
      </c>
      <c r="BX34" s="64">
        <v>0</v>
      </c>
      <c r="BY34" s="64">
        <v>0</v>
      </c>
      <c r="BZ34" s="64">
        <v>0</v>
      </c>
      <c r="CA34" s="64">
        <v>1295.0078182873385</v>
      </c>
      <c r="CB34" s="64">
        <v>0</v>
      </c>
      <c r="CC34" s="64">
        <v>0</v>
      </c>
      <c r="CD34" s="64">
        <v>732.4695613022452</v>
      </c>
      <c r="CE34" s="104">
        <f t="shared" si="1"/>
        <v>4596.24433520621</v>
      </c>
      <c r="CF34" s="72">
        <v>0</v>
      </c>
      <c r="CG34" s="64">
        <v>0</v>
      </c>
      <c r="CH34" s="64">
        <v>0</v>
      </c>
      <c r="CI34" s="104">
        <f t="shared" si="2"/>
        <v>0</v>
      </c>
      <c r="CJ34" s="72">
        <v>0</v>
      </c>
      <c r="CK34" s="64">
        <v>0</v>
      </c>
      <c r="CL34" s="64">
        <v>-86.40465423502387</v>
      </c>
      <c r="CM34" s="64">
        <v>526.0778468696681</v>
      </c>
      <c r="CN34" s="104">
        <f t="shared" si="3"/>
        <v>439.6731926346442</v>
      </c>
      <c r="CO34" s="197">
        <v>7589.153422935438</v>
      </c>
      <c r="CP34" s="104">
        <f t="shared" si="4"/>
        <v>12625.070950776291</v>
      </c>
      <c r="CQ34" s="104">
        <f t="shared" si="5"/>
        <v>16921.096076792317</v>
      </c>
    </row>
    <row r="35" spans="1:95" ht="13.5" customHeight="1">
      <c r="A35" s="142">
        <v>26</v>
      </c>
      <c r="B35" s="50">
        <v>37</v>
      </c>
      <c r="C35" s="40" t="s">
        <v>251</v>
      </c>
      <c r="D35" s="72">
        <v>0</v>
      </c>
      <c r="E35" s="72">
        <v>0</v>
      </c>
      <c r="F35" s="72">
        <v>0</v>
      </c>
      <c r="G35" s="64">
        <v>0.00646283853526553</v>
      </c>
      <c r="H35" s="64">
        <v>0</v>
      </c>
      <c r="I35" s="64">
        <v>2.0106658448386883</v>
      </c>
      <c r="J35" s="64">
        <v>0</v>
      </c>
      <c r="K35" s="64">
        <v>0</v>
      </c>
      <c r="L35" s="64">
        <v>19.772745626388456</v>
      </c>
      <c r="M35" s="64">
        <v>166.43545761012186</v>
      </c>
      <c r="N35" s="64">
        <v>0.0004854021760009218</v>
      </c>
      <c r="O35" s="64">
        <v>0.0804911939629423</v>
      </c>
      <c r="P35" s="64">
        <v>0</v>
      </c>
      <c r="Q35" s="64">
        <v>0.10008754640585464</v>
      </c>
      <c r="R35" s="64">
        <v>4.597030925386519</v>
      </c>
      <c r="S35" s="64">
        <v>9.901867752201102</v>
      </c>
      <c r="T35" s="64">
        <v>496.61702365454033</v>
      </c>
      <c r="U35" s="64">
        <v>2.8735805356191766</v>
      </c>
      <c r="V35" s="64">
        <v>2.448158458965912</v>
      </c>
      <c r="W35" s="64">
        <v>0.06915936101436072</v>
      </c>
      <c r="X35" s="64">
        <v>0.03207555674868155</v>
      </c>
      <c r="Y35" s="64">
        <v>0.17307490798029251</v>
      </c>
      <c r="Z35" s="64">
        <v>0</v>
      </c>
      <c r="AA35" s="64">
        <v>0</v>
      </c>
      <c r="AB35" s="64">
        <v>0.01519346853505979</v>
      </c>
      <c r="AC35" s="64">
        <v>442.526667491578</v>
      </c>
      <c r="AD35" s="64">
        <v>0.598954443559654</v>
      </c>
      <c r="AE35" s="64">
        <v>0.48319869534554816</v>
      </c>
      <c r="AF35" s="64">
        <v>0.08097077880321382</v>
      </c>
      <c r="AG35" s="64">
        <v>0.007255829250276543</v>
      </c>
      <c r="AH35" s="64">
        <v>4.474669860612483</v>
      </c>
      <c r="AI35" s="64">
        <v>0</v>
      </c>
      <c r="AJ35" s="64">
        <v>0</v>
      </c>
      <c r="AK35" s="64">
        <v>0</v>
      </c>
      <c r="AL35" s="64">
        <v>93.15999680847054</v>
      </c>
      <c r="AM35" s="64">
        <v>0.04504216588603418</v>
      </c>
      <c r="AN35" s="64">
        <v>5.801715898940826</v>
      </c>
      <c r="AO35" s="64">
        <v>0.0096300428682128</v>
      </c>
      <c r="AP35" s="64">
        <v>1.9195974571820393</v>
      </c>
      <c r="AQ35" s="64">
        <v>0.7028188794671928</v>
      </c>
      <c r="AR35" s="64">
        <v>2.296812586023688</v>
      </c>
      <c r="AS35" s="64">
        <v>0.041032603246222946</v>
      </c>
      <c r="AT35" s="64">
        <v>0</v>
      </c>
      <c r="AU35" s="64">
        <v>0</v>
      </c>
      <c r="AV35" s="64">
        <v>0</v>
      </c>
      <c r="AW35" s="64">
        <v>0</v>
      </c>
      <c r="AX35" s="64">
        <v>0</v>
      </c>
      <c r="AY35" s="64">
        <v>0.0032391811182802817</v>
      </c>
      <c r="AZ35" s="64">
        <v>0.08040594376774392</v>
      </c>
      <c r="BA35" s="64">
        <v>0</v>
      </c>
      <c r="BB35" s="64">
        <v>0</v>
      </c>
      <c r="BC35" s="64">
        <v>0.001572496002229718</v>
      </c>
      <c r="BD35" s="64">
        <v>0</v>
      </c>
      <c r="BE35" s="64">
        <v>0.002150093434542522</v>
      </c>
      <c r="BF35" s="64">
        <v>2.574991210085462</v>
      </c>
      <c r="BG35" s="64">
        <v>0</v>
      </c>
      <c r="BH35" s="64">
        <v>0</v>
      </c>
      <c r="BI35" s="64">
        <v>2.2275221053904986</v>
      </c>
      <c r="BJ35" s="64">
        <v>125.64133426586945</v>
      </c>
      <c r="BK35" s="64">
        <v>10.16568138748097</v>
      </c>
      <c r="BL35" s="64">
        <v>4.104665415552219</v>
      </c>
      <c r="BM35" s="64">
        <v>0.06891482813783988</v>
      </c>
      <c r="BN35" s="64">
        <v>0.029609939598087706</v>
      </c>
      <c r="BO35" s="64">
        <v>2.0833557960874627</v>
      </c>
      <c r="BP35" s="64">
        <v>0.10144683923880374</v>
      </c>
      <c r="BQ35" s="103">
        <v>0.1286652978427362</v>
      </c>
      <c r="BR35" s="104">
        <f t="shared" si="0"/>
        <v>1404.4954790242614</v>
      </c>
      <c r="BS35" s="72">
        <v>0</v>
      </c>
      <c r="BT35" s="64">
        <v>0</v>
      </c>
      <c r="BU35" s="64">
        <v>0</v>
      </c>
      <c r="BV35" s="64">
        <v>0</v>
      </c>
      <c r="BW35" s="64">
        <v>0</v>
      </c>
      <c r="BX35" s="64">
        <v>0</v>
      </c>
      <c r="BY35" s="64">
        <v>0</v>
      </c>
      <c r="BZ35" s="64">
        <v>0</v>
      </c>
      <c r="CA35" s="64">
        <v>0</v>
      </c>
      <c r="CB35" s="64">
        <v>0</v>
      </c>
      <c r="CC35" s="64">
        <v>0</v>
      </c>
      <c r="CD35" s="64">
        <v>0</v>
      </c>
      <c r="CE35" s="104">
        <f t="shared" si="1"/>
        <v>0</v>
      </c>
      <c r="CF35" s="72">
        <v>0</v>
      </c>
      <c r="CG35" s="64">
        <v>0</v>
      </c>
      <c r="CH35" s="64">
        <v>0</v>
      </c>
      <c r="CI35" s="104">
        <f t="shared" si="2"/>
        <v>0</v>
      </c>
      <c r="CJ35" s="72">
        <v>0</v>
      </c>
      <c r="CK35" s="64">
        <v>0</v>
      </c>
      <c r="CL35" s="64">
        <v>-41.78660647495449</v>
      </c>
      <c r="CM35" s="64">
        <v>0</v>
      </c>
      <c r="CN35" s="104">
        <f t="shared" si="3"/>
        <v>-41.78660647495449</v>
      </c>
      <c r="CO35" s="197">
        <v>9.345871023604548</v>
      </c>
      <c r="CP35" s="104">
        <f t="shared" si="4"/>
        <v>-32.44073545134994</v>
      </c>
      <c r="CQ35" s="104">
        <f t="shared" si="5"/>
        <v>1372.0547435729115</v>
      </c>
    </row>
    <row r="36" spans="1:95" ht="13.5" customHeight="1">
      <c r="A36" s="48">
        <v>27</v>
      </c>
      <c r="B36" s="50" t="s">
        <v>30</v>
      </c>
      <c r="C36" s="40" t="s">
        <v>363</v>
      </c>
      <c r="D36" s="72">
        <v>0</v>
      </c>
      <c r="E36" s="72">
        <v>0</v>
      </c>
      <c r="F36" s="72">
        <v>0</v>
      </c>
      <c r="G36" s="64">
        <v>0</v>
      </c>
      <c r="H36" s="64">
        <v>0</v>
      </c>
      <c r="I36" s="64">
        <v>0</v>
      </c>
      <c r="J36" s="64">
        <v>0</v>
      </c>
      <c r="K36" s="64">
        <v>0</v>
      </c>
      <c r="L36" s="64">
        <v>0</v>
      </c>
      <c r="M36" s="64">
        <v>0</v>
      </c>
      <c r="N36" s="64">
        <v>0</v>
      </c>
      <c r="O36" s="64">
        <v>0</v>
      </c>
      <c r="P36" s="64">
        <v>0</v>
      </c>
      <c r="Q36" s="64">
        <v>0</v>
      </c>
      <c r="R36" s="64">
        <v>0</v>
      </c>
      <c r="S36" s="64">
        <v>0</v>
      </c>
      <c r="T36" s="64">
        <v>0</v>
      </c>
      <c r="U36" s="64">
        <v>0</v>
      </c>
      <c r="V36" s="64">
        <v>0</v>
      </c>
      <c r="W36" s="64">
        <v>0</v>
      </c>
      <c r="X36" s="64">
        <v>0</v>
      </c>
      <c r="Y36" s="64">
        <v>0</v>
      </c>
      <c r="Z36" s="64">
        <v>0</v>
      </c>
      <c r="AA36" s="64">
        <v>0</v>
      </c>
      <c r="AB36" s="64">
        <v>0</v>
      </c>
      <c r="AC36" s="64">
        <v>0</v>
      </c>
      <c r="AD36" s="64">
        <v>0</v>
      </c>
      <c r="AE36" s="64">
        <v>0</v>
      </c>
      <c r="AF36" s="64">
        <v>0</v>
      </c>
      <c r="AG36" s="64">
        <v>0</v>
      </c>
      <c r="AH36" s="64">
        <v>890.7353161272497</v>
      </c>
      <c r="AI36" s="64">
        <v>0</v>
      </c>
      <c r="AJ36" s="64">
        <v>0</v>
      </c>
      <c r="AK36" s="64">
        <v>0</v>
      </c>
      <c r="AL36" s="64">
        <v>0</v>
      </c>
      <c r="AM36" s="64">
        <v>0</v>
      </c>
      <c r="AN36" s="64">
        <v>0</v>
      </c>
      <c r="AO36" s="64">
        <v>0</v>
      </c>
      <c r="AP36" s="64">
        <v>0</v>
      </c>
      <c r="AQ36" s="64">
        <v>0</v>
      </c>
      <c r="AR36" s="64">
        <v>0</v>
      </c>
      <c r="AS36" s="64">
        <v>0</v>
      </c>
      <c r="AT36" s="64">
        <v>0</v>
      </c>
      <c r="AU36" s="64">
        <v>0</v>
      </c>
      <c r="AV36" s="64">
        <v>0</v>
      </c>
      <c r="AW36" s="64">
        <v>0</v>
      </c>
      <c r="AX36" s="64">
        <v>0</v>
      </c>
      <c r="AY36" s="64">
        <v>0</v>
      </c>
      <c r="AZ36" s="64">
        <v>0</v>
      </c>
      <c r="BA36" s="64">
        <v>0</v>
      </c>
      <c r="BB36" s="64">
        <v>0</v>
      </c>
      <c r="BC36" s="64">
        <v>0</v>
      </c>
      <c r="BD36" s="64">
        <v>0</v>
      </c>
      <c r="BE36" s="64">
        <v>0</v>
      </c>
      <c r="BF36" s="64">
        <v>0</v>
      </c>
      <c r="BG36" s="64">
        <v>0</v>
      </c>
      <c r="BH36" s="64">
        <v>0</v>
      </c>
      <c r="BI36" s="64">
        <v>0</v>
      </c>
      <c r="BJ36" s="64">
        <v>7.0091808025149795</v>
      </c>
      <c r="BK36" s="64">
        <v>0</v>
      </c>
      <c r="BL36" s="64">
        <v>0</v>
      </c>
      <c r="BM36" s="64">
        <v>0</v>
      </c>
      <c r="BN36" s="64">
        <v>0</v>
      </c>
      <c r="BO36" s="64">
        <v>0</v>
      </c>
      <c r="BP36" s="64">
        <v>0</v>
      </c>
      <c r="BQ36" s="103">
        <v>0</v>
      </c>
      <c r="BR36" s="104">
        <f t="shared" si="0"/>
        <v>897.7444969297646</v>
      </c>
      <c r="BS36" s="72">
        <v>0</v>
      </c>
      <c r="BT36" s="64">
        <v>0</v>
      </c>
      <c r="BU36" s="64">
        <v>0</v>
      </c>
      <c r="BV36" s="64">
        <v>0</v>
      </c>
      <c r="BW36" s="64">
        <v>0</v>
      </c>
      <c r="BX36" s="64">
        <v>0</v>
      </c>
      <c r="BY36" s="64">
        <v>0</v>
      </c>
      <c r="BZ36" s="64">
        <v>0</v>
      </c>
      <c r="CA36" s="64">
        <v>0</v>
      </c>
      <c r="CB36" s="64">
        <v>0</v>
      </c>
      <c r="CC36" s="64">
        <v>0</v>
      </c>
      <c r="CD36" s="64">
        <v>0</v>
      </c>
      <c r="CE36" s="104">
        <f t="shared" si="1"/>
        <v>0</v>
      </c>
      <c r="CF36" s="72">
        <v>0</v>
      </c>
      <c r="CG36" s="64">
        <v>0</v>
      </c>
      <c r="CH36" s="64">
        <v>0</v>
      </c>
      <c r="CI36" s="104">
        <f t="shared" si="2"/>
        <v>0</v>
      </c>
      <c r="CJ36" s="72">
        <v>0</v>
      </c>
      <c r="CK36" s="64">
        <v>0</v>
      </c>
      <c r="CL36" s="64">
        <v>0</v>
      </c>
      <c r="CM36" s="64">
        <v>0</v>
      </c>
      <c r="CN36" s="104">
        <f t="shared" si="3"/>
        <v>0</v>
      </c>
      <c r="CO36" s="197">
        <v>0</v>
      </c>
      <c r="CP36" s="104">
        <f t="shared" si="4"/>
        <v>0</v>
      </c>
      <c r="CQ36" s="104">
        <f t="shared" si="5"/>
        <v>897.7444969297646</v>
      </c>
    </row>
    <row r="37" spans="1:95" ht="13.5" customHeight="1">
      <c r="A37" s="142">
        <v>28</v>
      </c>
      <c r="B37" s="50" t="s">
        <v>32</v>
      </c>
      <c r="C37" s="40" t="s">
        <v>364</v>
      </c>
      <c r="D37" s="72">
        <v>0</v>
      </c>
      <c r="E37" s="72">
        <v>0</v>
      </c>
      <c r="F37" s="72">
        <v>0</v>
      </c>
      <c r="G37" s="64">
        <v>0</v>
      </c>
      <c r="H37" s="64">
        <v>0</v>
      </c>
      <c r="I37" s="64">
        <v>0</v>
      </c>
      <c r="J37" s="64">
        <v>0</v>
      </c>
      <c r="K37" s="64">
        <v>0</v>
      </c>
      <c r="L37" s="64">
        <v>0</v>
      </c>
      <c r="M37" s="64">
        <v>0</v>
      </c>
      <c r="N37" s="64">
        <v>0</v>
      </c>
      <c r="O37" s="64">
        <v>0</v>
      </c>
      <c r="P37" s="64">
        <v>0</v>
      </c>
      <c r="Q37" s="64">
        <v>0</v>
      </c>
      <c r="R37" s="64">
        <v>0</v>
      </c>
      <c r="S37" s="64">
        <v>0</v>
      </c>
      <c r="T37" s="64">
        <v>0</v>
      </c>
      <c r="U37" s="64">
        <v>0</v>
      </c>
      <c r="V37" s="64">
        <v>0</v>
      </c>
      <c r="W37" s="64">
        <v>0</v>
      </c>
      <c r="X37" s="64">
        <v>0</v>
      </c>
      <c r="Y37" s="64">
        <v>0</v>
      </c>
      <c r="Z37" s="64">
        <v>0</v>
      </c>
      <c r="AA37" s="64">
        <v>0</v>
      </c>
      <c r="AB37" s="64">
        <v>0</v>
      </c>
      <c r="AC37" s="64">
        <v>0</v>
      </c>
      <c r="AD37" s="64">
        <v>0</v>
      </c>
      <c r="AE37" s="64">
        <v>0</v>
      </c>
      <c r="AF37" s="64">
        <v>0</v>
      </c>
      <c r="AG37" s="64">
        <v>0</v>
      </c>
      <c r="AH37" s="64">
        <v>1404.885076502016</v>
      </c>
      <c r="AI37" s="64">
        <v>0</v>
      </c>
      <c r="AJ37" s="64">
        <v>0</v>
      </c>
      <c r="AK37" s="64">
        <v>0</v>
      </c>
      <c r="AL37" s="64">
        <v>0</v>
      </c>
      <c r="AM37" s="64">
        <v>0</v>
      </c>
      <c r="AN37" s="64">
        <v>0</v>
      </c>
      <c r="AO37" s="64">
        <v>0</v>
      </c>
      <c r="AP37" s="64">
        <v>0</v>
      </c>
      <c r="AQ37" s="64">
        <v>0</v>
      </c>
      <c r="AR37" s="64">
        <v>0</v>
      </c>
      <c r="AS37" s="64">
        <v>0</v>
      </c>
      <c r="AT37" s="64">
        <v>0</v>
      </c>
      <c r="AU37" s="64">
        <v>0</v>
      </c>
      <c r="AV37" s="64">
        <v>0</v>
      </c>
      <c r="AW37" s="64">
        <v>0</v>
      </c>
      <c r="AX37" s="64">
        <v>0</v>
      </c>
      <c r="AY37" s="64">
        <v>0</v>
      </c>
      <c r="AZ37" s="64">
        <v>0</v>
      </c>
      <c r="BA37" s="64">
        <v>0</v>
      </c>
      <c r="BB37" s="64">
        <v>0</v>
      </c>
      <c r="BC37" s="64">
        <v>0</v>
      </c>
      <c r="BD37" s="64">
        <v>0</v>
      </c>
      <c r="BE37" s="64">
        <v>0</v>
      </c>
      <c r="BF37" s="64">
        <v>0</v>
      </c>
      <c r="BG37" s="64">
        <v>0</v>
      </c>
      <c r="BH37" s="64">
        <v>0</v>
      </c>
      <c r="BI37" s="64">
        <v>0</v>
      </c>
      <c r="BJ37" s="64">
        <v>11.055016377672152</v>
      </c>
      <c r="BK37" s="64">
        <v>0</v>
      </c>
      <c r="BL37" s="64">
        <v>0</v>
      </c>
      <c r="BM37" s="64">
        <v>0</v>
      </c>
      <c r="BN37" s="64">
        <v>0</v>
      </c>
      <c r="BO37" s="64">
        <v>0</v>
      </c>
      <c r="BP37" s="64">
        <v>0</v>
      </c>
      <c r="BQ37" s="103">
        <v>0</v>
      </c>
      <c r="BR37" s="104">
        <f t="shared" si="0"/>
        <v>1415.9400928796883</v>
      </c>
      <c r="BS37" s="72">
        <v>0</v>
      </c>
      <c r="BT37" s="64">
        <v>0</v>
      </c>
      <c r="BU37" s="64">
        <v>0</v>
      </c>
      <c r="BV37" s="64">
        <v>0</v>
      </c>
      <c r="BW37" s="64">
        <v>0</v>
      </c>
      <c r="BX37" s="64">
        <v>0</v>
      </c>
      <c r="BY37" s="64">
        <v>0</v>
      </c>
      <c r="BZ37" s="64">
        <v>0</v>
      </c>
      <c r="CA37" s="64">
        <v>0</v>
      </c>
      <c r="CB37" s="64">
        <v>0</v>
      </c>
      <c r="CC37" s="64">
        <v>0</v>
      </c>
      <c r="CD37" s="64">
        <v>0</v>
      </c>
      <c r="CE37" s="104">
        <f t="shared" si="1"/>
        <v>0</v>
      </c>
      <c r="CF37" s="72">
        <v>0</v>
      </c>
      <c r="CG37" s="64">
        <v>0</v>
      </c>
      <c r="CH37" s="64">
        <v>0</v>
      </c>
      <c r="CI37" s="104">
        <f t="shared" si="2"/>
        <v>0</v>
      </c>
      <c r="CJ37" s="72">
        <v>0</v>
      </c>
      <c r="CK37" s="64">
        <v>0</v>
      </c>
      <c r="CL37" s="64">
        <v>0</v>
      </c>
      <c r="CM37" s="64">
        <v>0</v>
      </c>
      <c r="CN37" s="104">
        <f t="shared" si="3"/>
        <v>0</v>
      </c>
      <c r="CO37" s="197">
        <v>0</v>
      </c>
      <c r="CP37" s="104">
        <f t="shared" si="4"/>
        <v>0</v>
      </c>
      <c r="CQ37" s="104">
        <f t="shared" si="5"/>
        <v>1415.9400928796883</v>
      </c>
    </row>
    <row r="38" spans="1:95" ht="13.5" customHeight="1">
      <c r="A38" s="48">
        <v>29</v>
      </c>
      <c r="B38" s="50" t="s">
        <v>34</v>
      </c>
      <c r="C38" s="201" t="s">
        <v>405</v>
      </c>
      <c r="D38" s="72">
        <v>0</v>
      </c>
      <c r="E38" s="72">
        <v>0</v>
      </c>
      <c r="F38" s="72">
        <v>0</v>
      </c>
      <c r="G38" s="64">
        <v>0</v>
      </c>
      <c r="H38" s="64">
        <v>0</v>
      </c>
      <c r="I38" s="64">
        <v>0</v>
      </c>
      <c r="J38" s="64">
        <v>0</v>
      </c>
      <c r="K38" s="64">
        <v>0</v>
      </c>
      <c r="L38" s="64">
        <v>0</v>
      </c>
      <c r="M38" s="64">
        <v>0</v>
      </c>
      <c r="N38" s="64">
        <v>0</v>
      </c>
      <c r="O38" s="64">
        <v>0</v>
      </c>
      <c r="P38" s="64">
        <v>0</v>
      </c>
      <c r="Q38" s="64">
        <v>0</v>
      </c>
      <c r="R38" s="64">
        <v>0</v>
      </c>
      <c r="S38" s="64">
        <v>0</v>
      </c>
      <c r="T38" s="64">
        <v>0</v>
      </c>
      <c r="U38" s="64">
        <v>0</v>
      </c>
      <c r="V38" s="64">
        <v>0</v>
      </c>
      <c r="W38" s="64">
        <v>0</v>
      </c>
      <c r="X38" s="64">
        <v>0</v>
      </c>
      <c r="Y38" s="64">
        <v>0</v>
      </c>
      <c r="Z38" s="64">
        <v>0</v>
      </c>
      <c r="AA38" s="64">
        <v>0</v>
      </c>
      <c r="AB38" s="64">
        <v>0</v>
      </c>
      <c r="AC38" s="64">
        <v>0</v>
      </c>
      <c r="AD38" s="64">
        <v>0</v>
      </c>
      <c r="AE38" s="64">
        <v>0</v>
      </c>
      <c r="AF38" s="64">
        <v>0</v>
      </c>
      <c r="AG38" s="64">
        <v>0</v>
      </c>
      <c r="AH38" s="64">
        <v>1199.0084378956471</v>
      </c>
      <c r="AI38" s="64">
        <v>9.631110563130205</v>
      </c>
      <c r="AJ38" s="64">
        <v>0</v>
      </c>
      <c r="AK38" s="64">
        <v>0</v>
      </c>
      <c r="AL38" s="64">
        <v>0</v>
      </c>
      <c r="AM38" s="64">
        <v>0</v>
      </c>
      <c r="AN38" s="64">
        <v>0</v>
      </c>
      <c r="AO38" s="64">
        <v>0</v>
      </c>
      <c r="AP38" s="64">
        <v>0</v>
      </c>
      <c r="AQ38" s="64">
        <v>0</v>
      </c>
      <c r="AR38" s="64">
        <v>0</v>
      </c>
      <c r="AS38" s="64">
        <v>0</v>
      </c>
      <c r="AT38" s="64">
        <v>0</v>
      </c>
      <c r="AU38" s="64">
        <v>0</v>
      </c>
      <c r="AV38" s="64">
        <v>0</v>
      </c>
      <c r="AW38" s="64">
        <v>0</v>
      </c>
      <c r="AX38" s="64">
        <v>0</v>
      </c>
      <c r="AY38" s="64">
        <v>0</v>
      </c>
      <c r="AZ38" s="64">
        <v>0</v>
      </c>
      <c r="BA38" s="64">
        <v>0</v>
      </c>
      <c r="BB38" s="64">
        <v>0</v>
      </c>
      <c r="BC38" s="64">
        <v>0</v>
      </c>
      <c r="BD38" s="64">
        <v>0</v>
      </c>
      <c r="BE38" s="64">
        <v>0</v>
      </c>
      <c r="BF38" s="64">
        <v>0</v>
      </c>
      <c r="BG38" s="64">
        <v>0</v>
      </c>
      <c r="BH38" s="64">
        <v>0</v>
      </c>
      <c r="BI38" s="64">
        <v>0</v>
      </c>
      <c r="BJ38" s="64">
        <v>9.897670417389556</v>
      </c>
      <c r="BK38" s="64">
        <v>0</v>
      </c>
      <c r="BL38" s="64">
        <v>0</v>
      </c>
      <c r="BM38" s="64">
        <v>0</v>
      </c>
      <c r="BN38" s="64">
        <v>0</v>
      </c>
      <c r="BO38" s="64">
        <v>0</v>
      </c>
      <c r="BP38" s="64">
        <v>0</v>
      </c>
      <c r="BQ38" s="103">
        <v>0</v>
      </c>
      <c r="BR38" s="104">
        <f t="shared" si="0"/>
        <v>1218.537218876167</v>
      </c>
      <c r="BS38" s="72">
        <v>0</v>
      </c>
      <c r="BT38" s="64">
        <v>0</v>
      </c>
      <c r="BU38" s="64">
        <v>0</v>
      </c>
      <c r="BV38" s="64">
        <v>0</v>
      </c>
      <c r="BW38" s="64">
        <v>0</v>
      </c>
      <c r="BX38" s="64">
        <v>0</v>
      </c>
      <c r="BY38" s="64">
        <v>0</v>
      </c>
      <c r="BZ38" s="64">
        <v>0</v>
      </c>
      <c r="CA38" s="64">
        <v>0</v>
      </c>
      <c r="CB38" s="64">
        <v>0</v>
      </c>
      <c r="CC38" s="64">
        <v>0</v>
      </c>
      <c r="CD38" s="64">
        <v>0</v>
      </c>
      <c r="CE38" s="104">
        <f t="shared" si="1"/>
        <v>0</v>
      </c>
      <c r="CF38" s="72">
        <v>0</v>
      </c>
      <c r="CG38" s="64">
        <v>0</v>
      </c>
      <c r="CH38" s="64">
        <v>0</v>
      </c>
      <c r="CI38" s="104">
        <f t="shared" si="2"/>
        <v>0</v>
      </c>
      <c r="CJ38" s="72">
        <v>0</v>
      </c>
      <c r="CK38" s="64">
        <v>0</v>
      </c>
      <c r="CL38" s="64">
        <v>0</v>
      </c>
      <c r="CM38" s="64">
        <v>0</v>
      </c>
      <c r="CN38" s="104">
        <f t="shared" si="3"/>
        <v>0</v>
      </c>
      <c r="CO38" s="197">
        <v>0</v>
      </c>
      <c r="CP38" s="104">
        <f t="shared" si="4"/>
        <v>0</v>
      </c>
      <c r="CQ38" s="104">
        <f t="shared" si="5"/>
        <v>1218.537218876167</v>
      </c>
    </row>
    <row r="39" spans="1:95" ht="13.5" customHeight="1">
      <c r="A39" s="142">
        <v>30</v>
      </c>
      <c r="B39" s="50" t="s">
        <v>36</v>
      </c>
      <c r="C39" s="40" t="s">
        <v>365</v>
      </c>
      <c r="D39" s="72">
        <v>0</v>
      </c>
      <c r="E39" s="72">
        <v>0</v>
      </c>
      <c r="F39" s="72">
        <v>0</v>
      </c>
      <c r="G39" s="64">
        <v>0</v>
      </c>
      <c r="H39" s="64">
        <v>0</v>
      </c>
      <c r="I39" s="64">
        <v>0</v>
      </c>
      <c r="J39" s="64">
        <v>0</v>
      </c>
      <c r="K39" s="64">
        <v>0</v>
      </c>
      <c r="L39" s="64">
        <v>0</v>
      </c>
      <c r="M39" s="64">
        <v>0</v>
      </c>
      <c r="N39" s="64">
        <v>0</v>
      </c>
      <c r="O39" s="64">
        <v>0</v>
      </c>
      <c r="P39" s="64">
        <v>0</v>
      </c>
      <c r="Q39" s="64">
        <v>0</v>
      </c>
      <c r="R39" s="64">
        <v>0</v>
      </c>
      <c r="S39" s="64">
        <v>0</v>
      </c>
      <c r="T39" s="64">
        <v>0</v>
      </c>
      <c r="U39" s="64">
        <v>0</v>
      </c>
      <c r="V39" s="64">
        <v>0</v>
      </c>
      <c r="W39" s="64">
        <v>0</v>
      </c>
      <c r="X39" s="64">
        <v>0</v>
      </c>
      <c r="Y39" s="64">
        <v>0</v>
      </c>
      <c r="Z39" s="64">
        <v>0</v>
      </c>
      <c r="AA39" s="64">
        <v>0</v>
      </c>
      <c r="AB39" s="64">
        <v>0</v>
      </c>
      <c r="AC39" s="64">
        <v>0</v>
      </c>
      <c r="AD39" s="64">
        <v>0</v>
      </c>
      <c r="AE39" s="64">
        <v>0</v>
      </c>
      <c r="AF39" s="64">
        <v>0</v>
      </c>
      <c r="AG39" s="64">
        <v>0</v>
      </c>
      <c r="AH39" s="64">
        <v>16.727968209299707</v>
      </c>
      <c r="AI39" s="64">
        <v>0</v>
      </c>
      <c r="AJ39" s="64">
        <v>0</v>
      </c>
      <c r="AK39" s="64">
        <v>0</v>
      </c>
      <c r="AL39" s="64">
        <v>0</v>
      </c>
      <c r="AM39" s="64">
        <v>0</v>
      </c>
      <c r="AN39" s="64">
        <v>0</v>
      </c>
      <c r="AO39" s="64">
        <v>0</v>
      </c>
      <c r="AP39" s="64">
        <v>0</v>
      </c>
      <c r="AQ39" s="64">
        <v>0</v>
      </c>
      <c r="AR39" s="64">
        <v>0</v>
      </c>
      <c r="AS39" s="64">
        <v>0</v>
      </c>
      <c r="AT39" s="64">
        <v>0</v>
      </c>
      <c r="AU39" s="64">
        <v>0</v>
      </c>
      <c r="AV39" s="64">
        <v>0</v>
      </c>
      <c r="AW39" s="64">
        <v>0</v>
      </c>
      <c r="AX39" s="64">
        <v>0</v>
      </c>
      <c r="AY39" s="64">
        <v>0</v>
      </c>
      <c r="AZ39" s="64">
        <v>0</v>
      </c>
      <c r="BA39" s="64">
        <v>0</v>
      </c>
      <c r="BB39" s="64">
        <v>0</v>
      </c>
      <c r="BC39" s="64">
        <v>0</v>
      </c>
      <c r="BD39" s="64">
        <v>0</v>
      </c>
      <c r="BE39" s="64">
        <v>0</v>
      </c>
      <c r="BF39" s="64">
        <v>0</v>
      </c>
      <c r="BG39" s="64">
        <v>0</v>
      </c>
      <c r="BH39" s="64">
        <v>0</v>
      </c>
      <c r="BI39" s="64">
        <v>0</v>
      </c>
      <c r="BJ39" s="64">
        <v>0.13163209262599204</v>
      </c>
      <c r="BK39" s="64">
        <v>0</v>
      </c>
      <c r="BL39" s="64">
        <v>0</v>
      </c>
      <c r="BM39" s="64">
        <v>0</v>
      </c>
      <c r="BN39" s="64">
        <v>0</v>
      </c>
      <c r="BO39" s="64">
        <v>0</v>
      </c>
      <c r="BP39" s="64">
        <v>0</v>
      </c>
      <c r="BQ39" s="103">
        <v>0</v>
      </c>
      <c r="BR39" s="104">
        <f t="shared" si="0"/>
        <v>16.8596003019257</v>
      </c>
      <c r="BS39" s="72">
        <v>0</v>
      </c>
      <c r="BT39" s="64">
        <v>0</v>
      </c>
      <c r="BU39" s="64">
        <v>0</v>
      </c>
      <c r="BV39" s="64">
        <v>0</v>
      </c>
      <c r="BW39" s="64">
        <v>0</v>
      </c>
      <c r="BX39" s="64">
        <v>0</v>
      </c>
      <c r="BY39" s="64">
        <v>0</v>
      </c>
      <c r="BZ39" s="64">
        <v>0</v>
      </c>
      <c r="CA39" s="64">
        <v>0</v>
      </c>
      <c r="CB39" s="64">
        <v>0</v>
      </c>
      <c r="CC39" s="64">
        <v>0</v>
      </c>
      <c r="CD39" s="64">
        <v>0</v>
      </c>
      <c r="CE39" s="104">
        <f t="shared" si="1"/>
        <v>0</v>
      </c>
      <c r="CF39" s="72">
        <v>0</v>
      </c>
      <c r="CG39" s="64">
        <v>0</v>
      </c>
      <c r="CH39" s="64">
        <v>0</v>
      </c>
      <c r="CI39" s="104">
        <f t="shared" si="2"/>
        <v>0</v>
      </c>
      <c r="CJ39" s="72">
        <v>0</v>
      </c>
      <c r="CK39" s="64">
        <v>0</v>
      </c>
      <c r="CL39" s="64">
        <v>0</v>
      </c>
      <c r="CM39" s="64">
        <v>0</v>
      </c>
      <c r="CN39" s="104">
        <f t="shared" si="3"/>
        <v>0</v>
      </c>
      <c r="CO39" s="197">
        <v>0</v>
      </c>
      <c r="CP39" s="104">
        <f t="shared" si="4"/>
        <v>0</v>
      </c>
      <c r="CQ39" s="104">
        <f t="shared" si="5"/>
        <v>16.8596003019257</v>
      </c>
    </row>
    <row r="40" spans="1:95" ht="13.5" customHeight="1">
      <c r="A40" s="48">
        <v>31</v>
      </c>
      <c r="B40" s="50" t="s">
        <v>38</v>
      </c>
      <c r="C40" s="40" t="s">
        <v>366</v>
      </c>
      <c r="D40" s="72">
        <v>175.22253822469898</v>
      </c>
      <c r="E40" s="72">
        <v>2.6236435053551217</v>
      </c>
      <c r="F40" s="72">
        <v>1.5337524385572976</v>
      </c>
      <c r="G40" s="64">
        <v>39.59872979156573</v>
      </c>
      <c r="H40" s="64">
        <v>217.0931165761754</v>
      </c>
      <c r="I40" s="64">
        <v>45.64685878101025</v>
      </c>
      <c r="J40" s="64">
        <v>5.50125145178419</v>
      </c>
      <c r="K40" s="64">
        <v>2.80800761269409</v>
      </c>
      <c r="L40" s="64">
        <v>132.60497582043678</v>
      </c>
      <c r="M40" s="64">
        <v>217.6353494311852</v>
      </c>
      <c r="N40" s="64">
        <v>87.04982931903976</v>
      </c>
      <c r="O40" s="64">
        <v>0.10561886281071331</v>
      </c>
      <c r="P40" s="64">
        <v>0</v>
      </c>
      <c r="Q40" s="64">
        <v>396.7864095260848</v>
      </c>
      <c r="R40" s="64">
        <v>80.62980014751295</v>
      </c>
      <c r="S40" s="64">
        <v>125.96798538977306</v>
      </c>
      <c r="T40" s="64">
        <v>264.567238172494</v>
      </c>
      <c r="U40" s="64">
        <v>183.60320226731181</v>
      </c>
      <c r="V40" s="64">
        <v>149.84223068794427</v>
      </c>
      <c r="W40" s="64">
        <v>78.23443236866932</v>
      </c>
      <c r="X40" s="64">
        <v>49.55451318522053</v>
      </c>
      <c r="Y40" s="64">
        <v>56.5973496351439</v>
      </c>
      <c r="Z40" s="64">
        <v>11.142020785342224</v>
      </c>
      <c r="AA40" s="64">
        <v>16.989719163529944</v>
      </c>
      <c r="AB40" s="64">
        <v>40.10335429062813</v>
      </c>
      <c r="AC40" s="64">
        <v>30.920995859034257</v>
      </c>
      <c r="AD40" s="64">
        <v>0</v>
      </c>
      <c r="AE40" s="64">
        <v>96.36146662447916</v>
      </c>
      <c r="AF40" s="64">
        <v>0</v>
      </c>
      <c r="AG40" s="64">
        <v>0</v>
      </c>
      <c r="AH40" s="64">
        <v>8147.531845377746</v>
      </c>
      <c r="AI40" s="64">
        <v>3.8341739158705867E-07</v>
      </c>
      <c r="AJ40" s="64">
        <v>0</v>
      </c>
      <c r="AK40" s="64">
        <v>52.0909668915961</v>
      </c>
      <c r="AL40" s="64">
        <v>88.24272283417571</v>
      </c>
      <c r="AM40" s="64">
        <v>115.5831909550402</v>
      </c>
      <c r="AN40" s="64">
        <v>575.5499188026347</v>
      </c>
      <c r="AO40" s="64">
        <v>362.3917281236776</v>
      </c>
      <c r="AP40" s="64">
        <v>348.62482068221414</v>
      </c>
      <c r="AQ40" s="64">
        <v>88.38626212251287</v>
      </c>
      <c r="AR40" s="64">
        <v>42.18329707150752</v>
      </c>
      <c r="AS40" s="64">
        <v>105.12008789211656</v>
      </c>
      <c r="AT40" s="64">
        <v>7.912458685708868</v>
      </c>
      <c r="AU40" s="64">
        <v>29.62770397290415</v>
      </c>
      <c r="AV40" s="64">
        <v>13.214718738219316</v>
      </c>
      <c r="AW40" s="64">
        <v>2.344173112859943</v>
      </c>
      <c r="AX40" s="64">
        <v>5.175892754994176E-05</v>
      </c>
      <c r="AY40" s="64">
        <v>0.04513935695724584</v>
      </c>
      <c r="AZ40" s="64">
        <v>46.883646185008935</v>
      </c>
      <c r="BA40" s="64">
        <v>50.08495347750334</v>
      </c>
      <c r="BB40" s="64">
        <v>60.09401198390263</v>
      </c>
      <c r="BC40" s="64">
        <v>148.24722564474015</v>
      </c>
      <c r="BD40" s="64">
        <v>53.61653840866372</v>
      </c>
      <c r="BE40" s="64">
        <v>38.85836979468765</v>
      </c>
      <c r="BF40" s="64">
        <v>266.7647857693106</v>
      </c>
      <c r="BG40" s="64">
        <v>59.56778180378642</v>
      </c>
      <c r="BH40" s="64">
        <v>13.825150308342938</v>
      </c>
      <c r="BI40" s="64">
        <v>94.32957772924605</v>
      </c>
      <c r="BJ40" s="64">
        <v>251.99696983277897</v>
      </c>
      <c r="BK40" s="64">
        <v>202.81821511434435</v>
      </c>
      <c r="BL40" s="64">
        <v>248.66536797992882</v>
      </c>
      <c r="BM40" s="64">
        <v>1.1387861745206744E-06</v>
      </c>
      <c r="BN40" s="64">
        <v>5.180668344634544E-07</v>
      </c>
      <c r="BO40" s="64">
        <v>41.091033677253215</v>
      </c>
      <c r="BP40" s="64">
        <v>70.60480260417285</v>
      </c>
      <c r="BQ40" s="103">
        <v>38.98841637740395</v>
      </c>
      <c r="BR40" s="104">
        <f t="shared" si="0"/>
        <v>14174.010325028625</v>
      </c>
      <c r="BS40" s="72">
        <v>0</v>
      </c>
      <c r="BT40" s="64">
        <v>0</v>
      </c>
      <c r="BU40" s="64">
        <v>0</v>
      </c>
      <c r="BV40" s="64">
        <v>3197.3012812699217</v>
      </c>
      <c r="BW40" s="64">
        <v>0</v>
      </c>
      <c r="BX40" s="64">
        <v>0</v>
      </c>
      <c r="BY40" s="64">
        <v>0</v>
      </c>
      <c r="BZ40" s="64">
        <v>0</v>
      </c>
      <c r="CA40" s="64">
        <v>0</v>
      </c>
      <c r="CB40" s="64">
        <v>0</v>
      </c>
      <c r="CC40" s="64">
        <v>0</v>
      </c>
      <c r="CD40" s="64">
        <v>0</v>
      </c>
      <c r="CE40" s="104">
        <f t="shared" si="1"/>
        <v>3197.3012812699217</v>
      </c>
      <c r="CF40" s="72">
        <v>0</v>
      </c>
      <c r="CG40" s="64">
        <v>0</v>
      </c>
      <c r="CH40" s="64">
        <v>0</v>
      </c>
      <c r="CI40" s="104">
        <f t="shared" si="2"/>
        <v>0</v>
      </c>
      <c r="CJ40" s="72">
        <v>0</v>
      </c>
      <c r="CK40" s="64">
        <v>0</v>
      </c>
      <c r="CL40" s="64">
        <v>0</v>
      </c>
      <c r="CM40" s="64">
        <v>0</v>
      </c>
      <c r="CN40" s="104">
        <f t="shared" si="3"/>
        <v>0</v>
      </c>
      <c r="CO40" s="197">
        <v>2954.088468908484</v>
      </c>
      <c r="CP40" s="104">
        <f t="shared" si="4"/>
        <v>6151.389750178406</v>
      </c>
      <c r="CQ40" s="104">
        <f t="shared" si="5"/>
        <v>20325.40007520703</v>
      </c>
    </row>
    <row r="41" spans="1:95" ht="13.5" customHeight="1">
      <c r="A41" s="142">
        <v>32</v>
      </c>
      <c r="B41" s="50" t="s">
        <v>40</v>
      </c>
      <c r="C41" s="40" t="s">
        <v>367</v>
      </c>
      <c r="D41" s="72">
        <v>0.007367138765649104</v>
      </c>
      <c r="E41" s="72">
        <v>0</v>
      </c>
      <c r="F41" s="72">
        <v>0</v>
      </c>
      <c r="G41" s="64">
        <v>0.36724213544648077</v>
      </c>
      <c r="H41" s="64">
        <v>5.459671140202722</v>
      </c>
      <c r="I41" s="64">
        <v>3.9008827822964607</v>
      </c>
      <c r="J41" s="64">
        <v>0.4657998272707758</v>
      </c>
      <c r="K41" s="64">
        <v>0.23340949554398768</v>
      </c>
      <c r="L41" s="64">
        <v>1.770512574594148</v>
      </c>
      <c r="M41" s="64">
        <v>54.737345635532115</v>
      </c>
      <c r="N41" s="64">
        <v>9.267008893850214</v>
      </c>
      <c r="O41" s="64">
        <v>0.0015893398791679894</v>
      </c>
      <c r="P41" s="64">
        <v>0</v>
      </c>
      <c r="Q41" s="64">
        <v>6.734419232972164</v>
      </c>
      <c r="R41" s="64">
        <v>0.4069381225963955</v>
      </c>
      <c r="S41" s="64">
        <v>0.0289456042419588</v>
      </c>
      <c r="T41" s="64">
        <v>0.8678656246850487</v>
      </c>
      <c r="U41" s="64">
        <v>5.105337149477382</v>
      </c>
      <c r="V41" s="64">
        <v>8.998949088706771</v>
      </c>
      <c r="W41" s="64">
        <v>0.7289721401115985</v>
      </c>
      <c r="X41" s="64">
        <v>0.46874266885935667</v>
      </c>
      <c r="Y41" s="64">
        <v>1.3816270434253959</v>
      </c>
      <c r="Z41" s="64">
        <v>0.6082717253197553</v>
      </c>
      <c r="AA41" s="64">
        <v>1.4431569859867945</v>
      </c>
      <c r="AB41" s="64">
        <v>0.273024062490947</v>
      </c>
      <c r="AC41" s="64">
        <v>0.05234425643742097</v>
      </c>
      <c r="AD41" s="64">
        <v>0</v>
      </c>
      <c r="AE41" s="64">
        <v>0</v>
      </c>
      <c r="AF41" s="64">
        <v>0</v>
      </c>
      <c r="AG41" s="64">
        <v>0</v>
      </c>
      <c r="AH41" s="64">
        <v>0.025654971281956068</v>
      </c>
      <c r="AI41" s="64">
        <v>66.1989708564587</v>
      </c>
      <c r="AJ41" s="64">
        <v>0</v>
      </c>
      <c r="AK41" s="64">
        <v>0</v>
      </c>
      <c r="AL41" s="64">
        <v>3.405109641968527</v>
      </c>
      <c r="AM41" s="64">
        <v>1.5590087013707865</v>
      </c>
      <c r="AN41" s="64">
        <v>9.084724723803578</v>
      </c>
      <c r="AO41" s="64">
        <v>7.5414237571638125</v>
      </c>
      <c r="AP41" s="64">
        <v>0.04860234451458222</v>
      </c>
      <c r="AQ41" s="64">
        <v>0.012076561531663381</v>
      </c>
      <c r="AR41" s="64">
        <v>5.041502246854265</v>
      </c>
      <c r="AS41" s="64">
        <v>0.4494835673036048</v>
      </c>
      <c r="AT41" s="64">
        <v>0.18992766148774184</v>
      </c>
      <c r="AU41" s="64">
        <v>0.7225912851231001</v>
      </c>
      <c r="AV41" s="64">
        <v>0.2809012950967786</v>
      </c>
      <c r="AW41" s="64">
        <v>0.05515546285426671</v>
      </c>
      <c r="AX41" s="64">
        <v>0</v>
      </c>
      <c r="AY41" s="64">
        <v>0.00118807949763978</v>
      </c>
      <c r="AZ41" s="64">
        <v>0.6696435588533031</v>
      </c>
      <c r="BA41" s="64">
        <v>1.2688240681138367</v>
      </c>
      <c r="BB41" s="64">
        <v>1.7344042344135497</v>
      </c>
      <c r="BC41" s="64">
        <v>1.997087778289404</v>
      </c>
      <c r="BD41" s="64">
        <v>0.862517266168451</v>
      </c>
      <c r="BE41" s="64">
        <v>0.916508475452996</v>
      </c>
      <c r="BF41" s="64">
        <v>6.223627197911049</v>
      </c>
      <c r="BG41" s="64">
        <v>1.4064999721371683</v>
      </c>
      <c r="BH41" s="64">
        <v>0.32700785157325885</v>
      </c>
      <c r="BI41" s="64">
        <v>0.2445241387615299</v>
      </c>
      <c r="BJ41" s="64">
        <v>7.229223817463584</v>
      </c>
      <c r="BK41" s="64">
        <v>8.69957955160326</v>
      </c>
      <c r="BL41" s="64">
        <v>9.668607420800175</v>
      </c>
      <c r="BM41" s="64">
        <v>0</v>
      </c>
      <c r="BN41" s="64">
        <v>0</v>
      </c>
      <c r="BO41" s="64">
        <v>0.08798154639519863</v>
      </c>
      <c r="BP41" s="64">
        <v>1.6405113859234475</v>
      </c>
      <c r="BQ41" s="103">
        <v>0.8568014449134479</v>
      </c>
      <c r="BR41" s="104">
        <f t="shared" si="0"/>
        <v>241.75909353377736</v>
      </c>
      <c r="BS41" s="72">
        <v>0</v>
      </c>
      <c r="BT41" s="64">
        <v>0</v>
      </c>
      <c r="BU41" s="64">
        <v>0</v>
      </c>
      <c r="BV41" s="64">
        <v>101.3889516851452</v>
      </c>
      <c r="BW41" s="64">
        <v>0</v>
      </c>
      <c r="BX41" s="64">
        <v>0</v>
      </c>
      <c r="BY41" s="64">
        <v>0</v>
      </c>
      <c r="BZ41" s="64">
        <v>0</v>
      </c>
      <c r="CA41" s="64">
        <v>0</v>
      </c>
      <c r="CB41" s="64">
        <v>0</v>
      </c>
      <c r="CC41" s="64">
        <v>0</v>
      </c>
      <c r="CD41" s="64">
        <v>0</v>
      </c>
      <c r="CE41" s="104">
        <f t="shared" si="1"/>
        <v>101.3889516851452</v>
      </c>
      <c r="CF41" s="72">
        <v>0</v>
      </c>
      <c r="CG41" s="64">
        <v>0</v>
      </c>
      <c r="CH41" s="64">
        <v>0</v>
      </c>
      <c r="CI41" s="104">
        <f t="shared" si="2"/>
        <v>0</v>
      </c>
      <c r="CJ41" s="72">
        <v>0</v>
      </c>
      <c r="CK41" s="64">
        <v>0</v>
      </c>
      <c r="CL41" s="64">
        <v>0</v>
      </c>
      <c r="CM41" s="64">
        <v>0</v>
      </c>
      <c r="CN41" s="104">
        <f t="shared" si="3"/>
        <v>0</v>
      </c>
      <c r="CO41" s="197">
        <v>0</v>
      </c>
      <c r="CP41" s="104">
        <f t="shared" si="4"/>
        <v>101.3889516851452</v>
      </c>
      <c r="CQ41" s="104">
        <f t="shared" si="5"/>
        <v>343.14804521892256</v>
      </c>
    </row>
    <row r="42" spans="1:95" ht="13.5" customHeight="1">
      <c r="A42" s="48">
        <v>33</v>
      </c>
      <c r="B42" s="50" t="s">
        <v>42</v>
      </c>
      <c r="C42" s="40" t="s">
        <v>368</v>
      </c>
      <c r="D42" s="72">
        <v>0.05979774344986867</v>
      </c>
      <c r="E42" s="72">
        <v>0.26788936251650075</v>
      </c>
      <c r="F42" s="72">
        <v>0.0003033755903048789</v>
      </c>
      <c r="G42" s="64">
        <v>4.8109647309326835</v>
      </c>
      <c r="H42" s="64">
        <v>78.43029824662187</v>
      </c>
      <c r="I42" s="64">
        <v>6.039236072730025</v>
      </c>
      <c r="J42" s="64">
        <v>0.7650285393998604</v>
      </c>
      <c r="K42" s="64">
        <v>0.3618139275364548</v>
      </c>
      <c r="L42" s="64">
        <v>9.393198881459412</v>
      </c>
      <c r="M42" s="64">
        <v>61.97369892559465</v>
      </c>
      <c r="N42" s="64">
        <v>10.556527516570826</v>
      </c>
      <c r="O42" s="64">
        <v>0.009394447057223749</v>
      </c>
      <c r="P42" s="64">
        <v>0</v>
      </c>
      <c r="Q42" s="64">
        <v>146.64290940667004</v>
      </c>
      <c r="R42" s="64">
        <v>5.16716106196902</v>
      </c>
      <c r="S42" s="64">
        <v>20.874197801114583</v>
      </c>
      <c r="T42" s="64">
        <v>32.873109353091415</v>
      </c>
      <c r="U42" s="64">
        <v>14.842169485207194</v>
      </c>
      <c r="V42" s="64">
        <v>15.70789553572258</v>
      </c>
      <c r="W42" s="64">
        <v>6.5758322295725735</v>
      </c>
      <c r="X42" s="64">
        <v>4.072296535928613</v>
      </c>
      <c r="Y42" s="64">
        <v>5.400475639871157</v>
      </c>
      <c r="Z42" s="64">
        <v>0.960234180343096</v>
      </c>
      <c r="AA42" s="64">
        <v>2.285671812713856</v>
      </c>
      <c r="AB42" s="64">
        <v>0.7897860656756643</v>
      </c>
      <c r="AC42" s="64">
        <v>0.6800855411370631</v>
      </c>
      <c r="AD42" s="64">
        <v>0</v>
      </c>
      <c r="AE42" s="64">
        <v>0</v>
      </c>
      <c r="AF42" s="64">
        <v>0</v>
      </c>
      <c r="AG42" s="64">
        <v>3.6368353636845145</v>
      </c>
      <c r="AH42" s="64">
        <v>0.11822071277049405</v>
      </c>
      <c r="AI42" s="64">
        <v>60.39152517799597</v>
      </c>
      <c r="AJ42" s="64">
        <v>1894.724183382614</v>
      </c>
      <c r="AK42" s="64">
        <v>0</v>
      </c>
      <c r="AL42" s="64">
        <v>5.892802570226353</v>
      </c>
      <c r="AM42" s="64">
        <v>9.304734039828817</v>
      </c>
      <c r="AN42" s="64">
        <v>55.75896209935367</v>
      </c>
      <c r="AO42" s="64">
        <v>23.276134535158622</v>
      </c>
      <c r="AP42" s="64">
        <v>0.1630352117135239</v>
      </c>
      <c r="AQ42" s="64">
        <v>0.03378399182665427</v>
      </c>
      <c r="AR42" s="64">
        <v>6.238515083588819</v>
      </c>
      <c r="AS42" s="64">
        <v>2.66267858837382</v>
      </c>
      <c r="AT42" s="64">
        <v>1.0783918637568772</v>
      </c>
      <c r="AU42" s="64">
        <v>4.039459360496121</v>
      </c>
      <c r="AV42" s="64">
        <v>2.1696376838358726</v>
      </c>
      <c r="AW42" s="64">
        <v>0.32141801869397035</v>
      </c>
      <c r="AX42" s="64">
        <v>0.0001818429871523825</v>
      </c>
      <c r="AY42" s="64">
        <v>0.006400666208865438</v>
      </c>
      <c r="AZ42" s="64">
        <v>10.62912121774718</v>
      </c>
      <c r="BA42" s="64">
        <v>7.150013984242622</v>
      </c>
      <c r="BB42" s="64">
        <v>10.216269480715853</v>
      </c>
      <c r="BC42" s="64">
        <v>17.856921206851013</v>
      </c>
      <c r="BD42" s="64">
        <v>7.221677444460718</v>
      </c>
      <c r="BE42" s="64">
        <v>5.316599965801424</v>
      </c>
      <c r="BF42" s="64">
        <v>36.0706573497286</v>
      </c>
      <c r="BG42" s="64">
        <v>8.13718772469472</v>
      </c>
      <c r="BH42" s="64">
        <v>1.8957992309879712</v>
      </c>
      <c r="BI42" s="64">
        <v>1.4802228993579198</v>
      </c>
      <c r="BJ42" s="64">
        <v>36.068397860426515</v>
      </c>
      <c r="BK42" s="64">
        <v>69.84110070576831</v>
      </c>
      <c r="BL42" s="64">
        <v>56.447086975638</v>
      </c>
      <c r="BM42" s="64">
        <v>2.1437226992228164</v>
      </c>
      <c r="BN42" s="64">
        <v>2.7647085552284634</v>
      </c>
      <c r="BO42" s="64">
        <v>1.1075891892997494</v>
      </c>
      <c r="BP42" s="64">
        <v>9.483268498823222</v>
      </c>
      <c r="BQ42" s="103">
        <v>4.973782791653548</v>
      </c>
      <c r="BR42" s="104">
        <f t="shared" si="0"/>
        <v>2788.1610043922383</v>
      </c>
      <c r="BS42" s="72">
        <v>0</v>
      </c>
      <c r="BT42" s="64">
        <v>0</v>
      </c>
      <c r="BU42" s="64">
        <v>0</v>
      </c>
      <c r="BV42" s="64">
        <v>1035.1674852553172</v>
      </c>
      <c r="BW42" s="64">
        <v>0</v>
      </c>
      <c r="BX42" s="64">
        <v>0</v>
      </c>
      <c r="BY42" s="64">
        <v>0.7200956064872127</v>
      </c>
      <c r="BZ42" s="64">
        <v>0</v>
      </c>
      <c r="CA42" s="64">
        <v>0</v>
      </c>
      <c r="CB42" s="64">
        <v>0</v>
      </c>
      <c r="CC42" s="64">
        <v>0</v>
      </c>
      <c r="CD42" s="64">
        <v>0</v>
      </c>
      <c r="CE42" s="104">
        <f t="shared" si="1"/>
        <v>1035.8875808618043</v>
      </c>
      <c r="CF42" s="72">
        <v>0</v>
      </c>
      <c r="CG42" s="64">
        <v>0</v>
      </c>
      <c r="CH42" s="64">
        <v>0</v>
      </c>
      <c r="CI42" s="104">
        <f t="shared" si="2"/>
        <v>0</v>
      </c>
      <c r="CJ42" s="72">
        <v>0</v>
      </c>
      <c r="CK42" s="64">
        <v>0</v>
      </c>
      <c r="CL42" s="64">
        <v>0</v>
      </c>
      <c r="CM42" s="64">
        <v>0</v>
      </c>
      <c r="CN42" s="104">
        <f t="shared" si="3"/>
        <v>0</v>
      </c>
      <c r="CO42" s="197">
        <v>0</v>
      </c>
      <c r="CP42" s="104">
        <f t="shared" si="4"/>
        <v>1035.8875808618043</v>
      </c>
      <c r="CQ42" s="104">
        <f t="shared" si="5"/>
        <v>3824.0485852540423</v>
      </c>
    </row>
    <row r="43" spans="1:95" ht="13.5" customHeight="1">
      <c r="A43" s="142">
        <v>34</v>
      </c>
      <c r="B43" s="50">
        <v>41</v>
      </c>
      <c r="C43" s="40" t="s">
        <v>369</v>
      </c>
      <c r="D43" s="72">
        <v>12.010078054077567</v>
      </c>
      <c r="E43" s="72">
        <v>0.12959783504317451</v>
      </c>
      <c r="F43" s="72">
        <v>0.03493555942385304</v>
      </c>
      <c r="G43" s="64">
        <v>4.233153770768437</v>
      </c>
      <c r="H43" s="64">
        <v>45.77335659985792</v>
      </c>
      <c r="I43" s="64">
        <v>3.409244146770652</v>
      </c>
      <c r="J43" s="64">
        <v>1.1910435123094478</v>
      </c>
      <c r="K43" s="64">
        <v>0.6733937422126137</v>
      </c>
      <c r="L43" s="64">
        <v>7.779905918186639</v>
      </c>
      <c r="M43" s="64">
        <v>0.8093225006347722</v>
      </c>
      <c r="N43" s="64">
        <v>5.035120293633247</v>
      </c>
      <c r="O43" s="64">
        <v>1.4493192418254126</v>
      </c>
      <c r="P43" s="64">
        <v>0</v>
      </c>
      <c r="Q43" s="64">
        <v>167.33738597376725</v>
      </c>
      <c r="R43" s="64">
        <v>4.286987579820335</v>
      </c>
      <c r="S43" s="64">
        <v>9.159391521927128</v>
      </c>
      <c r="T43" s="64">
        <v>2.58955829836253</v>
      </c>
      <c r="U43" s="64">
        <v>8.302274947764502</v>
      </c>
      <c r="V43" s="64">
        <v>7.960991400614786</v>
      </c>
      <c r="W43" s="64">
        <v>11.99598818706336</v>
      </c>
      <c r="X43" s="64">
        <v>8.600850394354378</v>
      </c>
      <c r="Y43" s="64">
        <v>8.836568775176769</v>
      </c>
      <c r="Z43" s="64">
        <v>0.17608401156190992</v>
      </c>
      <c r="AA43" s="64">
        <v>2.131767543491527</v>
      </c>
      <c r="AB43" s="64">
        <v>1.344458879967871</v>
      </c>
      <c r="AC43" s="64">
        <v>5.233355280717902</v>
      </c>
      <c r="AD43" s="64">
        <v>0</v>
      </c>
      <c r="AE43" s="64">
        <v>0</v>
      </c>
      <c r="AF43" s="64">
        <v>0</v>
      </c>
      <c r="AG43" s="64">
        <v>0</v>
      </c>
      <c r="AH43" s="64">
        <v>36.73298909264228</v>
      </c>
      <c r="AI43" s="64">
        <v>0</v>
      </c>
      <c r="AJ43" s="64">
        <v>0</v>
      </c>
      <c r="AK43" s="64">
        <v>58.1949875123914</v>
      </c>
      <c r="AL43" s="64">
        <v>5.926287083236211</v>
      </c>
      <c r="AM43" s="64">
        <v>2.6370865212182952</v>
      </c>
      <c r="AN43" s="64">
        <v>50.295243957463946</v>
      </c>
      <c r="AO43" s="64">
        <v>58.55132197340994</v>
      </c>
      <c r="AP43" s="64">
        <v>1.400395716611551</v>
      </c>
      <c r="AQ43" s="64">
        <v>0.5127496522445715</v>
      </c>
      <c r="AR43" s="64">
        <v>3.816318727895018</v>
      </c>
      <c r="AS43" s="64">
        <v>0.016852793720212925</v>
      </c>
      <c r="AT43" s="64">
        <v>0.06851325710762163</v>
      </c>
      <c r="AU43" s="64">
        <v>0.177033161975323</v>
      </c>
      <c r="AV43" s="64">
        <v>0.020380288076105</v>
      </c>
      <c r="AW43" s="64">
        <v>0.2037442372568734</v>
      </c>
      <c r="AX43" s="64">
        <v>0</v>
      </c>
      <c r="AY43" s="64">
        <v>0.2539894472316358</v>
      </c>
      <c r="AZ43" s="64">
        <v>1.7849065256283139</v>
      </c>
      <c r="BA43" s="64">
        <v>1.5168861519799801</v>
      </c>
      <c r="BB43" s="64">
        <v>5.052338335788931</v>
      </c>
      <c r="BC43" s="64">
        <v>7.759350646398871</v>
      </c>
      <c r="BD43" s="64">
        <v>6.8570159105404525</v>
      </c>
      <c r="BE43" s="64">
        <v>1.2986332805298115</v>
      </c>
      <c r="BF43" s="64">
        <v>28.18197174322184</v>
      </c>
      <c r="BG43" s="64">
        <v>3.8337625601968375</v>
      </c>
      <c r="BH43" s="64">
        <v>28.68304599021792</v>
      </c>
      <c r="BI43" s="64">
        <v>16.23611141778744</v>
      </c>
      <c r="BJ43" s="64">
        <v>31.652245566400087</v>
      </c>
      <c r="BK43" s="64">
        <v>22.05765981140411</v>
      </c>
      <c r="BL43" s="64">
        <v>53.89223826833083</v>
      </c>
      <c r="BM43" s="64">
        <v>0</v>
      </c>
      <c r="BN43" s="64">
        <v>0</v>
      </c>
      <c r="BO43" s="64">
        <v>0</v>
      </c>
      <c r="BP43" s="64">
        <v>28.915411789906308</v>
      </c>
      <c r="BQ43" s="103">
        <v>7.764376049450931</v>
      </c>
      <c r="BR43" s="104">
        <f t="shared" si="0"/>
        <v>784.7779814395979</v>
      </c>
      <c r="BS43" s="72">
        <v>0</v>
      </c>
      <c r="BT43" s="64">
        <v>0</v>
      </c>
      <c r="BU43" s="64">
        <v>0</v>
      </c>
      <c r="BV43" s="64">
        <v>749.5972310175043</v>
      </c>
      <c r="BW43" s="64">
        <v>0</v>
      </c>
      <c r="BX43" s="64">
        <v>0</v>
      </c>
      <c r="BY43" s="64">
        <v>0</v>
      </c>
      <c r="BZ43" s="64">
        <v>0</v>
      </c>
      <c r="CA43" s="64">
        <v>0</v>
      </c>
      <c r="CB43" s="64">
        <v>0</v>
      </c>
      <c r="CC43" s="64">
        <v>0</v>
      </c>
      <c r="CD43" s="64">
        <v>0</v>
      </c>
      <c r="CE43" s="104">
        <f t="shared" si="1"/>
        <v>749.5972310175043</v>
      </c>
      <c r="CF43" s="72">
        <v>0</v>
      </c>
      <c r="CG43" s="64">
        <v>0</v>
      </c>
      <c r="CH43" s="64">
        <v>0</v>
      </c>
      <c r="CI43" s="104">
        <f t="shared" si="2"/>
        <v>0</v>
      </c>
      <c r="CJ43" s="72">
        <v>0</v>
      </c>
      <c r="CK43" s="64">
        <v>0</v>
      </c>
      <c r="CL43" s="64">
        <v>0</v>
      </c>
      <c r="CM43" s="64">
        <v>0</v>
      </c>
      <c r="CN43" s="104">
        <f t="shared" si="3"/>
        <v>0</v>
      </c>
      <c r="CO43" s="197">
        <v>1.7127439907456254</v>
      </c>
      <c r="CP43" s="104">
        <f t="shared" si="4"/>
        <v>751.3099750082499</v>
      </c>
      <c r="CQ43" s="104">
        <f t="shared" si="5"/>
        <v>1536.0879564478478</v>
      </c>
    </row>
    <row r="44" spans="1:95" ht="13.5" customHeight="1">
      <c r="A44" s="48">
        <v>35</v>
      </c>
      <c r="B44" s="50">
        <v>45</v>
      </c>
      <c r="C44" s="40" t="s">
        <v>108</v>
      </c>
      <c r="D44" s="72">
        <v>223.44385429059267</v>
      </c>
      <c r="E44" s="72">
        <v>3.40425796549673</v>
      </c>
      <c r="F44" s="72">
        <v>0.756431592397018</v>
      </c>
      <c r="G44" s="64">
        <v>97.62327114412565</v>
      </c>
      <c r="H44" s="64">
        <v>72.95498032148033</v>
      </c>
      <c r="I44" s="64">
        <v>13.7862021673721</v>
      </c>
      <c r="J44" s="64">
        <v>6.012615293408283</v>
      </c>
      <c r="K44" s="64">
        <v>1.017486374329383</v>
      </c>
      <c r="L44" s="64">
        <v>44.16167255730149</v>
      </c>
      <c r="M44" s="64">
        <v>21.668407768675205</v>
      </c>
      <c r="N44" s="64">
        <v>83.48578070659195</v>
      </c>
      <c r="O44" s="64">
        <v>4.1066951514684495</v>
      </c>
      <c r="P44" s="64">
        <v>0</v>
      </c>
      <c r="Q44" s="64">
        <v>134.9620624546799</v>
      </c>
      <c r="R44" s="64">
        <v>16.000804974247075</v>
      </c>
      <c r="S44" s="64">
        <v>56.52249771973049</v>
      </c>
      <c r="T44" s="64">
        <v>2.0094224659216118</v>
      </c>
      <c r="U44" s="64">
        <v>73.74670104645584</v>
      </c>
      <c r="V44" s="64">
        <v>81.1183300351092</v>
      </c>
      <c r="W44" s="64">
        <v>49.55502055593632</v>
      </c>
      <c r="X44" s="64">
        <v>27.392711119923522</v>
      </c>
      <c r="Y44" s="64">
        <v>149.02899268598773</v>
      </c>
      <c r="Z44" s="64">
        <v>3.246036340166529</v>
      </c>
      <c r="AA44" s="64">
        <v>12.009817730733626</v>
      </c>
      <c r="AB44" s="64">
        <v>27.968481295253454</v>
      </c>
      <c r="AC44" s="64">
        <v>13.641267702553634</v>
      </c>
      <c r="AD44" s="64">
        <v>36.85976237324141</v>
      </c>
      <c r="AE44" s="64">
        <v>29.71765248224702</v>
      </c>
      <c r="AF44" s="64">
        <v>5.047684872651377</v>
      </c>
      <c r="AG44" s="64">
        <v>0.44554769854466647</v>
      </c>
      <c r="AH44" s="64">
        <v>276.2345169455403</v>
      </c>
      <c r="AI44" s="64">
        <v>1.8241337474841535</v>
      </c>
      <c r="AJ44" s="64">
        <v>13.755353095055382</v>
      </c>
      <c r="AK44" s="64">
        <v>79.53863819999475</v>
      </c>
      <c r="AL44" s="64">
        <v>3149.0572138780126</v>
      </c>
      <c r="AM44" s="64">
        <v>21.70280983032375</v>
      </c>
      <c r="AN44" s="64">
        <v>461.47198945580146</v>
      </c>
      <c r="AO44" s="64">
        <v>570.4013667393526</v>
      </c>
      <c r="AP44" s="64">
        <v>23.664741007892193</v>
      </c>
      <c r="AQ44" s="64">
        <v>8.663797220644218</v>
      </c>
      <c r="AR44" s="64">
        <v>519.2476843751815</v>
      </c>
      <c r="AS44" s="64">
        <v>69.37949097961989</v>
      </c>
      <c r="AT44" s="64">
        <v>0</v>
      </c>
      <c r="AU44" s="64">
        <v>0</v>
      </c>
      <c r="AV44" s="64">
        <v>4.776505515452647</v>
      </c>
      <c r="AW44" s="64">
        <v>3.2810717286185644</v>
      </c>
      <c r="AX44" s="64">
        <v>0</v>
      </c>
      <c r="AY44" s="64">
        <v>0.5154292872657014</v>
      </c>
      <c r="AZ44" s="64">
        <v>32.499320031710475</v>
      </c>
      <c r="BA44" s="64">
        <v>111.24009761977885</v>
      </c>
      <c r="BB44" s="64">
        <v>344.94124276994347</v>
      </c>
      <c r="BC44" s="64">
        <v>370.895317356181</v>
      </c>
      <c r="BD44" s="64">
        <v>574.395661518346</v>
      </c>
      <c r="BE44" s="64">
        <v>2498.342620273766</v>
      </c>
      <c r="BF44" s="64">
        <v>97.12839313301143</v>
      </c>
      <c r="BG44" s="64">
        <v>107.33593530872452</v>
      </c>
      <c r="BH44" s="64">
        <v>37.17878223805427</v>
      </c>
      <c r="BI44" s="64">
        <v>67.43964058860618</v>
      </c>
      <c r="BJ44" s="64">
        <v>704.1505766417758</v>
      </c>
      <c r="BK44" s="64">
        <v>730.2386781690726</v>
      </c>
      <c r="BL44" s="64">
        <v>681.209950709387</v>
      </c>
      <c r="BM44" s="64">
        <v>4.24601616590503</v>
      </c>
      <c r="BN44" s="64">
        <v>1.8223577370694175</v>
      </c>
      <c r="BO44" s="64">
        <v>152.14000223980722</v>
      </c>
      <c r="BP44" s="64">
        <v>335.21485525261596</v>
      </c>
      <c r="BQ44" s="103">
        <v>36.279059454847456</v>
      </c>
      <c r="BR44" s="104">
        <f t="shared" si="0"/>
        <v>13381.907698101464</v>
      </c>
      <c r="BS44" s="72">
        <v>0</v>
      </c>
      <c r="BT44" s="64">
        <v>0</v>
      </c>
      <c r="BU44" s="64">
        <v>0</v>
      </c>
      <c r="BV44" s="64">
        <v>1847.8803061525334</v>
      </c>
      <c r="BW44" s="64">
        <v>54.61242345467457</v>
      </c>
      <c r="BX44" s="64">
        <v>0</v>
      </c>
      <c r="BY44" s="64">
        <v>0</v>
      </c>
      <c r="BZ44" s="64">
        <v>0</v>
      </c>
      <c r="CA44" s="64">
        <v>0</v>
      </c>
      <c r="CB44" s="64">
        <v>0</v>
      </c>
      <c r="CC44" s="64">
        <v>0</v>
      </c>
      <c r="CD44" s="64">
        <v>0</v>
      </c>
      <c r="CE44" s="104">
        <f t="shared" si="1"/>
        <v>1902.492729607208</v>
      </c>
      <c r="CF44" s="72">
        <v>0</v>
      </c>
      <c r="CG44" s="64">
        <v>0</v>
      </c>
      <c r="CH44" s="64">
        <v>0</v>
      </c>
      <c r="CI44" s="104">
        <f t="shared" si="2"/>
        <v>0</v>
      </c>
      <c r="CJ44" s="72">
        <v>0</v>
      </c>
      <c r="CK44" s="64">
        <v>39678.54115589229</v>
      </c>
      <c r="CL44" s="64">
        <v>0</v>
      </c>
      <c r="CM44" s="64">
        <v>0</v>
      </c>
      <c r="CN44" s="104">
        <f t="shared" si="3"/>
        <v>39678.54115589229</v>
      </c>
      <c r="CO44" s="197">
        <v>120.7627397549426</v>
      </c>
      <c r="CP44" s="104">
        <f t="shared" si="4"/>
        <v>41701.79662525444</v>
      </c>
      <c r="CQ44" s="104">
        <f t="shared" si="5"/>
        <v>55083.70432335591</v>
      </c>
    </row>
    <row r="45" spans="1:95" ht="13.5" customHeight="1">
      <c r="A45" s="142">
        <v>36</v>
      </c>
      <c r="B45" s="50">
        <v>50</v>
      </c>
      <c r="C45" s="40" t="s">
        <v>248</v>
      </c>
      <c r="D45" s="72">
        <v>112.48290157409694</v>
      </c>
      <c r="E45" s="72">
        <v>1.180969620191347</v>
      </c>
      <c r="F45" s="72">
        <v>0.09961812996360941</v>
      </c>
      <c r="G45" s="64">
        <v>9.169159165245919</v>
      </c>
      <c r="H45" s="64">
        <v>79.55576173357096</v>
      </c>
      <c r="I45" s="64">
        <v>1.9549922889242073</v>
      </c>
      <c r="J45" s="64">
        <v>1.0583413123848644</v>
      </c>
      <c r="K45" s="64">
        <v>0.9427607381063912</v>
      </c>
      <c r="L45" s="64">
        <v>15.266277947396373</v>
      </c>
      <c r="M45" s="64">
        <v>6.102451845833953</v>
      </c>
      <c r="N45" s="64">
        <v>6.5913660959543625</v>
      </c>
      <c r="O45" s="64">
        <v>26.492862900582757</v>
      </c>
      <c r="P45" s="64">
        <v>0</v>
      </c>
      <c r="Q45" s="64">
        <v>223.8600972046587</v>
      </c>
      <c r="R45" s="64">
        <v>96.27979675177394</v>
      </c>
      <c r="S45" s="64">
        <v>25.278492331903475</v>
      </c>
      <c r="T45" s="64">
        <v>18.298647800767164</v>
      </c>
      <c r="U45" s="64">
        <v>48.92545442959232</v>
      </c>
      <c r="V45" s="64">
        <v>72.73374648967915</v>
      </c>
      <c r="W45" s="64">
        <v>22.591984728201012</v>
      </c>
      <c r="X45" s="64">
        <v>14.097016665125878</v>
      </c>
      <c r="Y45" s="64">
        <v>83.13850169503971</v>
      </c>
      <c r="Z45" s="64">
        <v>5.1506843760417675</v>
      </c>
      <c r="AA45" s="64">
        <v>3.3171219374833227</v>
      </c>
      <c r="AB45" s="64">
        <v>24.913793981640197</v>
      </c>
      <c r="AC45" s="64">
        <v>19.575698837304742</v>
      </c>
      <c r="AD45" s="64">
        <v>0</v>
      </c>
      <c r="AE45" s="64">
        <v>0</v>
      </c>
      <c r="AF45" s="64">
        <v>0</v>
      </c>
      <c r="AG45" s="64">
        <v>0</v>
      </c>
      <c r="AH45" s="64">
        <v>0</v>
      </c>
      <c r="AI45" s="64">
        <v>0.2504605148778658</v>
      </c>
      <c r="AJ45" s="64">
        <v>1.888871705267892</v>
      </c>
      <c r="AK45" s="64">
        <v>4.961761418445844</v>
      </c>
      <c r="AL45" s="64">
        <v>341.5570125241805</v>
      </c>
      <c r="AM45" s="64">
        <v>406.36679902357764</v>
      </c>
      <c r="AN45" s="64">
        <v>648.7996768476422</v>
      </c>
      <c r="AO45" s="64">
        <v>39.69817057858645</v>
      </c>
      <c r="AP45" s="64">
        <v>8.410527644742135</v>
      </c>
      <c r="AQ45" s="64">
        <v>3.0791245908826164</v>
      </c>
      <c r="AR45" s="64">
        <v>0.35829541816540705</v>
      </c>
      <c r="AS45" s="64">
        <v>131.6241450851716</v>
      </c>
      <c r="AT45" s="64">
        <v>47.31987853855831</v>
      </c>
      <c r="AU45" s="64">
        <v>761.2369049208442</v>
      </c>
      <c r="AV45" s="64">
        <v>0.6578822739960595</v>
      </c>
      <c r="AW45" s="64">
        <v>0.3317691830437749</v>
      </c>
      <c r="AX45" s="64">
        <v>40.88900344393631</v>
      </c>
      <c r="AY45" s="64">
        <v>0.029294827939793648</v>
      </c>
      <c r="AZ45" s="64">
        <v>0.8095346736203928</v>
      </c>
      <c r="BA45" s="64">
        <v>358.73015555197503</v>
      </c>
      <c r="BB45" s="64">
        <v>57.332803223993494</v>
      </c>
      <c r="BC45" s="64">
        <v>19.102312983497974</v>
      </c>
      <c r="BD45" s="64">
        <v>15.301532137903578</v>
      </c>
      <c r="BE45" s="64">
        <v>2.8514143686984816</v>
      </c>
      <c r="BF45" s="64">
        <v>654.1175835498765</v>
      </c>
      <c r="BG45" s="64">
        <v>31.646698660294835</v>
      </c>
      <c r="BH45" s="64">
        <v>77.2488732764253</v>
      </c>
      <c r="BI45" s="64">
        <v>214.51956047640917</v>
      </c>
      <c r="BJ45" s="64">
        <v>0</v>
      </c>
      <c r="BK45" s="64">
        <v>47.04858714884959</v>
      </c>
      <c r="BL45" s="64">
        <v>58.253088233637186</v>
      </c>
      <c r="BM45" s="64">
        <v>0</v>
      </c>
      <c r="BN45" s="64">
        <v>0</v>
      </c>
      <c r="BO45" s="64">
        <v>0</v>
      </c>
      <c r="BP45" s="64">
        <v>105.62722462121909</v>
      </c>
      <c r="BQ45" s="103">
        <v>15.614351498399477</v>
      </c>
      <c r="BR45" s="104">
        <f t="shared" si="0"/>
        <v>5014.721799526122</v>
      </c>
      <c r="BS45" s="72">
        <v>0</v>
      </c>
      <c r="BT45" s="64">
        <v>0</v>
      </c>
      <c r="BU45" s="64">
        <v>0</v>
      </c>
      <c r="BV45" s="64">
        <v>0</v>
      </c>
      <c r="BW45" s="64">
        <v>4.395776622098369</v>
      </c>
      <c r="BX45" s="64">
        <v>0</v>
      </c>
      <c r="BY45" s="64">
        <v>4110.484644927411</v>
      </c>
      <c r="BZ45" s="64">
        <v>0</v>
      </c>
      <c r="CA45" s="64">
        <v>15.639743344246225</v>
      </c>
      <c r="CB45" s="64">
        <v>0</v>
      </c>
      <c r="CC45" s="64">
        <v>0</v>
      </c>
      <c r="CD45" s="64">
        <v>0</v>
      </c>
      <c r="CE45" s="104">
        <f t="shared" si="1"/>
        <v>4130.5201648937555</v>
      </c>
      <c r="CF45" s="72">
        <v>0</v>
      </c>
      <c r="CG45" s="64">
        <v>0</v>
      </c>
      <c r="CH45" s="64">
        <v>0</v>
      </c>
      <c r="CI45" s="104">
        <f t="shared" si="2"/>
        <v>0</v>
      </c>
      <c r="CJ45" s="72">
        <v>1280.7610058550674</v>
      </c>
      <c r="CK45" s="64">
        <v>0</v>
      </c>
      <c r="CL45" s="64">
        <v>0</v>
      </c>
      <c r="CM45" s="64">
        <v>0</v>
      </c>
      <c r="CN45" s="104">
        <f t="shared" si="3"/>
        <v>1280.7610058550674</v>
      </c>
      <c r="CO45" s="197">
        <v>28.336497265546377</v>
      </c>
      <c r="CP45" s="104">
        <f t="shared" si="4"/>
        <v>5439.617668014369</v>
      </c>
      <c r="CQ45" s="104">
        <f t="shared" si="5"/>
        <v>10454.33946754049</v>
      </c>
    </row>
    <row r="46" spans="1:95" ht="13.5" customHeight="1">
      <c r="A46" s="48">
        <v>37</v>
      </c>
      <c r="B46" s="50" t="s">
        <v>283</v>
      </c>
      <c r="C46" s="40" t="s">
        <v>75</v>
      </c>
      <c r="D46" s="72">
        <v>880.8950933927249</v>
      </c>
      <c r="E46" s="72">
        <v>10.9510322273068</v>
      </c>
      <c r="F46" s="72">
        <v>0.6408395739969929</v>
      </c>
      <c r="G46" s="64">
        <v>31.198071862412405</v>
      </c>
      <c r="H46" s="64">
        <v>2730.280111515089</v>
      </c>
      <c r="I46" s="64">
        <v>75.82475268148741</v>
      </c>
      <c r="J46" s="64">
        <v>73.89432394999878</v>
      </c>
      <c r="K46" s="64">
        <v>11.393272855171828</v>
      </c>
      <c r="L46" s="64">
        <v>218.74690593042584</v>
      </c>
      <c r="M46" s="64">
        <v>133.00725437024866</v>
      </c>
      <c r="N46" s="64">
        <v>906.2599023986274</v>
      </c>
      <c r="O46" s="64">
        <v>41.72968501435568</v>
      </c>
      <c r="P46" s="64">
        <v>0</v>
      </c>
      <c r="Q46" s="64">
        <v>1409.6240473983023</v>
      </c>
      <c r="R46" s="64">
        <v>290.0199697433635</v>
      </c>
      <c r="S46" s="64">
        <v>296.5612585088539</v>
      </c>
      <c r="T46" s="64">
        <v>248.9488402358612</v>
      </c>
      <c r="U46" s="64">
        <v>594.1486375631833</v>
      </c>
      <c r="V46" s="64">
        <v>2505.4187084968275</v>
      </c>
      <c r="W46" s="64">
        <v>1093.3087330509006</v>
      </c>
      <c r="X46" s="64">
        <v>378.27521995987246</v>
      </c>
      <c r="Y46" s="64">
        <v>1214.8793210778297</v>
      </c>
      <c r="Z46" s="64">
        <v>34.238546744630916</v>
      </c>
      <c r="AA46" s="64">
        <v>132.0645040636195</v>
      </c>
      <c r="AB46" s="64">
        <v>235.20006991671892</v>
      </c>
      <c r="AC46" s="64">
        <v>17.391402715755927</v>
      </c>
      <c r="AD46" s="64">
        <v>8.112422952384357</v>
      </c>
      <c r="AE46" s="64">
        <v>6.541285388246747</v>
      </c>
      <c r="AF46" s="64">
        <v>1.7876235951370838</v>
      </c>
      <c r="AG46" s="64">
        <v>0.09810034000899087</v>
      </c>
      <c r="AH46" s="64">
        <v>60.760610102343804</v>
      </c>
      <c r="AI46" s="64">
        <v>1.6859258143763576</v>
      </c>
      <c r="AJ46" s="64">
        <v>12.710274855795607</v>
      </c>
      <c r="AK46" s="64">
        <v>27.40701954638574</v>
      </c>
      <c r="AL46" s="64">
        <v>2502.7308666581694</v>
      </c>
      <c r="AM46" s="64">
        <v>150.82921241278692</v>
      </c>
      <c r="AN46" s="64">
        <v>3335.4773129009577</v>
      </c>
      <c r="AO46" s="64">
        <v>1130.149594859068</v>
      </c>
      <c r="AP46" s="64">
        <v>11.761886455875482</v>
      </c>
      <c r="AQ46" s="64">
        <v>4.306136789569781</v>
      </c>
      <c r="AR46" s="64">
        <v>0.9232214949056878</v>
      </c>
      <c r="AS46" s="64">
        <v>87.29457951356912</v>
      </c>
      <c r="AT46" s="64">
        <v>31.073167248260738</v>
      </c>
      <c r="AU46" s="64">
        <v>207.13479008322756</v>
      </c>
      <c r="AV46" s="64">
        <v>4.361319439947193</v>
      </c>
      <c r="AW46" s="64">
        <v>29.27306372501232</v>
      </c>
      <c r="AX46" s="64">
        <v>1.3536887962509734</v>
      </c>
      <c r="AY46" s="64">
        <v>0.05684933366798074</v>
      </c>
      <c r="AZ46" s="64">
        <v>19.93265355816234</v>
      </c>
      <c r="BA46" s="64">
        <v>51.57364592081973</v>
      </c>
      <c r="BB46" s="64">
        <v>631.4453084881627</v>
      </c>
      <c r="BC46" s="64">
        <v>49.23019287324143</v>
      </c>
      <c r="BD46" s="64">
        <v>50.02572117562433</v>
      </c>
      <c r="BE46" s="64">
        <v>18.96653817238598</v>
      </c>
      <c r="BF46" s="64">
        <v>596.3766999441445</v>
      </c>
      <c r="BG46" s="64">
        <v>74.95010364258216</v>
      </c>
      <c r="BH46" s="64">
        <v>232.12339987397945</v>
      </c>
      <c r="BI46" s="64">
        <v>182.3391477950424</v>
      </c>
      <c r="BJ46" s="64">
        <v>461.2232931303017</v>
      </c>
      <c r="BK46" s="64">
        <v>325.3669987754359</v>
      </c>
      <c r="BL46" s="64">
        <v>1199.4356150424244</v>
      </c>
      <c r="BM46" s="64">
        <v>0.9343960430741681</v>
      </c>
      <c r="BN46" s="64">
        <v>0.4011175436761079</v>
      </c>
      <c r="BO46" s="64">
        <v>32.499696982625785</v>
      </c>
      <c r="BP46" s="64">
        <v>278.76803646683834</v>
      </c>
      <c r="BQ46" s="103">
        <v>68.21500706805276</v>
      </c>
      <c r="BR46" s="104">
        <f t="shared" si="0"/>
        <v>25454.537030050087</v>
      </c>
      <c r="BS46" s="72">
        <v>8687.346686070472</v>
      </c>
      <c r="BT46" s="64">
        <v>2673.9750113986</v>
      </c>
      <c r="BU46" s="64">
        <v>4565.254246648375</v>
      </c>
      <c r="BV46" s="64">
        <v>789.1460971604329</v>
      </c>
      <c r="BW46" s="64">
        <v>3954.8688252807956</v>
      </c>
      <c r="BX46" s="64">
        <v>1855.0227125605563</v>
      </c>
      <c r="BY46" s="64">
        <v>560.0955101069612</v>
      </c>
      <c r="BZ46" s="64">
        <v>49.12200520989656</v>
      </c>
      <c r="CA46" s="64">
        <v>4254.830370180002</v>
      </c>
      <c r="CB46" s="64">
        <v>0</v>
      </c>
      <c r="CC46" s="64">
        <v>0</v>
      </c>
      <c r="CD46" s="64">
        <v>1967.9932273777133</v>
      </c>
      <c r="CE46" s="104">
        <f t="shared" si="1"/>
        <v>29357.654691993805</v>
      </c>
      <c r="CF46" s="72">
        <v>0</v>
      </c>
      <c r="CG46" s="64">
        <v>0</v>
      </c>
      <c r="CH46" s="64">
        <v>0</v>
      </c>
      <c r="CI46" s="104">
        <f t="shared" si="2"/>
        <v>0</v>
      </c>
      <c r="CJ46" s="72">
        <v>7509.790871777607</v>
      </c>
      <c r="CK46" s="64">
        <v>0</v>
      </c>
      <c r="CL46" s="64">
        <v>0</v>
      </c>
      <c r="CM46" s="64">
        <v>0</v>
      </c>
      <c r="CN46" s="104">
        <f t="shared" si="3"/>
        <v>7509.790871777607</v>
      </c>
      <c r="CO46" s="197">
        <v>15629.317025515602</v>
      </c>
      <c r="CP46" s="104">
        <f t="shared" si="4"/>
        <v>52496.76258928701</v>
      </c>
      <c r="CQ46" s="104">
        <f t="shared" si="5"/>
        <v>77951.29961933711</v>
      </c>
    </row>
    <row r="47" spans="1:95" ht="13.5" customHeight="1">
      <c r="A47" s="142">
        <v>38</v>
      </c>
      <c r="B47" s="50">
        <v>55</v>
      </c>
      <c r="C47" s="40" t="s">
        <v>166</v>
      </c>
      <c r="D47" s="72">
        <v>17.797880562614964</v>
      </c>
      <c r="E47" s="72">
        <v>0.4290922045372236</v>
      </c>
      <c r="F47" s="72">
        <v>0.06372516804361254</v>
      </c>
      <c r="G47" s="64">
        <v>1.4671900322608347</v>
      </c>
      <c r="H47" s="64">
        <v>57.253596109197154</v>
      </c>
      <c r="I47" s="64">
        <v>3.6941036442453408</v>
      </c>
      <c r="J47" s="64">
        <v>1.7888928330991676</v>
      </c>
      <c r="K47" s="64">
        <v>0.2539979620342946</v>
      </c>
      <c r="L47" s="64">
        <v>13.985899282043547</v>
      </c>
      <c r="M47" s="64">
        <v>11.003805722775452</v>
      </c>
      <c r="N47" s="64">
        <v>80.27645039035598</v>
      </c>
      <c r="O47" s="64">
        <v>3.125984802310219</v>
      </c>
      <c r="P47" s="64">
        <v>0</v>
      </c>
      <c r="Q47" s="64">
        <v>46.93610001292658</v>
      </c>
      <c r="R47" s="64">
        <v>1.989076905520369</v>
      </c>
      <c r="S47" s="64">
        <v>26.836586214213</v>
      </c>
      <c r="T47" s="64">
        <v>0.7356118241477688</v>
      </c>
      <c r="U47" s="64">
        <v>60.439587018815814</v>
      </c>
      <c r="V47" s="64">
        <v>170.85644241960992</v>
      </c>
      <c r="W47" s="64">
        <v>81.48237198215256</v>
      </c>
      <c r="X47" s="64">
        <v>14.48031975765174</v>
      </c>
      <c r="Y47" s="64">
        <v>107.57640873967347</v>
      </c>
      <c r="Z47" s="64">
        <v>2.46338188021337</v>
      </c>
      <c r="AA47" s="64">
        <v>4.150787651318437</v>
      </c>
      <c r="AB47" s="64">
        <v>21.244513051433216</v>
      </c>
      <c r="AC47" s="64">
        <v>3.180568348439185</v>
      </c>
      <c r="AD47" s="64">
        <v>2.6263700816946</v>
      </c>
      <c r="AE47" s="64">
        <v>2.1172883184464144</v>
      </c>
      <c r="AF47" s="64">
        <v>0.5811731511334219</v>
      </c>
      <c r="AG47" s="64">
        <v>0.03173685841166332</v>
      </c>
      <c r="AH47" s="64">
        <v>19.691170594016917</v>
      </c>
      <c r="AI47" s="64">
        <v>0.05048516006505208</v>
      </c>
      <c r="AJ47" s="64">
        <v>0.3807641672229277</v>
      </c>
      <c r="AK47" s="64">
        <v>0.7143869038248165</v>
      </c>
      <c r="AL47" s="64">
        <v>122.97981967929958</v>
      </c>
      <c r="AM47" s="64">
        <v>25.606461838302494</v>
      </c>
      <c r="AN47" s="64">
        <v>380.6672492440954</v>
      </c>
      <c r="AO47" s="64">
        <v>167.67622573688126</v>
      </c>
      <c r="AP47" s="64">
        <v>4.7787266514545506</v>
      </c>
      <c r="AQ47" s="64">
        <v>1.7495030516792214</v>
      </c>
      <c r="AR47" s="64">
        <v>0.30892139457154</v>
      </c>
      <c r="AS47" s="64">
        <v>0.29179598595833606</v>
      </c>
      <c r="AT47" s="64">
        <v>5.859552073896886</v>
      </c>
      <c r="AU47" s="64">
        <v>223.1658112502302</v>
      </c>
      <c r="AV47" s="64">
        <v>0.13300291892226296</v>
      </c>
      <c r="AW47" s="64">
        <v>0.012044647881745127</v>
      </c>
      <c r="AX47" s="64">
        <v>0</v>
      </c>
      <c r="AY47" s="64">
        <v>0.008058664260160373</v>
      </c>
      <c r="AZ47" s="64">
        <v>0</v>
      </c>
      <c r="BA47" s="64">
        <v>65.17185672018638</v>
      </c>
      <c r="BB47" s="64">
        <v>118.01695621678932</v>
      </c>
      <c r="BC47" s="64">
        <v>109.56485867179113</v>
      </c>
      <c r="BD47" s="64">
        <v>65.97977410267383</v>
      </c>
      <c r="BE47" s="64">
        <v>2.0921842150164816</v>
      </c>
      <c r="BF47" s="64">
        <v>276.08239860957354</v>
      </c>
      <c r="BG47" s="64">
        <v>36.78544750422737</v>
      </c>
      <c r="BH47" s="64">
        <v>83.5574187127855</v>
      </c>
      <c r="BI47" s="64">
        <v>13.060108894352451</v>
      </c>
      <c r="BJ47" s="64">
        <v>163.33010839128636</v>
      </c>
      <c r="BK47" s="64">
        <v>142.1641084142119</v>
      </c>
      <c r="BL47" s="64">
        <v>51.22739714219749</v>
      </c>
      <c r="BM47" s="64">
        <v>0.30883706163502883</v>
      </c>
      <c r="BN47" s="64">
        <v>0.13253154301183845</v>
      </c>
      <c r="BO47" s="64">
        <v>11.302249574848807</v>
      </c>
      <c r="BP47" s="64">
        <v>187.69616748684473</v>
      </c>
      <c r="BQ47" s="103">
        <v>11.422462405595793</v>
      </c>
      <c r="BR47" s="104">
        <f t="shared" si="0"/>
        <v>3030.8377885589107</v>
      </c>
      <c r="BS47" s="72">
        <v>0</v>
      </c>
      <c r="BT47" s="64">
        <v>0</v>
      </c>
      <c r="BU47" s="64">
        <v>0</v>
      </c>
      <c r="BV47" s="64">
        <v>0</v>
      </c>
      <c r="BW47" s="64">
        <v>0</v>
      </c>
      <c r="BX47" s="64">
        <v>0</v>
      </c>
      <c r="BY47" s="64">
        <v>0</v>
      </c>
      <c r="BZ47" s="64">
        <v>0</v>
      </c>
      <c r="CA47" s="64">
        <v>931.9524432777081</v>
      </c>
      <c r="CB47" s="64">
        <v>0</v>
      </c>
      <c r="CC47" s="64">
        <v>18852.85041995925</v>
      </c>
      <c r="CD47" s="64">
        <v>0</v>
      </c>
      <c r="CE47" s="104">
        <f t="shared" si="1"/>
        <v>19784.802863236957</v>
      </c>
      <c r="CF47" s="72">
        <v>0</v>
      </c>
      <c r="CG47" s="64">
        <v>0</v>
      </c>
      <c r="CH47" s="64">
        <v>0</v>
      </c>
      <c r="CI47" s="104">
        <f t="shared" si="2"/>
        <v>0</v>
      </c>
      <c r="CJ47" s="72">
        <v>0</v>
      </c>
      <c r="CK47" s="64">
        <v>0</v>
      </c>
      <c r="CL47" s="64">
        <v>0</v>
      </c>
      <c r="CM47" s="64">
        <v>0</v>
      </c>
      <c r="CN47" s="104">
        <f t="shared" si="3"/>
        <v>0</v>
      </c>
      <c r="CO47" s="197">
        <v>4958.003130693396</v>
      </c>
      <c r="CP47" s="104">
        <f t="shared" si="4"/>
        <v>24742.805993930353</v>
      </c>
      <c r="CQ47" s="104">
        <f t="shared" si="5"/>
        <v>27773.643782489264</v>
      </c>
    </row>
    <row r="48" spans="1:95" ht="13.5" customHeight="1">
      <c r="A48" s="48">
        <v>39</v>
      </c>
      <c r="B48" s="50" t="s">
        <v>48</v>
      </c>
      <c r="C48" s="40" t="s">
        <v>370</v>
      </c>
      <c r="D48" s="72">
        <v>21.92732305934927</v>
      </c>
      <c r="E48" s="72">
        <v>1.3706449190044867</v>
      </c>
      <c r="F48" s="72">
        <v>0</v>
      </c>
      <c r="G48" s="64">
        <v>1.2418198836774939</v>
      </c>
      <c r="H48" s="64">
        <v>18.5887835473224</v>
      </c>
      <c r="I48" s="64">
        <v>3.114742608096603</v>
      </c>
      <c r="J48" s="64">
        <v>1.3461653755008323</v>
      </c>
      <c r="K48" s="64">
        <v>0.5735839286149387</v>
      </c>
      <c r="L48" s="64">
        <v>5.264848061982249</v>
      </c>
      <c r="M48" s="64">
        <v>3.7486428436344004</v>
      </c>
      <c r="N48" s="64">
        <v>6.278886247502504</v>
      </c>
      <c r="O48" s="64">
        <v>0.22487207886652852</v>
      </c>
      <c r="P48" s="64">
        <v>0</v>
      </c>
      <c r="Q48" s="64">
        <v>19.709038302893386</v>
      </c>
      <c r="R48" s="64">
        <v>7.329039310603754</v>
      </c>
      <c r="S48" s="64">
        <v>5.344166056711881</v>
      </c>
      <c r="T48" s="64">
        <v>4.53076830722825</v>
      </c>
      <c r="U48" s="64">
        <v>24.085963636257784</v>
      </c>
      <c r="V48" s="64">
        <v>43.10546638346502</v>
      </c>
      <c r="W48" s="64">
        <v>10.364689555122316</v>
      </c>
      <c r="X48" s="64">
        <v>7.303848718712649</v>
      </c>
      <c r="Y48" s="64">
        <v>23.572699184916488</v>
      </c>
      <c r="Z48" s="64">
        <v>1.2509811363727663</v>
      </c>
      <c r="AA48" s="64">
        <v>3.421408531452594</v>
      </c>
      <c r="AB48" s="64">
        <v>3.4367558936732285</v>
      </c>
      <c r="AC48" s="64">
        <v>0.5491228760132683</v>
      </c>
      <c r="AD48" s="64">
        <v>0.32885973418804487</v>
      </c>
      <c r="AE48" s="64">
        <v>0.5000820998320415</v>
      </c>
      <c r="AF48" s="64">
        <v>0.633872421514354</v>
      </c>
      <c r="AG48" s="64">
        <v>0.005694888066714697</v>
      </c>
      <c r="AH48" s="64">
        <v>1.3157395704011596</v>
      </c>
      <c r="AI48" s="64">
        <v>0.05828101208283125</v>
      </c>
      <c r="AJ48" s="64">
        <v>0.4232608837364603</v>
      </c>
      <c r="AK48" s="64">
        <v>0.33221851215599885</v>
      </c>
      <c r="AL48" s="64">
        <v>44.06851614132346</v>
      </c>
      <c r="AM48" s="64">
        <v>23.680416354797686</v>
      </c>
      <c r="AN48" s="64">
        <v>261.70606907798765</v>
      </c>
      <c r="AO48" s="64">
        <v>26.291158009842448</v>
      </c>
      <c r="AP48" s="64">
        <v>35.26951714122076</v>
      </c>
      <c r="AQ48" s="64">
        <v>15.868394804857724</v>
      </c>
      <c r="AR48" s="64">
        <v>0.6111295908301496</v>
      </c>
      <c r="AS48" s="64">
        <v>0.04700662460994343</v>
      </c>
      <c r="AT48" s="64">
        <v>0</v>
      </c>
      <c r="AU48" s="64">
        <v>0</v>
      </c>
      <c r="AV48" s="64">
        <v>0</v>
      </c>
      <c r="AW48" s="64">
        <v>10.32317159198206</v>
      </c>
      <c r="AX48" s="64">
        <v>9.34123463402081</v>
      </c>
      <c r="AY48" s="64">
        <v>0.0012933662323740822</v>
      </c>
      <c r="AZ48" s="64">
        <v>0</v>
      </c>
      <c r="BA48" s="64">
        <v>9.553846143113308</v>
      </c>
      <c r="BB48" s="64">
        <v>43.38749724384487</v>
      </c>
      <c r="BC48" s="64">
        <v>77.82778339228436</v>
      </c>
      <c r="BD48" s="64">
        <v>38.41371294631592</v>
      </c>
      <c r="BE48" s="64">
        <v>6.5787835767716665</v>
      </c>
      <c r="BF48" s="64">
        <v>155.44698723844152</v>
      </c>
      <c r="BG48" s="64">
        <v>25.497664735559447</v>
      </c>
      <c r="BH48" s="64">
        <v>8.27403008293064</v>
      </c>
      <c r="BI48" s="64">
        <v>7.328162486870176</v>
      </c>
      <c r="BJ48" s="64">
        <v>35.61133754840296</v>
      </c>
      <c r="BK48" s="64">
        <v>29.41726163111962</v>
      </c>
      <c r="BL48" s="64">
        <v>53.77509206602373</v>
      </c>
      <c r="BM48" s="64">
        <v>0</v>
      </c>
      <c r="BN48" s="64">
        <v>0</v>
      </c>
      <c r="BO48" s="64">
        <v>2.087952686546055</v>
      </c>
      <c r="BP48" s="64">
        <v>10.811157061278728</v>
      </c>
      <c r="BQ48" s="103">
        <v>8.36129772275671</v>
      </c>
      <c r="BR48" s="104">
        <f t="shared" si="0"/>
        <v>1160.8627434689172</v>
      </c>
      <c r="BS48" s="72">
        <v>0</v>
      </c>
      <c r="BT48" s="64">
        <v>0</v>
      </c>
      <c r="BU48" s="64">
        <v>0</v>
      </c>
      <c r="BV48" s="64">
        <v>0</v>
      </c>
      <c r="BW48" s="64">
        <v>0</v>
      </c>
      <c r="BX48" s="64">
        <v>0</v>
      </c>
      <c r="BY48" s="64">
        <v>2585.9685819097303</v>
      </c>
      <c r="BZ48" s="64">
        <v>0</v>
      </c>
      <c r="CA48" s="64">
        <v>0</v>
      </c>
      <c r="CB48" s="64">
        <v>0</v>
      </c>
      <c r="CC48" s="64">
        <v>0</v>
      </c>
      <c r="CD48" s="64">
        <v>0</v>
      </c>
      <c r="CE48" s="104">
        <f t="shared" si="1"/>
        <v>2585.9685819097303</v>
      </c>
      <c r="CF48" s="72">
        <v>0</v>
      </c>
      <c r="CG48" s="64">
        <v>0</v>
      </c>
      <c r="CH48" s="64">
        <v>0</v>
      </c>
      <c r="CI48" s="104">
        <f t="shared" si="2"/>
        <v>0</v>
      </c>
      <c r="CJ48" s="72">
        <v>0</v>
      </c>
      <c r="CK48" s="64">
        <v>0</v>
      </c>
      <c r="CL48" s="64">
        <v>0</v>
      </c>
      <c r="CM48" s="64">
        <v>0</v>
      </c>
      <c r="CN48" s="104">
        <f t="shared" si="3"/>
        <v>0</v>
      </c>
      <c r="CO48" s="197">
        <v>357.39872214841415</v>
      </c>
      <c r="CP48" s="104">
        <f t="shared" si="4"/>
        <v>2943.3673040581443</v>
      </c>
      <c r="CQ48" s="104">
        <f t="shared" si="5"/>
        <v>4104.230047527061</v>
      </c>
    </row>
    <row r="49" spans="1:95" ht="13.5" customHeight="1">
      <c r="A49" s="142">
        <v>40</v>
      </c>
      <c r="B49" s="50" t="s">
        <v>50</v>
      </c>
      <c r="C49" s="40" t="s">
        <v>371</v>
      </c>
      <c r="D49" s="72">
        <v>6.498420265384983</v>
      </c>
      <c r="E49" s="72">
        <v>0.4061302620767221</v>
      </c>
      <c r="F49" s="72">
        <v>0</v>
      </c>
      <c r="G49" s="64">
        <v>11.238866356739326</v>
      </c>
      <c r="H49" s="64">
        <v>5.087189466707718</v>
      </c>
      <c r="I49" s="64">
        <v>0.2153651565114192</v>
      </c>
      <c r="J49" s="64">
        <v>0.09307532932338367</v>
      </c>
      <c r="K49" s="64">
        <v>0.03965921387861637</v>
      </c>
      <c r="L49" s="64">
        <v>7.739018287727802</v>
      </c>
      <c r="M49" s="64">
        <v>2.7549478620308108</v>
      </c>
      <c r="N49" s="64">
        <v>9.22861201218639</v>
      </c>
      <c r="O49" s="64">
        <v>15.571369852147715</v>
      </c>
      <c r="P49" s="64">
        <v>0</v>
      </c>
      <c r="Q49" s="64">
        <v>19.800162098569555</v>
      </c>
      <c r="R49" s="64">
        <v>7.362747383420441</v>
      </c>
      <c r="S49" s="64">
        <v>11.666974506624427</v>
      </c>
      <c r="T49" s="64">
        <v>4.1071401656257445</v>
      </c>
      <c r="U49" s="64">
        <v>31.517051167227425</v>
      </c>
      <c r="V49" s="64">
        <v>51.697256673393376</v>
      </c>
      <c r="W49" s="64">
        <v>0.3637480478848392</v>
      </c>
      <c r="X49" s="64">
        <v>0.2563400918987349</v>
      </c>
      <c r="Y49" s="64">
        <v>0.8272325651934612</v>
      </c>
      <c r="Z49" s="64">
        <v>4.1378382484764</v>
      </c>
      <c r="AA49" s="64">
        <v>11.31648312478562</v>
      </c>
      <c r="AB49" s="64">
        <v>0.07137099553412504</v>
      </c>
      <c r="AC49" s="64">
        <v>3.3140584010305814</v>
      </c>
      <c r="AD49" s="64">
        <v>0.0041616993589131904</v>
      </c>
      <c r="AE49" s="64">
        <v>0.0063286056484273025</v>
      </c>
      <c r="AF49" s="64">
        <v>0.008018956754010887</v>
      </c>
      <c r="AG49" s="64">
        <v>7.207237028883579E-05</v>
      </c>
      <c r="AH49" s="64">
        <v>0.016649294240931627</v>
      </c>
      <c r="AI49" s="64">
        <v>0.0007374945138094137</v>
      </c>
      <c r="AJ49" s="64">
        <v>0.005355818531784634</v>
      </c>
      <c r="AK49" s="64">
        <v>0.004203925164785779</v>
      </c>
      <c r="AL49" s="64">
        <v>0.5575740300101669</v>
      </c>
      <c r="AM49" s="64">
        <v>6.270934052272643</v>
      </c>
      <c r="AN49" s="64">
        <v>35.88076114029418</v>
      </c>
      <c r="AO49" s="64">
        <v>0.3326528828903291</v>
      </c>
      <c r="AP49" s="64">
        <v>112.17345284008215</v>
      </c>
      <c r="AQ49" s="64">
        <v>50.468973335566275</v>
      </c>
      <c r="AR49" s="64">
        <v>0.011260811207224948</v>
      </c>
      <c r="AS49" s="64">
        <v>0.02069055693541232</v>
      </c>
      <c r="AT49" s="64">
        <v>0</v>
      </c>
      <c r="AU49" s="64">
        <v>0</v>
      </c>
      <c r="AV49" s="64">
        <v>0</v>
      </c>
      <c r="AW49" s="64">
        <v>0</v>
      </c>
      <c r="AX49" s="64">
        <v>0</v>
      </c>
      <c r="AY49" s="64">
        <v>0.0005690923548391614</v>
      </c>
      <c r="AZ49" s="64">
        <v>0</v>
      </c>
      <c r="BA49" s="64">
        <v>2.9251181948071117</v>
      </c>
      <c r="BB49" s="64">
        <v>22.534624964961644</v>
      </c>
      <c r="BC49" s="64">
        <v>0</v>
      </c>
      <c r="BD49" s="64">
        <v>0</v>
      </c>
      <c r="BE49" s="64">
        <v>0</v>
      </c>
      <c r="BF49" s="64">
        <v>0</v>
      </c>
      <c r="BG49" s="64">
        <v>0</v>
      </c>
      <c r="BH49" s="64">
        <v>0</v>
      </c>
      <c r="BI49" s="64">
        <v>2.238015354415018</v>
      </c>
      <c r="BJ49" s="64">
        <v>10.902416050025614</v>
      </c>
      <c r="BK49" s="64">
        <v>0</v>
      </c>
      <c r="BL49" s="64">
        <v>0</v>
      </c>
      <c r="BM49" s="64">
        <v>0</v>
      </c>
      <c r="BN49" s="64">
        <v>0</v>
      </c>
      <c r="BO49" s="64">
        <v>12.605127078920201</v>
      </c>
      <c r="BP49" s="64">
        <v>0</v>
      </c>
      <c r="BQ49" s="103">
        <v>0</v>
      </c>
      <c r="BR49" s="104">
        <f t="shared" si="0"/>
        <v>462.2787557857054</v>
      </c>
      <c r="BS49" s="72">
        <v>58.563534317851435</v>
      </c>
      <c r="BT49" s="64">
        <v>8.184172320894204</v>
      </c>
      <c r="BU49" s="64">
        <v>5.521916117645804</v>
      </c>
      <c r="BV49" s="64">
        <v>6.8377831504253015</v>
      </c>
      <c r="BW49" s="64">
        <v>9.627996729636733</v>
      </c>
      <c r="BX49" s="64">
        <v>4.620422938431743</v>
      </c>
      <c r="BY49" s="64">
        <v>121.07194969389454</v>
      </c>
      <c r="BZ49" s="64">
        <v>0.042493678858702255</v>
      </c>
      <c r="CA49" s="64">
        <v>18.63372452618282</v>
      </c>
      <c r="CB49" s="64">
        <v>0</v>
      </c>
      <c r="CC49" s="64">
        <v>0</v>
      </c>
      <c r="CD49" s="64">
        <v>5.789007327693586</v>
      </c>
      <c r="CE49" s="104">
        <f t="shared" si="1"/>
        <v>238.89300080151486</v>
      </c>
      <c r="CF49" s="72">
        <v>0</v>
      </c>
      <c r="CG49" s="64">
        <v>0</v>
      </c>
      <c r="CH49" s="64">
        <v>0</v>
      </c>
      <c r="CI49" s="104">
        <f t="shared" si="2"/>
        <v>0</v>
      </c>
      <c r="CJ49" s="72">
        <v>0</v>
      </c>
      <c r="CK49" s="64">
        <v>0</v>
      </c>
      <c r="CL49" s="64">
        <v>0</v>
      </c>
      <c r="CM49" s="64">
        <v>0</v>
      </c>
      <c r="CN49" s="104">
        <f t="shared" si="3"/>
        <v>0</v>
      </c>
      <c r="CO49" s="197">
        <v>610.9625863600509</v>
      </c>
      <c r="CP49" s="104">
        <f t="shared" si="4"/>
        <v>849.8555871615657</v>
      </c>
      <c r="CQ49" s="104">
        <f t="shared" si="5"/>
        <v>1312.134342947271</v>
      </c>
    </row>
    <row r="50" spans="1:95" ht="13.5" customHeight="1">
      <c r="A50" s="48">
        <v>41</v>
      </c>
      <c r="B50" s="50" t="s">
        <v>52</v>
      </c>
      <c r="C50" s="40" t="s">
        <v>372</v>
      </c>
      <c r="D50" s="72">
        <v>0</v>
      </c>
      <c r="E50" s="72">
        <v>0</v>
      </c>
      <c r="F50" s="72">
        <v>0</v>
      </c>
      <c r="G50" s="64">
        <v>0</v>
      </c>
      <c r="H50" s="64">
        <v>0</v>
      </c>
      <c r="I50" s="64">
        <v>0</v>
      </c>
      <c r="J50" s="64">
        <v>0</v>
      </c>
      <c r="K50" s="64">
        <v>0</v>
      </c>
      <c r="L50" s="64">
        <v>0</v>
      </c>
      <c r="M50" s="64">
        <v>0</v>
      </c>
      <c r="N50" s="64">
        <v>0</v>
      </c>
      <c r="O50" s="64">
        <v>0</v>
      </c>
      <c r="P50" s="64">
        <v>0</v>
      </c>
      <c r="Q50" s="64">
        <v>0</v>
      </c>
      <c r="R50" s="64">
        <v>0</v>
      </c>
      <c r="S50" s="64">
        <v>0</v>
      </c>
      <c r="T50" s="64">
        <v>0</v>
      </c>
      <c r="U50" s="64">
        <v>0</v>
      </c>
      <c r="V50" s="64">
        <v>0</v>
      </c>
      <c r="W50" s="64">
        <v>0</v>
      </c>
      <c r="X50" s="64">
        <v>0</v>
      </c>
      <c r="Y50" s="64">
        <v>0</v>
      </c>
      <c r="Z50" s="64">
        <v>0</v>
      </c>
      <c r="AA50" s="64">
        <v>0</v>
      </c>
      <c r="AB50" s="64">
        <v>0</v>
      </c>
      <c r="AC50" s="64">
        <v>0</v>
      </c>
      <c r="AD50" s="64">
        <v>0</v>
      </c>
      <c r="AE50" s="64">
        <v>0</v>
      </c>
      <c r="AF50" s="64">
        <v>0</v>
      </c>
      <c r="AG50" s="64">
        <v>0</v>
      </c>
      <c r="AH50" s="64">
        <v>0</v>
      </c>
      <c r="AI50" s="64">
        <v>0</v>
      </c>
      <c r="AJ50" s="64">
        <v>0</v>
      </c>
      <c r="AK50" s="64">
        <v>0</v>
      </c>
      <c r="AL50" s="64">
        <v>0</v>
      </c>
      <c r="AM50" s="64">
        <v>0</v>
      </c>
      <c r="AN50" s="64">
        <v>0</v>
      </c>
      <c r="AO50" s="64">
        <v>0</v>
      </c>
      <c r="AP50" s="64">
        <v>1104.078547835297</v>
      </c>
      <c r="AQ50" s="64">
        <v>338.75292510536894</v>
      </c>
      <c r="AR50" s="64">
        <v>92.68736537598673</v>
      </c>
      <c r="AS50" s="64">
        <v>0.02878309690382533</v>
      </c>
      <c r="AT50" s="64">
        <v>0</v>
      </c>
      <c r="AU50" s="64">
        <v>0</v>
      </c>
      <c r="AV50" s="64">
        <v>0</v>
      </c>
      <c r="AW50" s="64">
        <v>0</v>
      </c>
      <c r="AX50" s="64">
        <v>0</v>
      </c>
      <c r="AY50" s="64">
        <v>0.0007637566798588205</v>
      </c>
      <c r="AZ50" s="64">
        <v>0</v>
      </c>
      <c r="BA50" s="64">
        <v>6.057815193712901</v>
      </c>
      <c r="BB50" s="64">
        <v>0</v>
      </c>
      <c r="BC50" s="64">
        <v>0</v>
      </c>
      <c r="BD50" s="64">
        <v>0</v>
      </c>
      <c r="BE50" s="64">
        <v>0</v>
      </c>
      <c r="BF50" s="64">
        <v>0</v>
      </c>
      <c r="BG50" s="64">
        <v>0</v>
      </c>
      <c r="BH50" s="64">
        <v>0</v>
      </c>
      <c r="BI50" s="64">
        <v>4.640924260274264</v>
      </c>
      <c r="BJ50" s="64">
        <v>22.589028652118856</v>
      </c>
      <c r="BK50" s="64">
        <v>0</v>
      </c>
      <c r="BL50" s="64">
        <v>0</v>
      </c>
      <c r="BM50" s="64">
        <v>0</v>
      </c>
      <c r="BN50" s="64">
        <v>0</v>
      </c>
      <c r="BO50" s="64">
        <v>0</v>
      </c>
      <c r="BP50" s="64">
        <v>0</v>
      </c>
      <c r="BQ50" s="103">
        <v>0</v>
      </c>
      <c r="BR50" s="104">
        <f t="shared" si="0"/>
        <v>1568.8361532763427</v>
      </c>
      <c r="BS50" s="72">
        <v>0</v>
      </c>
      <c r="BT50" s="64">
        <v>0</v>
      </c>
      <c r="BU50" s="64">
        <v>0</v>
      </c>
      <c r="BV50" s="64">
        <v>0</v>
      </c>
      <c r="BW50" s="64">
        <v>0</v>
      </c>
      <c r="BX50" s="64">
        <v>0</v>
      </c>
      <c r="BY50" s="64">
        <v>0</v>
      </c>
      <c r="BZ50" s="64">
        <v>0</v>
      </c>
      <c r="CA50" s="64">
        <v>0</v>
      </c>
      <c r="CB50" s="64">
        <v>0</v>
      </c>
      <c r="CC50" s="64">
        <v>0</v>
      </c>
      <c r="CD50" s="64">
        <v>0</v>
      </c>
      <c r="CE50" s="104">
        <f t="shared" si="1"/>
        <v>0</v>
      </c>
      <c r="CF50" s="72">
        <v>0</v>
      </c>
      <c r="CG50" s="64">
        <v>0</v>
      </c>
      <c r="CH50" s="64">
        <v>0</v>
      </c>
      <c r="CI50" s="104">
        <f t="shared" si="2"/>
        <v>0</v>
      </c>
      <c r="CJ50" s="72">
        <v>0</v>
      </c>
      <c r="CK50" s="64">
        <v>0</v>
      </c>
      <c r="CL50" s="64">
        <v>0</v>
      </c>
      <c r="CM50" s="64">
        <v>0</v>
      </c>
      <c r="CN50" s="104">
        <f t="shared" si="3"/>
        <v>0</v>
      </c>
      <c r="CO50" s="197">
        <v>19.755330977265114</v>
      </c>
      <c r="CP50" s="104">
        <f t="shared" si="4"/>
        <v>19.755330977265114</v>
      </c>
      <c r="CQ50" s="104">
        <f t="shared" si="5"/>
        <v>1588.5914842536079</v>
      </c>
    </row>
    <row r="51" spans="1:95" ht="13.5" customHeight="1">
      <c r="A51" s="142">
        <v>42</v>
      </c>
      <c r="B51" s="50" t="s">
        <v>135</v>
      </c>
      <c r="C51" s="40" t="s">
        <v>373</v>
      </c>
      <c r="D51" s="72">
        <v>7.466610854945399</v>
      </c>
      <c r="E51" s="72">
        <v>0.46813385584257655</v>
      </c>
      <c r="F51" s="72">
        <v>0</v>
      </c>
      <c r="G51" s="64">
        <v>0.42198850684597844</v>
      </c>
      <c r="H51" s="64">
        <v>6.339737750730066</v>
      </c>
      <c r="I51" s="64">
        <v>1.0587544576107064</v>
      </c>
      <c r="J51" s="64">
        <v>0.45787878689900097</v>
      </c>
      <c r="K51" s="64">
        <v>0.19501605438774552</v>
      </c>
      <c r="L51" s="64">
        <v>1.7914444349911327</v>
      </c>
      <c r="M51" s="64">
        <v>1.2770024276386642</v>
      </c>
      <c r="N51" s="64">
        <v>2.14019395957021</v>
      </c>
      <c r="O51" s="64">
        <v>0.07675248158739044</v>
      </c>
      <c r="P51" s="64">
        <v>0</v>
      </c>
      <c r="Q51" s="64">
        <v>6.713344705092775</v>
      </c>
      <c r="R51" s="64">
        <v>2.497415628782967</v>
      </c>
      <c r="S51" s="64">
        <v>1.822293845729488</v>
      </c>
      <c r="T51" s="64">
        <v>1.5468641562394967</v>
      </c>
      <c r="U51" s="64">
        <v>8.209172580587403</v>
      </c>
      <c r="V51" s="64">
        <v>14.672712139888034</v>
      </c>
      <c r="W51" s="64">
        <v>3.530626593690374</v>
      </c>
      <c r="X51" s="64">
        <v>2.486080446056554</v>
      </c>
      <c r="Y51" s="64">
        <v>8.037643222562679</v>
      </c>
      <c r="Z51" s="64">
        <v>0.42513447898688606</v>
      </c>
      <c r="AA51" s="64">
        <v>1.1634420764959383</v>
      </c>
      <c r="AB51" s="64">
        <v>1.1709061774934875</v>
      </c>
      <c r="AC51" s="64">
        <v>0.18760998100022366</v>
      </c>
      <c r="AD51" s="64">
        <v>0.1117995454485402</v>
      </c>
      <c r="AE51" s="64">
        <v>0.1699655823633911</v>
      </c>
      <c r="AF51" s="64">
        <v>0.21665703871988973</v>
      </c>
      <c r="AG51" s="64">
        <v>0.0019343242543040646</v>
      </c>
      <c r="AH51" s="64">
        <v>0.44787332407099056</v>
      </c>
      <c r="AI51" s="64">
        <v>0.0198343329505362</v>
      </c>
      <c r="AJ51" s="64">
        <v>0.1441207422552053</v>
      </c>
      <c r="AK51" s="64">
        <v>0.1130637773078505</v>
      </c>
      <c r="AL51" s="64">
        <v>15.029904699586176</v>
      </c>
      <c r="AM51" s="64">
        <v>8.035462992352693</v>
      </c>
      <c r="AN51" s="64">
        <v>89.0031103149996</v>
      </c>
      <c r="AO51" s="64">
        <v>8.964294855723583</v>
      </c>
      <c r="AP51" s="64">
        <v>0</v>
      </c>
      <c r="AQ51" s="64">
        <v>0</v>
      </c>
      <c r="AR51" s="64">
        <v>0</v>
      </c>
      <c r="AS51" s="64">
        <v>197.84804098133606</v>
      </c>
      <c r="AT51" s="64">
        <v>0</v>
      </c>
      <c r="AU51" s="64">
        <v>0</v>
      </c>
      <c r="AV51" s="64">
        <v>0</v>
      </c>
      <c r="AW51" s="64">
        <v>2.0659797363926584</v>
      </c>
      <c r="AX51" s="64">
        <v>0</v>
      </c>
      <c r="AY51" s="64">
        <v>0.0006313278299871501</v>
      </c>
      <c r="AZ51" s="64">
        <v>0</v>
      </c>
      <c r="BA51" s="64">
        <v>6.427805878260162</v>
      </c>
      <c r="BB51" s="64">
        <v>14.786003436578437</v>
      </c>
      <c r="BC51" s="64">
        <v>26.491650154615918</v>
      </c>
      <c r="BD51" s="64">
        <v>13.061225704460176</v>
      </c>
      <c r="BE51" s="64">
        <v>2.2374575292146694</v>
      </c>
      <c r="BF51" s="64">
        <v>52.95200398908845</v>
      </c>
      <c r="BG51" s="64">
        <v>8.671676213057783</v>
      </c>
      <c r="BH51" s="64">
        <v>2.8181078263601007</v>
      </c>
      <c r="BI51" s="64">
        <v>5.082365701402506</v>
      </c>
      <c r="BJ51" s="64">
        <v>24.01525311589896</v>
      </c>
      <c r="BK51" s="64">
        <v>10.0395092439916</v>
      </c>
      <c r="BL51" s="64">
        <v>18.314985678484348</v>
      </c>
      <c r="BM51" s="64">
        <v>0</v>
      </c>
      <c r="BN51" s="64">
        <v>0</v>
      </c>
      <c r="BO51" s="64">
        <v>0.7097541842444803</v>
      </c>
      <c r="BP51" s="64">
        <v>3.6895532165710874</v>
      </c>
      <c r="BQ51" s="103">
        <v>2.848441851511718</v>
      </c>
      <c r="BR51" s="104">
        <f t="shared" si="0"/>
        <v>588.4752269029872</v>
      </c>
      <c r="BS51" s="72">
        <v>0</v>
      </c>
      <c r="BT51" s="64">
        <v>0</v>
      </c>
      <c r="BU51" s="64">
        <v>0</v>
      </c>
      <c r="BV51" s="64">
        <v>0</v>
      </c>
      <c r="BW51" s="64">
        <v>0</v>
      </c>
      <c r="BX51" s="64">
        <v>0</v>
      </c>
      <c r="BY51" s="64">
        <v>831.2031922782163</v>
      </c>
      <c r="BZ51" s="64">
        <v>0</v>
      </c>
      <c r="CA51" s="64">
        <v>458.29959450602144</v>
      </c>
      <c r="CB51" s="64">
        <v>0</v>
      </c>
      <c r="CC51" s="64">
        <v>0</v>
      </c>
      <c r="CD51" s="64">
        <v>0</v>
      </c>
      <c r="CE51" s="104">
        <f t="shared" si="1"/>
        <v>1289.5027867842377</v>
      </c>
      <c r="CF51" s="72">
        <v>0</v>
      </c>
      <c r="CG51" s="64">
        <v>0</v>
      </c>
      <c r="CH51" s="64">
        <v>0</v>
      </c>
      <c r="CI51" s="104">
        <f t="shared" si="2"/>
        <v>0</v>
      </c>
      <c r="CJ51" s="72">
        <v>0</v>
      </c>
      <c r="CK51" s="64">
        <v>0</v>
      </c>
      <c r="CL51" s="64">
        <v>0</v>
      </c>
      <c r="CM51" s="64">
        <v>0</v>
      </c>
      <c r="CN51" s="104">
        <f t="shared" si="3"/>
        <v>0</v>
      </c>
      <c r="CO51" s="197">
        <v>276.7296905894915</v>
      </c>
      <c r="CP51" s="104">
        <f t="shared" si="4"/>
        <v>1566.2324773737291</v>
      </c>
      <c r="CQ51" s="104">
        <f t="shared" si="5"/>
        <v>2154.7077042767164</v>
      </c>
    </row>
    <row r="52" spans="1:95" ht="13.5" customHeight="1">
      <c r="A52" s="48">
        <v>43</v>
      </c>
      <c r="B52" s="50" t="s">
        <v>137</v>
      </c>
      <c r="C52" s="40" t="s">
        <v>374</v>
      </c>
      <c r="D52" s="72">
        <v>3.3902369723317056</v>
      </c>
      <c r="E52" s="72">
        <v>0.2118308424068234</v>
      </c>
      <c r="F52" s="72">
        <v>0</v>
      </c>
      <c r="G52" s="64">
        <v>0.19206366500613106</v>
      </c>
      <c r="H52" s="64">
        <v>2.8734933103376745</v>
      </c>
      <c r="I52" s="64">
        <v>0.481714721496319</v>
      </c>
      <c r="J52" s="64">
        <v>0.20817378005533732</v>
      </c>
      <c r="K52" s="64">
        <v>0.08870544970424385</v>
      </c>
      <c r="L52" s="64">
        <v>0.8141222904409346</v>
      </c>
      <c r="M52" s="64">
        <v>0.5795698763359455</v>
      </c>
      <c r="N52" s="64">
        <v>0.9706840348967191</v>
      </c>
      <c r="O52" s="64">
        <v>0.03475730892269234</v>
      </c>
      <c r="P52" s="64">
        <v>0</v>
      </c>
      <c r="Q52" s="64">
        <v>3.047218089610042</v>
      </c>
      <c r="R52" s="64">
        <v>1.1330800820494373</v>
      </c>
      <c r="S52" s="64">
        <v>0.8261349217322311</v>
      </c>
      <c r="T52" s="64">
        <v>0.7002685547948816</v>
      </c>
      <c r="U52" s="64">
        <v>3.723611547868768</v>
      </c>
      <c r="V52" s="64">
        <v>6.665197610944618</v>
      </c>
      <c r="W52" s="64">
        <v>1.602474822295885</v>
      </c>
      <c r="X52" s="64">
        <v>1.1293656120228115</v>
      </c>
      <c r="Y52" s="64">
        <v>3.644039707044273</v>
      </c>
      <c r="Z52" s="64">
        <v>0.19347842320868253</v>
      </c>
      <c r="AA52" s="64">
        <v>0.5291133300760154</v>
      </c>
      <c r="AB52" s="64">
        <v>0.5313398482498902</v>
      </c>
      <c r="AC52" s="64">
        <v>0.08486293505302558</v>
      </c>
      <c r="AD52" s="64">
        <v>0.050859298573462663</v>
      </c>
      <c r="AE52" s="64">
        <v>0.077342239877949</v>
      </c>
      <c r="AF52" s="64">
        <v>0.09795433630274074</v>
      </c>
      <c r="AG52" s="64">
        <v>0.0008808465208534887</v>
      </c>
      <c r="AH52" s="64">
        <v>0.20344619841052786</v>
      </c>
      <c r="AI52" s="64">
        <v>0.009011983215768318</v>
      </c>
      <c r="AJ52" s="64">
        <v>0.06544381398058349</v>
      </c>
      <c r="AK52" s="64">
        <v>0.05137073751706715</v>
      </c>
      <c r="AL52" s="64">
        <v>6.812186897527713</v>
      </c>
      <c r="AM52" s="64">
        <v>3.6632373905346203</v>
      </c>
      <c r="AN52" s="64">
        <v>40.4715778926608</v>
      </c>
      <c r="AO52" s="64">
        <v>4.064296379656669</v>
      </c>
      <c r="AP52" s="64">
        <v>0</v>
      </c>
      <c r="AQ52" s="64">
        <v>0</v>
      </c>
      <c r="AR52" s="64">
        <v>0</v>
      </c>
      <c r="AS52" s="64">
        <v>0.02792169467047364</v>
      </c>
      <c r="AT52" s="64">
        <v>0</v>
      </c>
      <c r="AU52" s="64">
        <v>0</v>
      </c>
      <c r="AV52" s="64">
        <v>0</v>
      </c>
      <c r="AW52" s="64">
        <v>0.6518607141545936</v>
      </c>
      <c r="AX52" s="64">
        <v>0</v>
      </c>
      <c r="AY52" s="64">
        <v>0.0007676227878687324</v>
      </c>
      <c r="AZ52" s="64">
        <v>0</v>
      </c>
      <c r="BA52" s="64">
        <v>1.8436834557332809</v>
      </c>
      <c r="BB52" s="64">
        <v>6.707618709132012</v>
      </c>
      <c r="BC52" s="64">
        <v>12.033692418375669</v>
      </c>
      <c r="BD52" s="64">
        <v>5.940383357878673</v>
      </c>
      <c r="BE52" s="64">
        <v>1.017326492377224</v>
      </c>
      <c r="BF52" s="64">
        <v>24.033467325005482</v>
      </c>
      <c r="BG52" s="64">
        <v>3.943075898705583</v>
      </c>
      <c r="BH52" s="64">
        <v>1.2792365600523872</v>
      </c>
      <c r="BI52" s="64">
        <v>1.414423733944942</v>
      </c>
      <c r="BJ52" s="64">
        <v>6.872153497935114</v>
      </c>
      <c r="BK52" s="64">
        <v>4.546889307895327</v>
      </c>
      <c r="BL52" s="64">
        <v>8.314036738545001</v>
      </c>
      <c r="BM52" s="64">
        <v>0</v>
      </c>
      <c r="BN52" s="64">
        <v>0</v>
      </c>
      <c r="BO52" s="64">
        <v>0.32290961607600166</v>
      </c>
      <c r="BP52" s="64">
        <v>1.6710393016393332</v>
      </c>
      <c r="BQ52" s="103">
        <v>1.292715985386811</v>
      </c>
      <c r="BR52" s="104">
        <f t="shared" si="0"/>
        <v>171.13634818195962</v>
      </c>
      <c r="BS52" s="72">
        <v>0</v>
      </c>
      <c r="BT52" s="64">
        <v>0</v>
      </c>
      <c r="BU52" s="64">
        <v>0</v>
      </c>
      <c r="BV52" s="64">
        <v>0</v>
      </c>
      <c r="BW52" s="64">
        <v>0</v>
      </c>
      <c r="BX52" s="64">
        <v>0</v>
      </c>
      <c r="BY52" s="64">
        <v>584.0448406628186</v>
      </c>
      <c r="BZ52" s="64">
        <v>0</v>
      </c>
      <c r="CA52" s="64">
        <v>0</v>
      </c>
      <c r="CB52" s="64">
        <v>0</v>
      </c>
      <c r="CC52" s="64">
        <v>0</v>
      </c>
      <c r="CD52" s="64">
        <v>0</v>
      </c>
      <c r="CE52" s="104">
        <f t="shared" si="1"/>
        <v>584.0448406628186</v>
      </c>
      <c r="CF52" s="72">
        <v>0</v>
      </c>
      <c r="CG52" s="64">
        <v>0</v>
      </c>
      <c r="CH52" s="64">
        <v>0</v>
      </c>
      <c r="CI52" s="104">
        <f t="shared" si="2"/>
        <v>0</v>
      </c>
      <c r="CJ52" s="72">
        <v>0</v>
      </c>
      <c r="CK52" s="64">
        <v>0</v>
      </c>
      <c r="CL52" s="64">
        <v>0</v>
      </c>
      <c r="CM52" s="64">
        <v>0</v>
      </c>
      <c r="CN52" s="104">
        <f t="shared" si="3"/>
        <v>0</v>
      </c>
      <c r="CO52" s="197">
        <v>204.50759812322656</v>
      </c>
      <c r="CP52" s="104">
        <f t="shared" si="4"/>
        <v>788.5524387860452</v>
      </c>
      <c r="CQ52" s="104">
        <f t="shared" si="5"/>
        <v>959.6887869680048</v>
      </c>
    </row>
    <row r="53" spans="1:95" ht="13.5" customHeight="1">
      <c r="A53" s="142">
        <v>44</v>
      </c>
      <c r="B53" s="50" t="s">
        <v>20</v>
      </c>
      <c r="C53" s="40" t="s">
        <v>375</v>
      </c>
      <c r="D53" s="72">
        <v>210.41503231166956</v>
      </c>
      <c r="E53" s="72">
        <v>13.649572014610971</v>
      </c>
      <c r="F53" s="72">
        <v>0</v>
      </c>
      <c r="G53" s="64">
        <v>101.76017313728815</v>
      </c>
      <c r="H53" s="64">
        <v>141.1544040814568</v>
      </c>
      <c r="I53" s="64">
        <v>66.35802085824605</v>
      </c>
      <c r="J53" s="64">
        <v>16.39735153429217</v>
      </c>
      <c r="K53" s="64">
        <v>6.773043893667831</v>
      </c>
      <c r="L53" s="64">
        <v>199.08439506390027</v>
      </c>
      <c r="M53" s="64">
        <v>68.68813153636552</v>
      </c>
      <c r="N53" s="64">
        <v>21.498275712263716</v>
      </c>
      <c r="O53" s="64">
        <v>17.341055360724383</v>
      </c>
      <c r="P53" s="64">
        <v>0</v>
      </c>
      <c r="Q53" s="64">
        <v>354.41078371733784</v>
      </c>
      <c r="R53" s="64">
        <v>40.831991445629704</v>
      </c>
      <c r="S53" s="64">
        <v>173.2285296492727</v>
      </c>
      <c r="T53" s="64">
        <v>92.77838916397712</v>
      </c>
      <c r="U53" s="64">
        <v>387.316570228167</v>
      </c>
      <c r="V53" s="64">
        <v>521.1083561983356</v>
      </c>
      <c r="W53" s="64">
        <v>116.0322491481329</v>
      </c>
      <c r="X53" s="64">
        <v>64.65176173802205</v>
      </c>
      <c r="Y53" s="64">
        <v>253.33925473247297</v>
      </c>
      <c r="Z53" s="64">
        <v>13.431392113170329</v>
      </c>
      <c r="AA53" s="64">
        <v>39.970108380296324</v>
      </c>
      <c r="AB53" s="64">
        <v>11.925818952463143</v>
      </c>
      <c r="AC53" s="64">
        <v>2.2629495714981496</v>
      </c>
      <c r="AD53" s="64">
        <v>0.33793139480172085</v>
      </c>
      <c r="AE53" s="64">
        <v>0.512236012290942</v>
      </c>
      <c r="AF53" s="64">
        <v>0.48516922683467545</v>
      </c>
      <c r="AG53" s="64">
        <v>0.005476026668045359</v>
      </c>
      <c r="AH53" s="64">
        <v>7.9488805105007</v>
      </c>
      <c r="AI53" s="64">
        <v>0.1684742923765394</v>
      </c>
      <c r="AJ53" s="64">
        <v>1.3116143593477747</v>
      </c>
      <c r="AK53" s="64">
        <v>1.562136341668778</v>
      </c>
      <c r="AL53" s="64">
        <v>628.8046494878466</v>
      </c>
      <c r="AM53" s="64">
        <v>177.64186640346287</v>
      </c>
      <c r="AN53" s="64">
        <v>1507.5210071272634</v>
      </c>
      <c r="AO53" s="64">
        <v>92.34185688375878</v>
      </c>
      <c r="AP53" s="64">
        <v>54.24209347150319</v>
      </c>
      <c r="AQ53" s="64">
        <v>21.813309072484543</v>
      </c>
      <c r="AR53" s="64">
        <v>1.3451522487912835</v>
      </c>
      <c r="AS53" s="64">
        <v>0.0951783448274615</v>
      </c>
      <c r="AT53" s="64">
        <v>0</v>
      </c>
      <c r="AU53" s="64">
        <v>855.9419449425075</v>
      </c>
      <c r="AV53" s="64">
        <v>19.64193246776595</v>
      </c>
      <c r="AW53" s="64">
        <v>0</v>
      </c>
      <c r="AX53" s="64">
        <v>0</v>
      </c>
      <c r="AY53" s="64">
        <v>0.0028881324899392704</v>
      </c>
      <c r="AZ53" s="64">
        <v>0</v>
      </c>
      <c r="BA53" s="64">
        <v>12.308340075872295</v>
      </c>
      <c r="BB53" s="64">
        <v>33.42132569452187</v>
      </c>
      <c r="BC53" s="64">
        <v>0</v>
      </c>
      <c r="BD53" s="64">
        <v>0</v>
      </c>
      <c r="BE53" s="64">
        <v>0</v>
      </c>
      <c r="BF53" s="64">
        <v>0</v>
      </c>
      <c r="BG53" s="64">
        <v>0</v>
      </c>
      <c r="BH53" s="64">
        <v>0</v>
      </c>
      <c r="BI53" s="64">
        <v>9.633614676090804</v>
      </c>
      <c r="BJ53" s="64">
        <v>47.35724199711028</v>
      </c>
      <c r="BK53" s="64">
        <v>0</v>
      </c>
      <c r="BL53" s="64">
        <v>0</v>
      </c>
      <c r="BM53" s="64">
        <v>0</v>
      </c>
      <c r="BN53" s="64">
        <v>0</v>
      </c>
      <c r="BO53" s="64">
        <v>0</v>
      </c>
      <c r="BP53" s="64">
        <v>0</v>
      </c>
      <c r="BQ53" s="103">
        <v>0</v>
      </c>
      <c r="BR53" s="104">
        <f t="shared" si="0"/>
        <v>6408.851929734047</v>
      </c>
      <c r="BS53" s="72">
        <v>388.32106484128224</v>
      </c>
      <c r="BT53" s="64">
        <v>51.46343381831733</v>
      </c>
      <c r="BU53" s="64">
        <v>35.63810395913812</v>
      </c>
      <c r="BV53" s="64">
        <v>47.26724187748732</v>
      </c>
      <c r="BW53" s="64">
        <v>62.90009988158003</v>
      </c>
      <c r="BX53" s="64">
        <v>29.4831403549346</v>
      </c>
      <c r="BY53" s="64">
        <v>337.9431901522556</v>
      </c>
      <c r="BZ53" s="64">
        <v>0.2842370568688367</v>
      </c>
      <c r="CA53" s="64">
        <v>124.4915510822077</v>
      </c>
      <c r="CB53" s="64">
        <v>0</v>
      </c>
      <c r="CC53" s="64">
        <v>0</v>
      </c>
      <c r="CD53" s="64">
        <v>37.854797977402406</v>
      </c>
      <c r="CE53" s="104">
        <f t="shared" si="1"/>
        <v>1115.646861001474</v>
      </c>
      <c r="CF53" s="72">
        <v>0</v>
      </c>
      <c r="CG53" s="64">
        <v>0</v>
      </c>
      <c r="CH53" s="64">
        <v>0</v>
      </c>
      <c r="CI53" s="104">
        <f t="shared" si="2"/>
        <v>0</v>
      </c>
      <c r="CJ53" s="72">
        <v>0</v>
      </c>
      <c r="CK53" s="64">
        <v>0</v>
      </c>
      <c r="CL53" s="64">
        <v>0</v>
      </c>
      <c r="CM53" s="64">
        <v>0</v>
      </c>
      <c r="CN53" s="104">
        <f t="shared" si="3"/>
        <v>0</v>
      </c>
      <c r="CO53" s="197">
        <v>1070.1740479148993</v>
      </c>
      <c r="CP53" s="104">
        <f t="shared" si="4"/>
        <v>2185.8209089163734</v>
      </c>
      <c r="CQ53" s="104">
        <f t="shared" si="5"/>
        <v>8594.67283865042</v>
      </c>
    </row>
    <row r="54" spans="1:95" ht="13.5" customHeight="1">
      <c r="A54" s="48">
        <v>45</v>
      </c>
      <c r="B54" s="50" t="s">
        <v>210</v>
      </c>
      <c r="C54" s="40" t="s">
        <v>376</v>
      </c>
      <c r="D54" s="72">
        <v>0</v>
      </c>
      <c r="E54" s="72">
        <v>0</v>
      </c>
      <c r="F54" s="72">
        <v>0</v>
      </c>
      <c r="G54" s="64">
        <v>0</v>
      </c>
      <c r="H54" s="64">
        <v>0</v>
      </c>
      <c r="I54" s="64">
        <v>0</v>
      </c>
      <c r="J54" s="64">
        <v>0</v>
      </c>
      <c r="K54" s="64">
        <v>0</v>
      </c>
      <c r="L54" s="64">
        <v>0</v>
      </c>
      <c r="M54" s="64">
        <v>0</v>
      </c>
      <c r="N54" s="64">
        <v>0</v>
      </c>
      <c r="O54" s="64">
        <v>5.421475216290936</v>
      </c>
      <c r="P54" s="64">
        <v>0</v>
      </c>
      <c r="Q54" s="64">
        <v>0</v>
      </c>
      <c r="R54" s="64">
        <v>0</v>
      </c>
      <c r="S54" s="64">
        <v>0</v>
      </c>
      <c r="T54" s="64">
        <v>0</v>
      </c>
      <c r="U54" s="64">
        <v>0</v>
      </c>
      <c r="V54" s="64">
        <v>0</v>
      </c>
      <c r="W54" s="64">
        <v>0</v>
      </c>
      <c r="X54" s="64">
        <v>0</v>
      </c>
      <c r="Y54" s="64">
        <v>0</v>
      </c>
      <c r="Z54" s="64">
        <v>0</v>
      </c>
      <c r="AA54" s="64">
        <v>0</v>
      </c>
      <c r="AB54" s="64">
        <v>0</v>
      </c>
      <c r="AC54" s="64">
        <v>0</v>
      </c>
      <c r="AD54" s="64">
        <v>0</v>
      </c>
      <c r="AE54" s="64">
        <v>0</v>
      </c>
      <c r="AF54" s="64">
        <v>0</v>
      </c>
      <c r="AG54" s="64">
        <v>0</v>
      </c>
      <c r="AH54" s="64">
        <v>0</v>
      </c>
      <c r="AI54" s="64">
        <v>0</v>
      </c>
      <c r="AJ54" s="64">
        <v>26.808752686672175</v>
      </c>
      <c r="AK54" s="64">
        <v>0</v>
      </c>
      <c r="AL54" s="64">
        <v>0</v>
      </c>
      <c r="AM54" s="64">
        <v>0</v>
      </c>
      <c r="AN54" s="64">
        <v>0</v>
      </c>
      <c r="AO54" s="64">
        <v>0</v>
      </c>
      <c r="AP54" s="64">
        <v>0</v>
      </c>
      <c r="AQ54" s="64">
        <v>0</v>
      </c>
      <c r="AR54" s="64">
        <v>0</v>
      </c>
      <c r="AS54" s="64">
        <v>0.0027918220886652863</v>
      </c>
      <c r="AT54" s="64">
        <v>0</v>
      </c>
      <c r="AU54" s="64">
        <v>0</v>
      </c>
      <c r="AV54" s="64">
        <v>4.792988013854067</v>
      </c>
      <c r="AW54" s="64">
        <v>0</v>
      </c>
      <c r="AX54" s="64">
        <v>0</v>
      </c>
      <c r="AY54" s="64">
        <v>0</v>
      </c>
      <c r="AZ54" s="64">
        <v>0</v>
      </c>
      <c r="BA54" s="64">
        <v>0</v>
      </c>
      <c r="BB54" s="64">
        <v>0</v>
      </c>
      <c r="BC54" s="64">
        <v>0</v>
      </c>
      <c r="BD54" s="64">
        <v>0</v>
      </c>
      <c r="BE54" s="64">
        <v>0</v>
      </c>
      <c r="BF54" s="64">
        <v>0</v>
      </c>
      <c r="BG54" s="64">
        <v>0</v>
      </c>
      <c r="BH54" s="64">
        <v>0</v>
      </c>
      <c r="BI54" s="64">
        <v>0</v>
      </c>
      <c r="BJ54" s="64">
        <v>0</v>
      </c>
      <c r="BK54" s="64">
        <v>0</v>
      </c>
      <c r="BL54" s="64">
        <v>0</v>
      </c>
      <c r="BM54" s="64">
        <v>0</v>
      </c>
      <c r="BN54" s="64">
        <v>0</v>
      </c>
      <c r="BO54" s="64">
        <v>0</v>
      </c>
      <c r="BP54" s="64">
        <v>0</v>
      </c>
      <c r="BQ54" s="103">
        <v>0</v>
      </c>
      <c r="BR54" s="104">
        <f t="shared" si="0"/>
        <v>37.02600773890584</v>
      </c>
      <c r="BS54" s="72">
        <v>0</v>
      </c>
      <c r="BT54" s="64">
        <v>0</v>
      </c>
      <c r="BU54" s="64">
        <v>0</v>
      </c>
      <c r="BV54" s="64">
        <v>0</v>
      </c>
      <c r="BW54" s="64">
        <v>0</v>
      </c>
      <c r="BX54" s="64">
        <v>0</v>
      </c>
      <c r="BY54" s="64">
        <v>0</v>
      </c>
      <c r="BZ54" s="64">
        <v>0</v>
      </c>
      <c r="CA54" s="64">
        <v>0</v>
      </c>
      <c r="CB54" s="64">
        <v>0</v>
      </c>
      <c r="CC54" s="64">
        <v>0</v>
      </c>
      <c r="CD54" s="64">
        <v>0</v>
      </c>
      <c r="CE54" s="104">
        <f t="shared" si="1"/>
        <v>0</v>
      </c>
      <c r="CF54" s="72">
        <v>0</v>
      </c>
      <c r="CG54" s="64">
        <v>0</v>
      </c>
      <c r="CH54" s="64">
        <v>0</v>
      </c>
      <c r="CI54" s="104">
        <f t="shared" si="2"/>
        <v>0</v>
      </c>
      <c r="CJ54" s="72">
        <v>0</v>
      </c>
      <c r="CK54" s="64">
        <v>0</v>
      </c>
      <c r="CL54" s="64">
        <v>0</v>
      </c>
      <c r="CM54" s="64">
        <v>0</v>
      </c>
      <c r="CN54" s="104">
        <f t="shared" si="3"/>
        <v>0</v>
      </c>
      <c r="CO54" s="197">
        <v>106.92000143909885</v>
      </c>
      <c r="CP54" s="104">
        <f t="shared" si="4"/>
        <v>106.92000143909885</v>
      </c>
      <c r="CQ54" s="104">
        <f t="shared" si="5"/>
        <v>143.9460091780047</v>
      </c>
    </row>
    <row r="55" spans="1:95" ht="13.5" customHeight="1">
      <c r="A55" s="142">
        <v>46</v>
      </c>
      <c r="B55" s="50">
        <v>61</v>
      </c>
      <c r="C55" s="40" t="s">
        <v>377</v>
      </c>
      <c r="D55" s="72">
        <v>1.2629031581590902</v>
      </c>
      <c r="E55" s="72">
        <v>0.07486640095899984</v>
      </c>
      <c r="F55" s="72">
        <v>0</v>
      </c>
      <c r="G55" s="64">
        <v>0.008212108832400812</v>
      </c>
      <c r="H55" s="64">
        <v>3.9599503424909734</v>
      </c>
      <c r="I55" s="64">
        <v>0.012422184212581901</v>
      </c>
      <c r="J55" s="64">
        <v>0.005577876087086191</v>
      </c>
      <c r="K55" s="64">
        <v>0.0018576216726573177</v>
      </c>
      <c r="L55" s="64">
        <v>0.03878826750617031</v>
      </c>
      <c r="M55" s="64">
        <v>0.023408033505814906</v>
      </c>
      <c r="N55" s="64">
        <v>0.051936928398290394</v>
      </c>
      <c r="O55" s="64">
        <v>36.77292470698191</v>
      </c>
      <c r="P55" s="64">
        <v>0</v>
      </c>
      <c r="Q55" s="64">
        <v>10.009254964481032</v>
      </c>
      <c r="R55" s="64">
        <v>1.6796490152100452</v>
      </c>
      <c r="S55" s="64">
        <v>1.737832323526801</v>
      </c>
      <c r="T55" s="64">
        <v>5.513275554660884</v>
      </c>
      <c r="U55" s="64">
        <v>2.646826991853143</v>
      </c>
      <c r="V55" s="64">
        <v>0.15831192578881687</v>
      </c>
      <c r="W55" s="64">
        <v>0.07385897632810902</v>
      </c>
      <c r="X55" s="64">
        <v>0.04056828642189418</v>
      </c>
      <c r="Y55" s="64">
        <v>0.15691749958778445</v>
      </c>
      <c r="Z55" s="64">
        <v>0.007148801658157199</v>
      </c>
      <c r="AA55" s="64">
        <v>0.018774269214945957</v>
      </c>
      <c r="AB55" s="64">
        <v>0.02858149151908368</v>
      </c>
      <c r="AC55" s="64">
        <v>0.007086791491925364</v>
      </c>
      <c r="AD55" s="64">
        <v>0.017539329263184338</v>
      </c>
      <c r="AE55" s="64">
        <v>0.026668778074446696</v>
      </c>
      <c r="AF55" s="64">
        <v>0.033321608650254055</v>
      </c>
      <c r="AG55" s="64">
        <v>0.006271965059967106</v>
      </c>
      <c r="AH55" s="64">
        <v>0.025607945054029004</v>
      </c>
      <c r="AI55" s="64">
        <v>0.006388650466281765</v>
      </c>
      <c r="AJ55" s="64">
        <v>0.012841631237722107</v>
      </c>
      <c r="AK55" s="64">
        <v>0.002505933767107863</v>
      </c>
      <c r="AL55" s="64">
        <v>4.273953167725882</v>
      </c>
      <c r="AM55" s="64">
        <v>0</v>
      </c>
      <c r="AN55" s="64">
        <v>6.2059952542710395</v>
      </c>
      <c r="AO55" s="64">
        <v>0</v>
      </c>
      <c r="AP55" s="64">
        <v>0</v>
      </c>
      <c r="AQ55" s="64">
        <v>0</v>
      </c>
      <c r="AR55" s="64">
        <v>0</v>
      </c>
      <c r="AS55" s="64">
        <v>0.006799077300285745</v>
      </c>
      <c r="AT55" s="64">
        <v>0</v>
      </c>
      <c r="AU55" s="64">
        <v>0</v>
      </c>
      <c r="AV55" s="64">
        <v>0</v>
      </c>
      <c r="AW55" s="64">
        <v>41.15232874454545</v>
      </c>
      <c r="AX55" s="64">
        <v>0</v>
      </c>
      <c r="AY55" s="64">
        <v>0.00018747144918955391</v>
      </c>
      <c r="AZ55" s="64">
        <v>0</v>
      </c>
      <c r="BA55" s="64">
        <v>0</v>
      </c>
      <c r="BB55" s="64">
        <v>0</v>
      </c>
      <c r="BC55" s="64">
        <v>0</v>
      </c>
      <c r="BD55" s="64">
        <v>0</v>
      </c>
      <c r="BE55" s="64">
        <v>0</v>
      </c>
      <c r="BF55" s="64">
        <v>0</v>
      </c>
      <c r="BG55" s="64">
        <v>0</v>
      </c>
      <c r="BH55" s="64">
        <v>0</v>
      </c>
      <c r="BI55" s="64">
        <v>0.07496606386363261</v>
      </c>
      <c r="BJ55" s="64">
        <v>0.2458695754755686</v>
      </c>
      <c r="BK55" s="64">
        <v>0</v>
      </c>
      <c r="BL55" s="64">
        <v>0</v>
      </c>
      <c r="BM55" s="64">
        <v>0</v>
      </c>
      <c r="BN55" s="64">
        <v>0</v>
      </c>
      <c r="BO55" s="64">
        <v>0</v>
      </c>
      <c r="BP55" s="64">
        <v>0</v>
      </c>
      <c r="BQ55" s="103">
        <v>0</v>
      </c>
      <c r="BR55" s="104">
        <f t="shared" si="0"/>
        <v>116.38217971675263</v>
      </c>
      <c r="BS55" s="72">
        <v>0</v>
      </c>
      <c r="BT55" s="64">
        <v>0</v>
      </c>
      <c r="BU55" s="64">
        <v>0</v>
      </c>
      <c r="BV55" s="64">
        <v>0</v>
      </c>
      <c r="BW55" s="64">
        <v>0</v>
      </c>
      <c r="BX55" s="64">
        <v>0</v>
      </c>
      <c r="BY55" s="64">
        <v>301.2532253292382</v>
      </c>
      <c r="BZ55" s="64">
        <v>0</v>
      </c>
      <c r="CA55" s="64">
        <v>0</v>
      </c>
      <c r="CB55" s="64">
        <v>0</v>
      </c>
      <c r="CC55" s="64">
        <v>0</v>
      </c>
      <c r="CD55" s="64">
        <v>0</v>
      </c>
      <c r="CE55" s="104">
        <f t="shared" si="1"/>
        <v>301.2532253292382</v>
      </c>
      <c r="CF55" s="72">
        <v>0</v>
      </c>
      <c r="CG55" s="64">
        <v>0</v>
      </c>
      <c r="CH55" s="64">
        <v>0</v>
      </c>
      <c r="CI55" s="104">
        <f t="shared" si="2"/>
        <v>0</v>
      </c>
      <c r="CJ55" s="72">
        <v>0</v>
      </c>
      <c r="CK55" s="64">
        <v>0</v>
      </c>
      <c r="CL55" s="64">
        <v>0</v>
      </c>
      <c r="CM55" s="64">
        <v>0</v>
      </c>
      <c r="CN55" s="104">
        <f t="shared" si="3"/>
        <v>0</v>
      </c>
      <c r="CO55" s="197">
        <v>192.26019400654766</v>
      </c>
      <c r="CP55" s="104">
        <f t="shared" si="4"/>
        <v>493.5134193357859</v>
      </c>
      <c r="CQ55" s="104">
        <f t="shared" si="5"/>
        <v>609.8955990525385</v>
      </c>
    </row>
    <row r="56" spans="1:95" ht="13.5" customHeight="1">
      <c r="A56" s="48">
        <v>47</v>
      </c>
      <c r="B56" s="50">
        <v>62</v>
      </c>
      <c r="C56" s="40" t="s">
        <v>378</v>
      </c>
      <c r="D56" s="72">
        <v>58.42911465397324</v>
      </c>
      <c r="E56" s="72">
        <v>3.65104386406876</v>
      </c>
      <c r="F56" s="72">
        <v>0</v>
      </c>
      <c r="G56" s="64">
        <v>1.6549875335097681</v>
      </c>
      <c r="H56" s="64">
        <v>24.762473369947912</v>
      </c>
      <c r="I56" s="64">
        <v>4.150900063547792</v>
      </c>
      <c r="J56" s="64">
        <v>1.7938430583081755</v>
      </c>
      <c r="K56" s="64">
        <v>0.7643721191978975</v>
      </c>
      <c r="L56" s="64">
        <v>14.03077468202291</v>
      </c>
      <c r="M56" s="64">
        <v>4.994346725397321</v>
      </c>
      <c r="N56" s="64">
        <v>16.72962751871655</v>
      </c>
      <c r="O56" s="64">
        <v>0.29952792181414606</v>
      </c>
      <c r="P56" s="64">
        <v>0</v>
      </c>
      <c r="Q56" s="64">
        <v>26.258835471625016</v>
      </c>
      <c r="R56" s="64">
        <v>9.764190298544705</v>
      </c>
      <c r="S56" s="64">
        <v>7.119230069654341</v>
      </c>
      <c r="T56" s="64">
        <v>6.034738938766462</v>
      </c>
      <c r="U56" s="64">
        <v>32.096332992344166</v>
      </c>
      <c r="V56" s="64">
        <v>38.29016777416658</v>
      </c>
      <c r="W56" s="64">
        <v>13.812027709696807</v>
      </c>
      <c r="X56" s="64">
        <v>9.731947107187175</v>
      </c>
      <c r="Y56" s="64">
        <v>31.40253677441089</v>
      </c>
      <c r="Z56" s="64">
        <v>1.6671811145708852</v>
      </c>
      <c r="AA56" s="64">
        <v>4.55936835879936</v>
      </c>
      <c r="AB56" s="64">
        <v>9.157490591934543</v>
      </c>
      <c r="AC56" s="64">
        <v>1.4626775254363071</v>
      </c>
      <c r="AD56" s="64">
        <v>0.8765040787088639</v>
      </c>
      <c r="AE56" s="64">
        <v>1.3329011440499456</v>
      </c>
      <c r="AF56" s="64">
        <v>1.6883335019447125</v>
      </c>
      <c r="AG56" s="64">
        <v>0.015180128974678951</v>
      </c>
      <c r="AH56" s="64">
        <v>3.5062689825730837</v>
      </c>
      <c r="AI56" s="64">
        <v>0.15531520189333017</v>
      </c>
      <c r="AJ56" s="64">
        <v>1.12789103916093</v>
      </c>
      <c r="AK56" s="64">
        <v>0.885338990343173</v>
      </c>
      <c r="AL56" s="64">
        <v>117.40655411733297</v>
      </c>
      <c r="AM56" s="64">
        <v>31.564661145212813</v>
      </c>
      <c r="AN56" s="64">
        <v>174.37637402688904</v>
      </c>
      <c r="AO56" s="64">
        <v>70.04980944399792</v>
      </c>
      <c r="AP56" s="64">
        <v>0</v>
      </c>
      <c r="AQ56" s="64">
        <v>0</v>
      </c>
      <c r="AR56" s="64">
        <v>0</v>
      </c>
      <c r="AS56" s="64">
        <v>0.06853422487726993</v>
      </c>
      <c r="AT56" s="64">
        <v>0</v>
      </c>
      <c r="AU56" s="64">
        <v>0</v>
      </c>
      <c r="AV56" s="64">
        <v>0.8563352777167539</v>
      </c>
      <c r="AW56" s="64">
        <v>0</v>
      </c>
      <c r="AX56" s="64">
        <v>550.5591787777272</v>
      </c>
      <c r="AY56" s="64">
        <v>0.0018840278537327441</v>
      </c>
      <c r="AZ56" s="64">
        <v>5.7151252059487465</v>
      </c>
      <c r="BA56" s="64">
        <v>7.308834002390309</v>
      </c>
      <c r="BB56" s="64">
        <v>28.913222630389136</v>
      </c>
      <c r="BC56" s="64">
        <v>51.84899507253431</v>
      </c>
      <c r="BD56" s="64">
        <v>25.590797856885906</v>
      </c>
      <c r="BE56" s="64">
        <v>8.76633599658461</v>
      </c>
      <c r="BF56" s="64">
        <v>103.50132691209728</v>
      </c>
      <c r="BG56" s="64">
        <v>22.651721824059205</v>
      </c>
      <c r="BH56" s="64">
        <v>5.509846422497364</v>
      </c>
      <c r="BI56" s="64">
        <v>4.355006787757171</v>
      </c>
      <c r="BJ56" s="64">
        <v>45.66836460342863</v>
      </c>
      <c r="BK56" s="64">
        <v>78.15762002059716</v>
      </c>
      <c r="BL56" s="64">
        <v>143.64288729601955</v>
      </c>
      <c r="BM56" s="64">
        <v>0</v>
      </c>
      <c r="BN56" s="64">
        <v>0</v>
      </c>
      <c r="BO56" s="64">
        <v>5.498185704560113</v>
      </c>
      <c r="BP56" s="64">
        <v>28.804685093028404</v>
      </c>
      <c r="BQ56" s="103">
        <v>22.279546581098764</v>
      </c>
      <c r="BR56" s="104">
        <f t="shared" si="0"/>
        <v>1865.3013023567748</v>
      </c>
      <c r="BS56" s="72">
        <v>0</v>
      </c>
      <c r="BT56" s="64">
        <v>0</v>
      </c>
      <c r="BU56" s="64">
        <v>0</v>
      </c>
      <c r="BV56" s="64">
        <v>0</v>
      </c>
      <c r="BW56" s="64">
        <v>0</v>
      </c>
      <c r="BX56" s="64">
        <v>0</v>
      </c>
      <c r="BY56" s="64">
        <v>1424.138817290507</v>
      </c>
      <c r="BZ56" s="64">
        <v>0</v>
      </c>
      <c r="CA56" s="64">
        <v>952.744067233732</v>
      </c>
      <c r="CB56" s="64">
        <v>0</v>
      </c>
      <c r="CC56" s="64">
        <v>0</v>
      </c>
      <c r="CD56" s="64">
        <v>0</v>
      </c>
      <c r="CE56" s="104">
        <f t="shared" si="1"/>
        <v>2376.8828845242388</v>
      </c>
      <c r="CF56" s="72">
        <v>0</v>
      </c>
      <c r="CG56" s="64">
        <v>0</v>
      </c>
      <c r="CH56" s="64">
        <v>0</v>
      </c>
      <c r="CI56" s="104">
        <f t="shared" si="2"/>
        <v>0</v>
      </c>
      <c r="CJ56" s="72">
        <v>0</v>
      </c>
      <c r="CK56" s="64">
        <v>0</v>
      </c>
      <c r="CL56" s="64">
        <v>0</v>
      </c>
      <c r="CM56" s="64">
        <v>0</v>
      </c>
      <c r="CN56" s="104">
        <f t="shared" si="3"/>
        <v>0</v>
      </c>
      <c r="CO56" s="197">
        <v>2000.1684320065972</v>
      </c>
      <c r="CP56" s="104">
        <f t="shared" si="4"/>
        <v>4377.051316530836</v>
      </c>
      <c r="CQ56" s="104">
        <f t="shared" si="5"/>
        <v>6242.35261888761</v>
      </c>
    </row>
    <row r="57" spans="1:95" ht="13.5" customHeight="1">
      <c r="A57" s="142">
        <v>48</v>
      </c>
      <c r="B57" s="50" t="s">
        <v>212</v>
      </c>
      <c r="C57" s="40" t="s">
        <v>379</v>
      </c>
      <c r="D57" s="72">
        <v>0</v>
      </c>
      <c r="E57" s="72">
        <v>0</v>
      </c>
      <c r="F57" s="72">
        <v>0</v>
      </c>
      <c r="G57" s="64">
        <v>0</v>
      </c>
      <c r="H57" s="64">
        <v>0</v>
      </c>
      <c r="I57" s="64">
        <v>0</v>
      </c>
      <c r="J57" s="64">
        <v>0</v>
      </c>
      <c r="K57" s="64">
        <v>0</v>
      </c>
      <c r="L57" s="64">
        <v>0</v>
      </c>
      <c r="M57" s="64">
        <v>0</v>
      </c>
      <c r="N57" s="64">
        <v>0</v>
      </c>
      <c r="O57" s="64">
        <v>0</v>
      </c>
      <c r="P57" s="64">
        <v>0</v>
      </c>
      <c r="Q57" s="64">
        <v>0</v>
      </c>
      <c r="R57" s="64">
        <v>0</v>
      </c>
      <c r="S57" s="64">
        <v>0</v>
      </c>
      <c r="T57" s="64">
        <v>0</v>
      </c>
      <c r="U57" s="64">
        <v>0</v>
      </c>
      <c r="V57" s="64">
        <v>0</v>
      </c>
      <c r="W57" s="64">
        <v>0</v>
      </c>
      <c r="X57" s="64">
        <v>0</v>
      </c>
      <c r="Y57" s="64">
        <v>0</v>
      </c>
      <c r="Z57" s="64">
        <v>0</v>
      </c>
      <c r="AA57" s="64">
        <v>0</v>
      </c>
      <c r="AB57" s="64">
        <v>0</v>
      </c>
      <c r="AC57" s="64">
        <v>0</v>
      </c>
      <c r="AD57" s="64">
        <v>0</v>
      </c>
      <c r="AE57" s="64">
        <v>0</v>
      </c>
      <c r="AF57" s="64">
        <v>0</v>
      </c>
      <c r="AG57" s="64">
        <v>0</v>
      </c>
      <c r="AH57" s="64">
        <v>0</v>
      </c>
      <c r="AI57" s="64">
        <v>0</v>
      </c>
      <c r="AJ57" s="64">
        <v>0</v>
      </c>
      <c r="AK57" s="64">
        <v>0</v>
      </c>
      <c r="AL57" s="64">
        <v>0</v>
      </c>
      <c r="AM57" s="64">
        <v>0</v>
      </c>
      <c r="AN57" s="64">
        <v>0</v>
      </c>
      <c r="AO57" s="64">
        <v>0</v>
      </c>
      <c r="AP57" s="64">
        <v>0</v>
      </c>
      <c r="AQ57" s="64">
        <v>0</v>
      </c>
      <c r="AR57" s="64">
        <v>0</v>
      </c>
      <c r="AS57" s="64">
        <v>0</v>
      </c>
      <c r="AT57" s="64">
        <v>0</v>
      </c>
      <c r="AU57" s="64">
        <v>0</v>
      </c>
      <c r="AV57" s="64">
        <v>0</v>
      </c>
      <c r="AW57" s="64">
        <v>20.0610888218259</v>
      </c>
      <c r="AX57" s="64">
        <v>0</v>
      </c>
      <c r="AY57" s="64">
        <v>0</v>
      </c>
      <c r="AZ57" s="64">
        <v>0</v>
      </c>
      <c r="BA57" s="64">
        <v>0</v>
      </c>
      <c r="BB57" s="64">
        <v>0</v>
      </c>
      <c r="BC57" s="64">
        <v>0</v>
      </c>
      <c r="BD57" s="64">
        <v>0</v>
      </c>
      <c r="BE57" s="64">
        <v>0</v>
      </c>
      <c r="BF57" s="64">
        <v>0</v>
      </c>
      <c r="BG57" s="64">
        <v>0</v>
      </c>
      <c r="BH57" s="64">
        <v>0</v>
      </c>
      <c r="BI57" s="64">
        <v>0</v>
      </c>
      <c r="BJ57" s="64">
        <v>0</v>
      </c>
      <c r="BK57" s="64">
        <v>0</v>
      </c>
      <c r="BL57" s="64">
        <v>0</v>
      </c>
      <c r="BM57" s="64">
        <v>0</v>
      </c>
      <c r="BN57" s="64">
        <v>0</v>
      </c>
      <c r="BO57" s="64">
        <v>0</v>
      </c>
      <c r="BP57" s="64">
        <v>0</v>
      </c>
      <c r="BQ57" s="103">
        <v>0</v>
      </c>
      <c r="BR57" s="104">
        <f t="shared" si="0"/>
        <v>20.0610888218259</v>
      </c>
      <c r="BS57" s="72">
        <v>0</v>
      </c>
      <c r="BT57" s="64">
        <v>0</v>
      </c>
      <c r="BU57" s="64">
        <v>0</v>
      </c>
      <c r="BV57" s="64">
        <v>0</v>
      </c>
      <c r="BW57" s="64">
        <v>0</v>
      </c>
      <c r="BX57" s="64">
        <v>0</v>
      </c>
      <c r="BY57" s="64">
        <v>0</v>
      </c>
      <c r="BZ57" s="64">
        <v>0</v>
      </c>
      <c r="CA57" s="64">
        <v>0</v>
      </c>
      <c r="CB57" s="64">
        <v>0</v>
      </c>
      <c r="CC57" s="64">
        <v>0</v>
      </c>
      <c r="CD57" s="64">
        <v>0</v>
      </c>
      <c r="CE57" s="104">
        <f t="shared" si="1"/>
        <v>0</v>
      </c>
      <c r="CF57" s="72">
        <v>0</v>
      </c>
      <c r="CG57" s="64">
        <v>0</v>
      </c>
      <c r="CH57" s="64">
        <v>0</v>
      </c>
      <c r="CI57" s="104">
        <f t="shared" si="2"/>
        <v>0</v>
      </c>
      <c r="CJ57" s="72">
        <v>0</v>
      </c>
      <c r="CK57" s="64">
        <v>0</v>
      </c>
      <c r="CL57" s="64">
        <v>0</v>
      </c>
      <c r="CM57" s="64">
        <v>0</v>
      </c>
      <c r="CN57" s="104">
        <f t="shared" si="3"/>
        <v>0</v>
      </c>
      <c r="CO57" s="197">
        <v>13.284857837355855</v>
      </c>
      <c r="CP57" s="104">
        <f t="shared" si="4"/>
        <v>13.284857837355855</v>
      </c>
      <c r="CQ57" s="104">
        <f t="shared" si="5"/>
        <v>33.345946659181756</v>
      </c>
    </row>
    <row r="58" spans="1:95" ht="13.5" customHeight="1">
      <c r="A58" s="48">
        <v>49</v>
      </c>
      <c r="B58" s="50" t="s">
        <v>214</v>
      </c>
      <c r="C58" s="40" t="s">
        <v>380</v>
      </c>
      <c r="D58" s="72">
        <v>0</v>
      </c>
      <c r="E58" s="72">
        <v>0</v>
      </c>
      <c r="F58" s="72">
        <v>0</v>
      </c>
      <c r="G58" s="64">
        <v>0</v>
      </c>
      <c r="H58" s="64">
        <v>0</v>
      </c>
      <c r="I58" s="64">
        <v>0</v>
      </c>
      <c r="J58" s="64">
        <v>0</v>
      </c>
      <c r="K58" s="64">
        <v>0</v>
      </c>
      <c r="L58" s="64">
        <v>0</v>
      </c>
      <c r="M58" s="64">
        <v>0</v>
      </c>
      <c r="N58" s="64">
        <v>0</v>
      </c>
      <c r="O58" s="64">
        <v>0</v>
      </c>
      <c r="P58" s="64">
        <v>0</v>
      </c>
      <c r="Q58" s="64">
        <v>0</v>
      </c>
      <c r="R58" s="64">
        <v>0</v>
      </c>
      <c r="S58" s="64">
        <v>0</v>
      </c>
      <c r="T58" s="64">
        <v>0</v>
      </c>
      <c r="U58" s="64">
        <v>0</v>
      </c>
      <c r="V58" s="64">
        <v>0</v>
      </c>
      <c r="W58" s="64">
        <v>0</v>
      </c>
      <c r="X58" s="64">
        <v>0</v>
      </c>
      <c r="Y58" s="64">
        <v>0</v>
      </c>
      <c r="Z58" s="64">
        <v>0</v>
      </c>
      <c r="AA58" s="64">
        <v>0</v>
      </c>
      <c r="AB58" s="64">
        <v>0</v>
      </c>
      <c r="AC58" s="64">
        <v>0</v>
      </c>
      <c r="AD58" s="64">
        <v>0</v>
      </c>
      <c r="AE58" s="64">
        <v>0</v>
      </c>
      <c r="AF58" s="64">
        <v>0</v>
      </c>
      <c r="AG58" s="64">
        <v>0</v>
      </c>
      <c r="AH58" s="64">
        <v>0</v>
      </c>
      <c r="AI58" s="64">
        <v>0</v>
      </c>
      <c r="AJ58" s="64">
        <v>0</v>
      </c>
      <c r="AK58" s="64">
        <v>0</v>
      </c>
      <c r="AL58" s="64">
        <v>0</v>
      </c>
      <c r="AM58" s="64">
        <v>0</v>
      </c>
      <c r="AN58" s="64">
        <v>0</v>
      </c>
      <c r="AO58" s="64">
        <v>0</v>
      </c>
      <c r="AP58" s="64">
        <v>0</v>
      </c>
      <c r="AQ58" s="64">
        <v>0</v>
      </c>
      <c r="AR58" s="64">
        <v>0</v>
      </c>
      <c r="AS58" s="64">
        <v>0</v>
      </c>
      <c r="AT58" s="64">
        <v>0</v>
      </c>
      <c r="AU58" s="64">
        <v>0</v>
      </c>
      <c r="AV58" s="64">
        <v>0</v>
      </c>
      <c r="AW58" s="64">
        <v>0</v>
      </c>
      <c r="AX58" s="64">
        <v>589.6914540851634</v>
      </c>
      <c r="AY58" s="64">
        <v>0</v>
      </c>
      <c r="AZ58" s="64">
        <v>6.331139793583176</v>
      </c>
      <c r="BA58" s="64">
        <v>0</v>
      </c>
      <c r="BB58" s="64">
        <v>0</v>
      </c>
      <c r="BC58" s="64">
        <v>0</v>
      </c>
      <c r="BD58" s="64">
        <v>0</v>
      </c>
      <c r="BE58" s="64">
        <v>0</v>
      </c>
      <c r="BF58" s="64">
        <v>0</v>
      </c>
      <c r="BG58" s="64">
        <v>0</v>
      </c>
      <c r="BH58" s="64">
        <v>0</v>
      </c>
      <c r="BI58" s="64">
        <v>0</v>
      </c>
      <c r="BJ58" s="64">
        <v>0</v>
      </c>
      <c r="BK58" s="64">
        <v>0</v>
      </c>
      <c r="BL58" s="64">
        <v>0</v>
      </c>
      <c r="BM58" s="64">
        <v>0</v>
      </c>
      <c r="BN58" s="64">
        <v>0</v>
      </c>
      <c r="BO58" s="64">
        <v>0</v>
      </c>
      <c r="BP58" s="64">
        <v>0</v>
      </c>
      <c r="BQ58" s="103">
        <v>0</v>
      </c>
      <c r="BR58" s="104">
        <f t="shared" si="0"/>
        <v>596.0225938787465</v>
      </c>
      <c r="BS58" s="72">
        <v>0</v>
      </c>
      <c r="BT58" s="64">
        <v>0</v>
      </c>
      <c r="BU58" s="64">
        <v>0</v>
      </c>
      <c r="BV58" s="64">
        <v>0</v>
      </c>
      <c r="BW58" s="64">
        <v>0</v>
      </c>
      <c r="BX58" s="64">
        <v>0</v>
      </c>
      <c r="BY58" s="64">
        <v>0</v>
      </c>
      <c r="BZ58" s="64">
        <v>0</v>
      </c>
      <c r="CA58" s="64">
        <v>0</v>
      </c>
      <c r="CB58" s="64">
        <v>0</v>
      </c>
      <c r="CC58" s="64">
        <v>0</v>
      </c>
      <c r="CD58" s="64">
        <v>0</v>
      </c>
      <c r="CE58" s="104">
        <f t="shared" si="1"/>
        <v>0</v>
      </c>
      <c r="CF58" s="72">
        <v>0</v>
      </c>
      <c r="CG58" s="64">
        <v>0</v>
      </c>
      <c r="CH58" s="64">
        <v>0</v>
      </c>
      <c r="CI58" s="104">
        <f t="shared" si="2"/>
        <v>0</v>
      </c>
      <c r="CJ58" s="72">
        <v>0</v>
      </c>
      <c r="CK58" s="64">
        <v>0</v>
      </c>
      <c r="CL58" s="64">
        <v>0</v>
      </c>
      <c r="CM58" s="64">
        <v>0</v>
      </c>
      <c r="CN58" s="104">
        <f t="shared" si="3"/>
        <v>0</v>
      </c>
      <c r="CO58" s="197">
        <v>708.5520804404658</v>
      </c>
      <c r="CP58" s="104">
        <f t="shared" si="4"/>
        <v>708.5520804404658</v>
      </c>
      <c r="CQ58" s="104">
        <f t="shared" si="5"/>
        <v>1304.5746743192124</v>
      </c>
    </row>
    <row r="59" spans="1:95" ht="13.5" customHeight="1">
      <c r="A59" s="142">
        <v>50</v>
      </c>
      <c r="B59" s="50" t="s">
        <v>216</v>
      </c>
      <c r="C59" s="40" t="s">
        <v>381</v>
      </c>
      <c r="D59" s="72">
        <v>13.38051768111142</v>
      </c>
      <c r="E59" s="72">
        <v>0.900052074295017</v>
      </c>
      <c r="F59" s="72">
        <v>0</v>
      </c>
      <c r="G59" s="64">
        <v>1.4895796321199406</v>
      </c>
      <c r="H59" s="64">
        <v>279.19577798014984</v>
      </c>
      <c r="I59" s="64">
        <v>9.565040965132402</v>
      </c>
      <c r="J59" s="64">
        <v>0.6312931259593734</v>
      </c>
      <c r="K59" s="64">
        <v>1.5557363665467885</v>
      </c>
      <c r="L59" s="64">
        <v>21.00492088124876</v>
      </c>
      <c r="M59" s="64">
        <v>43.5651582502561</v>
      </c>
      <c r="N59" s="64">
        <v>416.24101041288407</v>
      </c>
      <c r="O59" s="64">
        <v>4.57260178046818</v>
      </c>
      <c r="P59" s="64">
        <v>0</v>
      </c>
      <c r="Q59" s="64">
        <v>875.684893000231</v>
      </c>
      <c r="R59" s="64">
        <v>5.318794792041163</v>
      </c>
      <c r="S59" s="64">
        <v>27.736327508638123</v>
      </c>
      <c r="T59" s="64">
        <v>7.3053813371990435</v>
      </c>
      <c r="U59" s="64">
        <v>139.29739543458385</v>
      </c>
      <c r="V59" s="64">
        <v>214.12921524455422</v>
      </c>
      <c r="W59" s="64">
        <v>72.27916075820679</v>
      </c>
      <c r="X59" s="64">
        <v>30.43311732082318</v>
      </c>
      <c r="Y59" s="64">
        <v>356.5265387234477</v>
      </c>
      <c r="Z59" s="64">
        <v>1.9944313436002747</v>
      </c>
      <c r="AA59" s="64">
        <v>13.803534183230035</v>
      </c>
      <c r="AB59" s="64">
        <v>21.439317688498843</v>
      </c>
      <c r="AC59" s="64">
        <v>4.584101585842978</v>
      </c>
      <c r="AD59" s="64">
        <v>0.6455225699504156</v>
      </c>
      <c r="AE59" s="64">
        <v>0.980115033024385</v>
      </c>
      <c r="AF59" s="64">
        <v>0.8958827651194894</v>
      </c>
      <c r="AG59" s="64">
        <v>0.010522200527032772</v>
      </c>
      <c r="AH59" s="64">
        <v>15.058006104143622</v>
      </c>
      <c r="AI59" s="64">
        <v>0.31959986556010056</v>
      </c>
      <c r="AJ59" s="64">
        <v>2.4797771198395546</v>
      </c>
      <c r="AK59" s="64">
        <v>1.0984101646044107</v>
      </c>
      <c r="AL59" s="64">
        <v>122.61160636511632</v>
      </c>
      <c r="AM59" s="64">
        <v>46.40635895589149</v>
      </c>
      <c r="AN59" s="64">
        <v>2682.0654986679015</v>
      </c>
      <c r="AO59" s="64">
        <v>119.72329768393121</v>
      </c>
      <c r="AP59" s="64">
        <v>11.385243334846544</v>
      </c>
      <c r="AQ59" s="64">
        <v>5.122497370964213</v>
      </c>
      <c r="AR59" s="64">
        <v>0.5460755533530165</v>
      </c>
      <c r="AS59" s="64">
        <v>0.16941181782404058</v>
      </c>
      <c r="AT59" s="64">
        <v>1.5479773003650517</v>
      </c>
      <c r="AU59" s="64">
        <v>32.083329249525036</v>
      </c>
      <c r="AV59" s="64">
        <v>0.3000370542421513</v>
      </c>
      <c r="AW59" s="64">
        <v>4.4189727670334324</v>
      </c>
      <c r="AX59" s="64">
        <v>434.60944643261143</v>
      </c>
      <c r="AY59" s="64">
        <v>0.004822577331359136</v>
      </c>
      <c r="AZ59" s="64">
        <v>4.724858579925763</v>
      </c>
      <c r="BA59" s="64">
        <v>7242.448092116342</v>
      </c>
      <c r="BB59" s="64">
        <v>121.70484633324656</v>
      </c>
      <c r="BC59" s="64">
        <v>1.9095825762959815</v>
      </c>
      <c r="BD59" s="64">
        <v>1.4761725863226616</v>
      </c>
      <c r="BE59" s="64">
        <v>0.277669237628578</v>
      </c>
      <c r="BF59" s="64">
        <v>207.2765084721165</v>
      </c>
      <c r="BG59" s="64">
        <v>15.882277732804877</v>
      </c>
      <c r="BH59" s="64">
        <v>19.326704713758936</v>
      </c>
      <c r="BI59" s="64">
        <v>2.5084312360251886</v>
      </c>
      <c r="BJ59" s="64">
        <v>33.84473050095155</v>
      </c>
      <c r="BK59" s="64">
        <v>31.44692356466576</v>
      </c>
      <c r="BL59" s="64">
        <v>6.118262058989457</v>
      </c>
      <c r="BM59" s="64">
        <v>0</v>
      </c>
      <c r="BN59" s="64">
        <v>0</v>
      </c>
      <c r="BO59" s="64">
        <v>0.6023988101493445</v>
      </c>
      <c r="BP59" s="64">
        <v>27.102188237837435</v>
      </c>
      <c r="BQ59" s="103">
        <v>5.703434201539742</v>
      </c>
      <c r="BR59" s="104">
        <f t="shared" si="0"/>
        <v>13767.469389983378</v>
      </c>
      <c r="BS59" s="72">
        <v>0</v>
      </c>
      <c r="BT59" s="64">
        <v>0</v>
      </c>
      <c r="BU59" s="64">
        <v>0</v>
      </c>
      <c r="BV59" s="64">
        <v>0</v>
      </c>
      <c r="BW59" s="64">
        <v>0</v>
      </c>
      <c r="BX59" s="64">
        <v>0</v>
      </c>
      <c r="BY59" s="64">
        <v>423.9819838948643</v>
      </c>
      <c r="BZ59" s="64">
        <v>0</v>
      </c>
      <c r="CA59" s="64">
        <v>675.9170217921409</v>
      </c>
      <c r="CB59" s="64">
        <v>0</v>
      </c>
      <c r="CC59" s="64">
        <v>0</v>
      </c>
      <c r="CD59" s="64">
        <v>0</v>
      </c>
      <c r="CE59" s="104">
        <f t="shared" si="1"/>
        <v>1099.8990056870052</v>
      </c>
      <c r="CF59" s="72">
        <v>0</v>
      </c>
      <c r="CG59" s="64">
        <v>0</v>
      </c>
      <c r="CH59" s="64">
        <v>0</v>
      </c>
      <c r="CI59" s="104">
        <f t="shared" si="2"/>
        <v>0</v>
      </c>
      <c r="CJ59" s="72">
        <v>0</v>
      </c>
      <c r="CK59" s="64">
        <v>0</v>
      </c>
      <c r="CL59" s="64">
        <v>0</v>
      </c>
      <c r="CM59" s="64">
        <v>0</v>
      </c>
      <c r="CN59" s="104">
        <f t="shared" si="3"/>
        <v>0</v>
      </c>
      <c r="CO59" s="197">
        <v>1099.7856525792877</v>
      </c>
      <c r="CP59" s="104">
        <f t="shared" si="4"/>
        <v>2199.684658266293</v>
      </c>
      <c r="CQ59" s="104">
        <f t="shared" si="5"/>
        <v>15967.154048249671</v>
      </c>
    </row>
    <row r="60" spans="1:95" ht="13.5" customHeight="1">
      <c r="A60" s="48">
        <v>51</v>
      </c>
      <c r="B60" s="50">
        <v>64</v>
      </c>
      <c r="C60" s="40" t="s">
        <v>249</v>
      </c>
      <c r="D60" s="72">
        <v>68.80260796056366</v>
      </c>
      <c r="E60" s="72">
        <v>1.097069600081096</v>
      </c>
      <c r="F60" s="72">
        <v>0.18892931963953455</v>
      </c>
      <c r="G60" s="64">
        <v>9.128472285916452</v>
      </c>
      <c r="H60" s="64">
        <v>207.0024922755519</v>
      </c>
      <c r="I60" s="64">
        <v>10.722162794347552</v>
      </c>
      <c r="J60" s="64">
        <v>4.626720831053328</v>
      </c>
      <c r="K60" s="64">
        <v>1.6949638876768363</v>
      </c>
      <c r="L60" s="64">
        <v>25.4949330996003</v>
      </c>
      <c r="M60" s="64">
        <v>22.188748596389775</v>
      </c>
      <c r="N60" s="64">
        <v>249.87650710343922</v>
      </c>
      <c r="O60" s="64">
        <v>1.8570195298182754</v>
      </c>
      <c r="P60" s="64">
        <v>0</v>
      </c>
      <c r="Q60" s="64">
        <v>414.2792716539287</v>
      </c>
      <c r="R60" s="64">
        <v>58.9258380131053</v>
      </c>
      <c r="S60" s="64">
        <v>38.287089323966654</v>
      </c>
      <c r="T60" s="64">
        <v>10.46288656129759</v>
      </c>
      <c r="U60" s="64">
        <v>85.60075631648797</v>
      </c>
      <c r="V60" s="64">
        <v>317.1429245817557</v>
      </c>
      <c r="W60" s="64">
        <v>112.45560851421624</v>
      </c>
      <c r="X60" s="64">
        <v>74.15995018884094</v>
      </c>
      <c r="Y60" s="64">
        <v>271.2598598125459</v>
      </c>
      <c r="Z60" s="64">
        <v>5.21672678704437</v>
      </c>
      <c r="AA60" s="64">
        <v>23.585222655406337</v>
      </c>
      <c r="AB60" s="64">
        <v>27.319450584448834</v>
      </c>
      <c r="AC60" s="64">
        <v>5.266973362612737</v>
      </c>
      <c r="AD60" s="64">
        <v>6.466819973251256</v>
      </c>
      <c r="AE60" s="64">
        <v>5.214638685774012</v>
      </c>
      <c r="AF60" s="64">
        <v>1.4235842417236098</v>
      </c>
      <c r="AG60" s="64">
        <v>0.07821400590692121</v>
      </c>
      <c r="AH60" s="64">
        <v>48.423601362828336</v>
      </c>
      <c r="AI60" s="64">
        <v>1.0579734547313846</v>
      </c>
      <c r="AJ60" s="64">
        <v>7.97524166943673</v>
      </c>
      <c r="AK60" s="64">
        <v>10.805755074085193</v>
      </c>
      <c r="AL60" s="64">
        <v>202.62500974908443</v>
      </c>
      <c r="AM60" s="64">
        <v>80.25928914476151</v>
      </c>
      <c r="AN60" s="64">
        <v>1704.964927457941</v>
      </c>
      <c r="AO60" s="64">
        <v>201.6912655677545</v>
      </c>
      <c r="AP60" s="64">
        <v>11.537300624397671</v>
      </c>
      <c r="AQ60" s="64">
        <v>4.223943051526472</v>
      </c>
      <c r="AR60" s="64">
        <v>20.352165366707947</v>
      </c>
      <c r="AS60" s="64">
        <v>4.929657643089256</v>
      </c>
      <c r="AT60" s="64">
        <v>3.717172569377117</v>
      </c>
      <c r="AU60" s="64">
        <v>9.494500461054384</v>
      </c>
      <c r="AV60" s="64">
        <v>2.726844185763224</v>
      </c>
      <c r="AW60" s="64">
        <v>2.3676806832541923</v>
      </c>
      <c r="AX60" s="64">
        <v>16.793792550514567</v>
      </c>
      <c r="AY60" s="64">
        <v>0.08147642053762348</v>
      </c>
      <c r="AZ60" s="64">
        <v>4.262133240346423</v>
      </c>
      <c r="BA60" s="64">
        <v>150.58410973075934</v>
      </c>
      <c r="BB60" s="64">
        <v>6888.892088496443</v>
      </c>
      <c r="BC60" s="64">
        <v>868.573818974457</v>
      </c>
      <c r="BD60" s="64">
        <v>710.9227912881062</v>
      </c>
      <c r="BE60" s="64">
        <v>91.00408643376396</v>
      </c>
      <c r="BF60" s="64">
        <v>1192.6027460647103</v>
      </c>
      <c r="BG60" s="64">
        <v>307.06323326552416</v>
      </c>
      <c r="BH60" s="64">
        <v>135.5019216886752</v>
      </c>
      <c r="BI60" s="64">
        <v>4.457695811864823</v>
      </c>
      <c r="BJ60" s="64">
        <v>618.7741431547672</v>
      </c>
      <c r="BK60" s="64">
        <v>188.66804000065167</v>
      </c>
      <c r="BL60" s="64">
        <v>319.6801962099618</v>
      </c>
      <c r="BM60" s="64">
        <v>0.7503588057532564</v>
      </c>
      <c r="BN60" s="64">
        <v>0.3221424322678012</v>
      </c>
      <c r="BO60" s="64">
        <v>25.762655798792107</v>
      </c>
      <c r="BP60" s="64">
        <v>693.8104822144519</v>
      </c>
      <c r="BQ60" s="103">
        <v>29.387053997132583</v>
      </c>
      <c r="BR60" s="104">
        <f t="shared" si="0"/>
        <v>16624.873737191665</v>
      </c>
      <c r="BS60" s="72">
        <v>0</v>
      </c>
      <c r="BT60" s="64">
        <v>0</v>
      </c>
      <c r="BU60" s="64">
        <v>0</v>
      </c>
      <c r="BV60" s="64">
        <v>0</v>
      </c>
      <c r="BW60" s="64">
        <v>0</v>
      </c>
      <c r="BX60" s="64">
        <v>0</v>
      </c>
      <c r="BY60" s="64">
        <v>0</v>
      </c>
      <c r="BZ60" s="64">
        <v>7183.700912964782</v>
      </c>
      <c r="CA60" s="64">
        <v>1912.7220607836978</v>
      </c>
      <c r="CB60" s="64">
        <v>0</v>
      </c>
      <c r="CC60" s="64">
        <v>0</v>
      </c>
      <c r="CD60" s="64">
        <v>0</v>
      </c>
      <c r="CE60" s="104">
        <f t="shared" si="1"/>
        <v>9096.42297374848</v>
      </c>
      <c r="CF60" s="72">
        <v>0</v>
      </c>
      <c r="CG60" s="64">
        <v>0</v>
      </c>
      <c r="CH60" s="64">
        <v>0</v>
      </c>
      <c r="CI60" s="104">
        <f t="shared" si="2"/>
        <v>0</v>
      </c>
      <c r="CJ60" s="72">
        <v>0</v>
      </c>
      <c r="CK60" s="64">
        <v>0</v>
      </c>
      <c r="CL60" s="64">
        <v>0</v>
      </c>
      <c r="CM60" s="64">
        <v>0</v>
      </c>
      <c r="CN60" s="104">
        <f t="shared" si="3"/>
        <v>0</v>
      </c>
      <c r="CO60" s="197">
        <v>1534.9414479647114</v>
      </c>
      <c r="CP60" s="104">
        <f t="shared" si="4"/>
        <v>10631.364421713191</v>
      </c>
      <c r="CQ60" s="104">
        <f t="shared" si="5"/>
        <v>27256.238158904856</v>
      </c>
    </row>
    <row r="61" spans="1:95" ht="13.5" customHeight="1">
      <c r="A61" s="142">
        <v>52</v>
      </c>
      <c r="B61" s="50">
        <v>65</v>
      </c>
      <c r="C61" s="40" t="s">
        <v>206</v>
      </c>
      <c r="D61" s="72">
        <v>178.36749153938558</v>
      </c>
      <c r="E61" s="72">
        <v>5.423973112269122</v>
      </c>
      <c r="F61" s="72">
        <v>0.9191597846064441</v>
      </c>
      <c r="G61" s="64">
        <v>25.458204537549623</v>
      </c>
      <c r="H61" s="64">
        <v>848.9546360579619</v>
      </c>
      <c r="I61" s="64">
        <v>32.91143615189116</v>
      </c>
      <c r="J61" s="64">
        <v>16.7841640223447</v>
      </c>
      <c r="K61" s="64">
        <v>4.43374154233249</v>
      </c>
      <c r="L61" s="64">
        <v>279.5109572667991</v>
      </c>
      <c r="M61" s="64">
        <v>93.09602670922341</v>
      </c>
      <c r="N61" s="64">
        <v>124.11786152314795</v>
      </c>
      <c r="O61" s="64">
        <v>47.47486604605098</v>
      </c>
      <c r="P61" s="64">
        <v>0</v>
      </c>
      <c r="Q61" s="64">
        <v>1065.4528324812643</v>
      </c>
      <c r="R61" s="64">
        <v>302.45926624719004</v>
      </c>
      <c r="S61" s="64">
        <v>152.592813393501</v>
      </c>
      <c r="T61" s="64">
        <v>214.89683040569685</v>
      </c>
      <c r="U61" s="64">
        <v>742.7278470306712</v>
      </c>
      <c r="V61" s="64">
        <v>765.6472721383166</v>
      </c>
      <c r="W61" s="64">
        <v>337.4607004431508</v>
      </c>
      <c r="X61" s="64">
        <v>125.02268586113627</v>
      </c>
      <c r="Y61" s="64">
        <v>686.679965177823</v>
      </c>
      <c r="Z61" s="64">
        <v>22.848771169118873</v>
      </c>
      <c r="AA61" s="64">
        <v>62.07951341342137</v>
      </c>
      <c r="AB61" s="64">
        <v>104.68076306718484</v>
      </c>
      <c r="AC61" s="64">
        <v>20.760585269564636</v>
      </c>
      <c r="AD61" s="64">
        <v>39.14281089157943</v>
      </c>
      <c r="AE61" s="64">
        <v>108.23831071111793</v>
      </c>
      <c r="AF61" s="64">
        <v>28.640610612051454</v>
      </c>
      <c r="AG61" s="64">
        <v>0.4790831603448121</v>
      </c>
      <c r="AH61" s="64">
        <v>296.56163411522664</v>
      </c>
      <c r="AI61" s="64">
        <v>0.9446319852167747</v>
      </c>
      <c r="AJ61" s="64">
        <v>7.120579735008416</v>
      </c>
      <c r="AK61" s="64">
        <v>23.91927764168061</v>
      </c>
      <c r="AL61" s="64">
        <v>902.4832766412621</v>
      </c>
      <c r="AM61" s="64">
        <v>216.65803123643698</v>
      </c>
      <c r="AN61" s="64">
        <v>2143.4911295602597</v>
      </c>
      <c r="AO61" s="64">
        <v>498.8805134983752</v>
      </c>
      <c r="AP61" s="64">
        <v>78.99993868071344</v>
      </c>
      <c r="AQ61" s="64">
        <v>25.262836883366482</v>
      </c>
      <c r="AR61" s="64">
        <v>49.42441211959519</v>
      </c>
      <c r="AS61" s="64">
        <v>43.440021698201384</v>
      </c>
      <c r="AT61" s="64">
        <v>14.444578138438581</v>
      </c>
      <c r="AU61" s="64">
        <v>110.11437683874061</v>
      </c>
      <c r="AV61" s="64">
        <v>2.7530060666627474</v>
      </c>
      <c r="AW61" s="64">
        <v>3.3032417309661457</v>
      </c>
      <c r="AX61" s="64">
        <v>60.166941318262424</v>
      </c>
      <c r="AY61" s="64">
        <v>0.30736320520069393</v>
      </c>
      <c r="AZ61" s="64">
        <v>18.04262302272201</v>
      </c>
      <c r="BA61" s="64">
        <v>167.42692629205132</v>
      </c>
      <c r="BB61" s="64">
        <v>690.9368046255835</v>
      </c>
      <c r="BC61" s="64">
        <v>12984.048079461636</v>
      </c>
      <c r="BD61" s="64">
        <v>2029.31390963493</v>
      </c>
      <c r="BE61" s="64">
        <v>6640.264460356383</v>
      </c>
      <c r="BF61" s="64">
        <v>1523.5261656160258</v>
      </c>
      <c r="BG61" s="64">
        <v>456.4009950169087</v>
      </c>
      <c r="BH61" s="64">
        <v>189.041123537792</v>
      </c>
      <c r="BI61" s="64">
        <v>19.334503919677374</v>
      </c>
      <c r="BJ61" s="64">
        <v>573.6965583481888</v>
      </c>
      <c r="BK61" s="64">
        <v>536.8285274079263</v>
      </c>
      <c r="BL61" s="64">
        <v>767.6652543376687</v>
      </c>
      <c r="BM61" s="64">
        <v>4.555393719441102</v>
      </c>
      <c r="BN61" s="64">
        <v>1.9557666750429474</v>
      </c>
      <c r="BO61" s="64">
        <v>155.95572705658887</v>
      </c>
      <c r="BP61" s="64">
        <v>463.5948434279379</v>
      </c>
      <c r="BQ61" s="103">
        <v>101.40692200732761</v>
      </c>
      <c r="BR61" s="104">
        <f t="shared" si="0"/>
        <v>38239.53355532413</v>
      </c>
      <c r="BS61" s="72">
        <v>0</v>
      </c>
      <c r="BT61" s="64">
        <v>0</v>
      </c>
      <c r="BU61" s="64">
        <v>0</v>
      </c>
      <c r="BV61" s="64">
        <v>0</v>
      </c>
      <c r="BW61" s="64">
        <v>0</v>
      </c>
      <c r="BX61" s="64">
        <v>0</v>
      </c>
      <c r="BY61" s="64">
        <v>0</v>
      </c>
      <c r="BZ61" s="64">
        <v>0</v>
      </c>
      <c r="CA61" s="64">
        <v>0</v>
      </c>
      <c r="CB61" s="64">
        <v>0</v>
      </c>
      <c r="CC61" s="64">
        <v>0</v>
      </c>
      <c r="CD61" s="64">
        <v>7570.596061996765</v>
      </c>
      <c r="CE61" s="104">
        <f t="shared" si="1"/>
        <v>7570.596061996765</v>
      </c>
      <c r="CF61" s="72">
        <v>0</v>
      </c>
      <c r="CG61" s="64">
        <v>0</v>
      </c>
      <c r="CH61" s="64">
        <v>0</v>
      </c>
      <c r="CI61" s="104">
        <f t="shared" si="2"/>
        <v>0</v>
      </c>
      <c r="CJ61" s="72">
        <v>0</v>
      </c>
      <c r="CK61" s="64">
        <v>462.8085746053697</v>
      </c>
      <c r="CL61" s="64">
        <v>0</v>
      </c>
      <c r="CM61" s="64">
        <v>0</v>
      </c>
      <c r="CN61" s="104">
        <f t="shared" si="3"/>
        <v>462.8085746053697</v>
      </c>
      <c r="CO61" s="197">
        <v>19167.491632098056</v>
      </c>
      <c r="CP61" s="104">
        <f t="shared" si="4"/>
        <v>27200.89626870019</v>
      </c>
      <c r="CQ61" s="104">
        <f t="shared" si="5"/>
        <v>65440.42982402432</v>
      </c>
    </row>
    <row r="62" spans="1:95" ht="13.5" customHeight="1">
      <c r="A62" s="48">
        <v>53</v>
      </c>
      <c r="B62" s="50">
        <v>66</v>
      </c>
      <c r="C62" s="40" t="s">
        <v>17</v>
      </c>
      <c r="D62" s="72">
        <v>107.01678348480525</v>
      </c>
      <c r="E62" s="72">
        <v>1.5558248815648155</v>
      </c>
      <c r="F62" s="72">
        <v>0.30009178733171704</v>
      </c>
      <c r="G62" s="64">
        <v>11.882670516029979</v>
      </c>
      <c r="H62" s="64">
        <v>78.08244394203618</v>
      </c>
      <c r="I62" s="64">
        <v>2.9167501147473467</v>
      </c>
      <c r="J62" s="64">
        <v>1.0578228386382258</v>
      </c>
      <c r="K62" s="64">
        <v>5.250953292377342</v>
      </c>
      <c r="L62" s="64">
        <v>17.396294353659002</v>
      </c>
      <c r="M62" s="64">
        <v>18.857167953445227</v>
      </c>
      <c r="N62" s="64">
        <v>27.800656437094204</v>
      </c>
      <c r="O62" s="64">
        <v>1.484712120954454</v>
      </c>
      <c r="P62" s="64">
        <v>0</v>
      </c>
      <c r="Q62" s="64">
        <v>284.2686617185939</v>
      </c>
      <c r="R62" s="64">
        <v>39.563539807916634</v>
      </c>
      <c r="S62" s="64">
        <v>14.241899443568231</v>
      </c>
      <c r="T62" s="64">
        <v>11.580471308992346</v>
      </c>
      <c r="U62" s="64">
        <v>42.49183113469174</v>
      </c>
      <c r="V62" s="64">
        <v>99.27117840527137</v>
      </c>
      <c r="W62" s="64">
        <v>69.58557611037372</v>
      </c>
      <c r="X62" s="64">
        <v>15.698645925857663</v>
      </c>
      <c r="Y62" s="64">
        <v>88.91421279940961</v>
      </c>
      <c r="Z62" s="64">
        <v>1.9651147484257758</v>
      </c>
      <c r="AA62" s="64">
        <v>13.372255585398076</v>
      </c>
      <c r="AB62" s="64">
        <v>19.304514170585914</v>
      </c>
      <c r="AC62" s="64">
        <v>4.13130060337326</v>
      </c>
      <c r="AD62" s="64">
        <v>12.934534144843154</v>
      </c>
      <c r="AE62" s="64">
        <v>10.429999925481079</v>
      </c>
      <c r="AF62" s="64">
        <v>13.513368033665296</v>
      </c>
      <c r="AG62" s="64">
        <v>0.1564389062044132</v>
      </c>
      <c r="AH62" s="64">
        <v>96.85382844717782</v>
      </c>
      <c r="AI62" s="64">
        <v>1.0416415141310333</v>
      </c>
      <c r="AJ62" s="64">
        <v>7.852125521271807</v>
      </c>
      <c r="AK62" s="64">
        <v>19.301560856066164</v>
      </c>
      <c r="AL62" s="64">
        <v>147.85525531715697</v>
      </c>
      <c r="AM62" s="64">
        <v>46.47931665089609</v>
      </c>
      <c r="AN62" s="64">
        <v>621.497046885743</v>
      </c>
      <c r="AO62" s="64">
        <v>105.11376716933805</v>
      </c>
      <c r="AP62" s="64">
        <v>1.4015623308245009</v>
      </c>
      <c r="AQ62" s="64">
        <v>0.5131288522261676</v>
      </c>
      <c r="AR62" s="64">
        <v>0.0056999604285507275</v>
      </c>
      <c r="AS62" s="64">
        <v>46.22983562367359</v>
      </c>
      <c r="AT62" s="64">
        <v>37.60610623722301</v>
      </c>
      <c r="AU62" s="64">
        <v>463.2997552408592</v>
      </c>
      <c r="AV62" s="64">
        <v>3.3018246807427656</v>
      </c>
      <c r="AW62" s="64">
        <v>2.6410428462488382</v>
      </c>
      <c r="AX62" s="64">
        <v>77.54242135756613</v>
      </c>
      <c r="AY62" s="64">
        <v>0.16901055735201842</v>
      </c>
      <c r="AZ62" s="64">
        <v>5.856342699871778</v>
      </c>
      <c r="BA62" s="64">
        <v>118.35445626204313</v>
      </c>
      <c r="BB62" s="64">
        <v>98.20983886857218</v>
      </c>
      <c r="BC62" s="64">
        <v>603.2693828387921</v>
      </c>
      <c r="BD62" s="64">
        <v>11545.19964898784</v>
      </c>
      <c r="BE62" s="64">
        <v>13.313644740529412</v>
      </c>
      <c r="BF62" s="64">
        <v>539.8152407210926</v>
      </c>
      <c r="BG62" s="64">
        <v>112.78931852271609</v>
      </c>
      <c r="BH62" s="64">
        <v>70.11713833536204</v>
      </c>
      <c r="BI62" s="64">
        <v>10.92235114205288</v>
      </c>
      <c r="BJ62" s="64">
        <v>178.90240988218886</v>
      </c>
      <c r="BK62" s="64">
        <v>42.685877647179474</v>
      </c>
      <c r="BL62" s="64">
        <v>134.37886369091137</v>
      </c>
      <c r="BM62" s="64">
        <v>1.4866665416684781</v>
      </c>
      <c r="BN62" s="64">
        <v>0.638249705327392</v>
      </c>
      <c r="BO62" s="64">
        <v>51.13060446507949</v>
      </c>
      <c r="BP62" s="64">
        <v>79.75375567073672</v>
      </c>
      <c r="BQ62" s="103">
        <v>20.96650534886852</v>
      </c>
      <c r="BR62" s="104">
        <f t="shared" si="0"/>
        <v>16321.520940615093</v>
      </c>
      <c r="BS62" s="72">
        <v>0</v>
      </c>
      <c r="BT62" s="64">
        <v>0</v>
      </c>
      <c r="BU62" s="64">
        <v>0</v>
      </c>
      <c r="BV62" s="64">
        <v>0</v>
      </c>
      <c r="BW62" s="64">
        <v>0</v>
      </c>
      <c r="BX62" s="64">
        <v>0</v>
      </c>
      <c r="BY62" s="64">
        <v>0</v>
      </c>
      <c r="BZ62" s="64">
        <v>0</v>
      </c>
      <c r="CA62" s="64">
        <v>0</v>
      </c>
      <c r="CB62" s="64">
        <v>0</v>
      </c>
      <c r="CC62" s="64">
        <v>0</v>
      </c>
      <c r="CD62" s="64">
        <v>12821.751959734109</v>
      </c>
      <c r="CE62" s="104">
        <f t="shared" si="1"/>
        <v>12821.751959734109</v>
      </c>
      <c r="CF62" s="72">
        <v>0</v>
      </c>
      <c r="CG62" s="64">
        <v>0</v>
      </c>
      <c r="CH62" s="64">
        <v>0</v>
      </c>
      <c r="CI62" s="104">
        <f t="shared" si="2"/>
        <v>0</v>
      </c>
      <c r="CJ62" s="72">
        <v>0</v>
      </c>
      <c r="CK62" s="64">
        <v>41.673933214832246</v>
      </c>
      <c r="CL62" s="64">
        <v>0</v>
      </c>
      <c r="CM62" s="64">
        <v>0</v>
      </c>
      <c r="CN62" s="104">
        <f t="shared" si="3"/>
        <v>41.673933214832246</v>
      </c>
      <c r="CO62" s="197">
        <v>9813.41296744477</v>
      </c>
      <c r="CP62" s="104">
        <f t="shared" si="4"/>
        <v>22676.838860393713</v>
      </c>
      <c r="CQ62" s="104">
        <f t="shared" si="5"/>
        <v>38998.3598010088</v>
      </c>
    </row>
    <row r="63" spans="1:95" ht="13.5" customHeight="1">
      <c r="A63" s="142">
        <v>54</v>
      </c>
      <c r="B63" s="50" t="s">
        <v>194</v>
      </c>
      <c r="C63" s="40" t="s">
        <v>18</v>
      </c>
      <c r="D63" s="72">
        <v>16.6095266925728</v>
      </c>
      <c r="E63" s="72">
        <v>0.44343741301149103</v>
      </c>
      <c r="F63" s="72">
        <v>0.098309935449435</v>
      </c>
      <c r="G63" s="64">
        <v>47.950316350775</v>
      </c>
      <c r="H63" s="64">
        <v>85.1410306860187</v>
      </c>
      <c r="I63" s="64">
        <v>12.277507026593963</v>
      </c>
      <c r="J63" s="64">
        <v>7.013850290146906</v>
      </c>
      <c r="K63" s="64">
        <v>0.9598674247534796</v>
      </c>
      <c r="L63" s="64">
        <v>7.063159343580545</v>
      </c>
      <c r="M63" s="64">
        <v>18.246295344082597</v>
      </c>
      <c r="N63" s="64">
        <v>28.842666382492407</v>
      </c>
      <c r="O63" s="64">
        <v>2.5473794401677594</v>
      </c>
      <c r="P63" s="64">
        <v>0</v>
      </c>
      <c r="Q63" s="64">
        <v>175.96241774268157</v>
      </c>
      <c r="R63" s="64">
        <v>21.625117670702387</v>
      </c>
      <c r="S63" s="64">
        <v>15.800306739067317</v>
      </c>
      <c r="T63" s="64">
        <v>8.445565834370457</v>
      </c>
      <c r="U63" s="64">
        <v>51.030626253481806</v>
      </c>
      <c r="V63" s="64">
        <v>237.74612946726424</v>
      </c>
      <c r="W63" s="64">
        <v>139.3996049436812</v>
      </c>
      <c r="X63" s="64">
        <v>72.33446114740964</v>
      </c>
      <c r="Y63" s="64">
        <v>172.36259446993918</v>
      </c>
      <c r="Z63" s="64">
        <v>7.810968997960301</v>
      </c>
      <c r="AA63" s="64">
        <v>30.011185849311325</v>
      </c>
      <c r="AB63" s="64">
        <v>44.67202531419027</v>
      </c>
      <c r="AC63" s="64">
        <v>11.45939230919574</v>
      </c>
      <c r="AD63" s="64">
        <v>5.905885401960281</v>
      </c>
      <c r="AE63" s="64">
        <v>4.762981960937434</v>
      </c>
      <c r="AF63" s="64">
        <v>1.2963555861296487</v>
      </c>
      <c r="AG63" s="64">
        <v>0.07146476027842147</v>
      </c>
      <c r="AH63" s="64">
        <v>44.192368297001806</v>
      </c>
      <c r="AI63" s="64">
        <v>1.008922597257842</v>
      </c>
      <c r="AJ63" s="64">
        <v>7.603319193825508</v>
      </c>
      <c r="AK63" s="64">
        <v>7.577385177311461</v>
      </c>
      <c r="AL63" s="64">
        <v>169.34054057795808</v>
      </c>
      <c r="AM63" s="64">
        <v>181.20637351538485</v>
      </c>
      <c r="AN63" s="64">
        <v>2287.4436833583495</v>
      </c>
      <c r="AO63" s="64">
        <v>655.1802901244064</v>
      </c>
      <c r="AP63" s="64">
        <v>39.36902316017846</v>
      </c>
      <c r="AQ63" s="64">
        <v>14.413669538055185</v>
      </c>
      <c r="AR63" s="64">
        <v>7.362430413938321</v>
      </c>
      <c r="AS63" s="64">
        <v>82.62018516131904</v>
      </c>
      <c r="AT63" s="64">
        <v>15.97225906475025</v>
      </c>
      <c r="AU63" s="64">
        <v>256.2801446305871</v>
      </c>
      <c r="AV63" s="64">
        <v>2.606548430132666</v>
      </c>
      <c r="AW63" s="64">
        <v>1.253869253670125</v>
      </c>
      <c r="AX63" s="64">
        <v>50.02452089160086</v>
      </c>
      <c r="AY63" s="64">
        <v>0.08813028840824874</v>
      </c>
      <c r="AZ63" s="64">
        <v>18.329342014144977</v>
      </c>
      <c r="BA63" s="64">
        <v>0.5643989031822219</v>
      </c>
      <c r="BB63" s="64">
        <v>67.46290943545372</v>
      </c>
      <c r="BC63" s="64">
        <v>166.95564823576788</v>
      </c>
      <c r="BD63" s="64">
        <v>166.94177715818688</v>
      </c>
      <c r="BE63" s="64">
        <v>527.2379180662193</v>
      </c>
      <c r="BF63" s="64">
        <v>223.7126453848657</v>
      </c>
      <c r="BG63" s="64">
        <v>49.175777268382646</v>
      </c>
      <c r="BH63" s="64">
        <v>8.644071407114783</v>
      </c>
      <c r="BI63" s="64">
        <v>295.94697230365813</v>
      </c>
      <c r="BJ63" s="64">
        <v>0</v>
      </c>
      <c r="BK63" s="64">
        <v>121.12158241212303</v>
      </c>
      <c r="BL63" s="64">
        <v>123.97981792563012</v>
      </c>
      <c r="BM63" s="64">
        <v>0.6795707065938291</v>
      </c>
      <c r="BN63" s="64">
        <v>0.29182187421300265</v>
      </c>
      <c r="BO63" s="64">
        <v>22.488958759402063</v>
      </c>
      <c r="BP63" s="64">
        <v>70.40653603500624</v>
      </c>
      <c r="BQ63" s="103">
        <v>33.897168717614655</v>
      </c>
      <c r="BR63" s="104">
        <f t="shared" si="0"/>
        <v>6949.271011059902</v>
      </c>
      <c r="BS63" s="72">
        <v>0</v>
      </c>
      <c r="BT63" s="64">
        <v>0</v>
      </c>
      <c r="BU63" s="64">
        <v>0</v>
      </c>
      <c r="BV63" s="64">
        <v>52860.562254560486</v>
      </c>
      <c r="BW63" s="64">
        <v>0</v>
      </c>
      <c r="BX63" s="64">
        <v>0</v>
      </c>
      <c r="BY63" s="64">
        <v>174.61504246797097</v>
      </c>
      <c r="BZ63" s="64">
        <v>0</v>
      </c>
      <c r="CA63" s="64">
        <v>0</v>
      </c>
      <c r="CB63" s="64">
        <v>0</v>
      </c>
      <c r="CC63" s="64">
        <v>0</v>
      </c>
      <c r="CD63" s="64">
        <v>149.20472729705804</v>
      </c>
      <c r="CE63" s="104">
        <f t="shared" si="1"/>
        <v>53184.38202432552</v>
      </c>
      <c r="CF63" s="72">
        <v>0</v>
      </c>
      <c r="CG63" s="64">
        <v>0</v>
      </c>
      <c r="CH63" s="64">
        <v>1.8082313610704734</v>
      </c>
      <c r="CI63" s="104">
        <f t="shared" si="2"/>
        <v>1.8082313610704734</v>
      </c>
      <c r="CJ63" s="72">
        <v>0</v>
      </c>
      <c r="CK63" s="64">
        <v>42.00562911701015</v>
      </c>
      <c r="CL63" s="64">
        <v>0</v>
      </c>
      <c r="CM63" s="64">
        <v>0</v>
      </c>
      <c r="CN63" s="104">
        <f t="shared" si="3"/>
        <v>42.00562911701015</v>
      </c>
      <c r="CO63" s="197">
        <v>266.4151141545628</v>
      </c>
      <c r="CP63" s="104">
        <f t="shared" si="4"/>
        <v>53494.61099895817</v>
      </c>
      <c r="CQ63" s="104">
        <f t="shared" si="5"/>
        <v>60443.88201001807</v>
      </c>
    </row>
    <row r="64" spans="1:95" ht="13.5" customHeight="1">
      <c r="A64" s="48">
        <v>55</v>
      </c>
      <c r="B64" s="50" t="s">
        <v>180</v>
      </c>
      <c r="C64" s="40" t="s">
        <v>116</v>
      </c>
      <c r="D64" s="72">
        <v>175.04232147467857</v>
      </c>
      <c r="E64" s="72">
        <v>7.134505449813057</v>
      </c>
      <c r="F64" s="72">
        <v>0.5625068140177413</v>
      </c>
      <c r="G64" s="64">
        <v>243.60827815794443</v>
      </c>
      <c r="H64" s="64">
        <v>1345.247492191474</v>
      </c>
      <c r="I64" s="64">
        <v>103.14415346804218</v>
      </c>
      <c r="J64" s="64">
        <v>36.29564536571034</v>
      </c>
      <c r="K64" s="64">
        <v>28.354092137373613</v>
      </c>
      <c r="L64" s="64">
        <v>236.8657857023481</v>
      </c>
      <c r="M64" s="64">
        <v>165.02387272966388</v>
      </c>
      <c r="N64" s="64">
        <v>948.6195850701198</v>
      </c>
      <c r="O64" s="64">
        <v>13.59835339436216</v>
      </c>
      <c r="P64" s="64">
        <v>0</v>
      </c>
      <c r="Q64" s="64">
        <v>1474.5156536297452</v>
      </c>
      <c r="R64" s="64">
        <v>294.9709292196221</v>
      </c>
      <c r="S64" s="64">
        <v>294.65275202757744</v>
      </c>
      <c r="T64" s="64">
        <v>108.67536380914447</v>
      </c>
      <c r="U64" s="64">
        <v>863.188762054638</v>
      </c>
      <c r="V64" s="64">
        <v>1231.2627644778077</v>
      </c>
      <c r="W64" s="64">
        <v>497.23676143312304</v>
      </c>
      <c r="X64" s="64">
        <v>686.9380417091437</v>
      </c>
      <c r="Y64" s="64">
        <v>1608.3683123363044</v>
      </c>
      <c r="Z64" s="64">
        <v>37.5378964541879</v>
      </c>
      <c r="AA64" s="64">
        <v>303.6164917099855</v>
      </c>
      <c r="AB64" s="64">
        <v>198.12399412756994</v>
      </c>
      <c r="AC64" s="64">
        <v>160.17239667495403</v>
      </c>
      <c r="AD64" s="64">
        <v>31.50279996020833</v>
      </c>
      <c r="AE64" s="64">
        <v>25.402259683206214</v>
      </c>
      <c r="AF64" s="64">
        <v>6.938310437150715</v>
      </c>
      <c r="AG64" s="64">
        <v>0.38098401585495134</v>
      </c>
      <c r="AH64" s="64">
        <v>235.92122267640232</v>
      </c>
      <c r="AI64" s="64">
        <v>9.804767527342545</v>
      </c>
      <c r="AJ64" s="64">
        <v>73.91346194078073</v>
      </c>
      <c r="AK64" s="64">
        <v>97.54314875995235</v>
      </c>
      <c r="AL64" s="64">
        <v>1976.1635577011143</v>
      </c>
      <c r="AM64" s="64">
        <v>352.2731279012857</v>
      </c>
      <c r="AN64" s="64">
        <v>4247.944781478718</v>
      </c>
      <c r="AO64" s="64">
        <v>840.3812913877741</v>
      </c>
      <c r="AP64" s="64">
        <v>182.02232518420035</v>
      </c>
      <c r="AQ64" s="64">
        <v>66.64040140627188</v>
      </c>
      <c r="AR64" s="64">
        <v>87.65286219135307</v>
      </c>
      <c r="AS64" s="64">
        <v>180.22287126118746</v>
      </c>
      <c r="AT64" s="64">
        <v>25.421224806006386</v>
      </c>
      <c r="AU64" s="64">
        <v>63.545403157063184</v>
      </c>
      <c r="AV64" s="64">
        <v>25.076422994014393</v>
      </c>
      <c r="AW64" s="64">
        <v>36.81113947620565</v>
      </c>
      <c r="AX64" s="64">
        <v>352.19818276296076</v>
      </c>
      <c r="AY64" s="64">
        <v>0.5923882466411075</v>
      </c>
      <c r="AZ64" s="64">
        <v>128.28671825894585</v>
      </c>
      <c r="BA64" s="64">
        <v>154.98609187087726</v>
      </c>
      <c r="BB64" s="64">
        <v>1113.3854543931507</v>
      </c>
      <c r="BC64" s="64">
        <v>4592.108171953087</v>
      </c>
      <c r="BD64" s="64">
        <v>5432.682489987871</v>
      </c>
      <c r="BE64" s="64">
        <v>2818.4781804190243</v>
      </c>
      <c r="BF64" s="64">
        <v>8757.949371984017</v>
      </c>
      <c r="BG64" s="64">
        <v>1443.0674853610506</v>
      </c>
      <c r="BH64" s="64">
        <v>1003.9488716216156</v>
      </c>
      <c r="BI64" s="64">
        <v>351.69196648813795</v>
      </c>
      <c r="BJ64" s="64">
        <v>1244.6976430165694</v>
      </c>
      <c r="BK64" s="64">
        <v>665.6415309776323</v>
      </c>
      <c r="BL64" s="64">
        <v>1800.81248304812</v>
      </c>
      <c r="BM64" s="64">
        <v>3.6256314027526426</v>
      </c>
      <c r="BN64" s="64">
        <v>1.556477646498475</v>
      </c>
      <c r="BO64" s="64">
        <v>125.30375975608669</v>
      </c>
      <c r="BP64" s="64">
        <v>942.4698755604516</v>
      </c>
      <c r="BQ64" s="103">
        <v>192.10577254477886</v>
      </c>
      <c r="BR64" s="104">
        <f t="shared" si="0"/>
        <v>50753.9076228657</v>
      </c>
      <c r="BS64" s="72">
        <v>0</v>
      </c>
      <c r="BT64" s="64">
        <v>0</v>
      </c>
      <c r="BU64" s="64">
        <v>50.42003389500825</v>
      </c>
      <c r="BV64" s="64">
        <v>146.12177203213983</v>
      </c>
      <c r="BW64" s="64">
        <v>24.082718891162518</v>
      </c>
      <c r="BX64" s="64">
        <v>0</v>
      </c>
      <c r="BY64" s="64">
        <v>1121.7950751016224</v>
      </c>
      <c r="BZ64" s="64">
        <v>0</v>
      </c>
      <c r="CA64" s="64">
        <v>328.76966407550555</v>
      </c>
      <c r="CB64" s="64">
        <v>0</v>
      </c>
      <c r="CC64" s="64">
        <v>0</v>
      </c>
      <c r="CD64" s="64">
        <v>1546.4219284791325</v>
      </c>
      <c r="CE64" s="104">
        <f t="shared" si="1"/>
        <v>3217.611192474571</v>
      </c>
      <c r="CF64" s="72">
        <v>0</v>
      </c>
      <c r="CG64" s="64">
        <v>0</v>
      </c>
      <c r="CH64" s="64">
        <v>0</v>
      </c>
      <c r="CI64" s="104">
        <f t="shared" si="2"/>
        <v>0</v>
      </c>
      <c r="CJ64" s="72">
        <v>0</v>
      </c>
      <c r="CK64" s="64">
        <v>5580.190707159148</v>
      </c>
      <c r="CL64" s="64">
        <v>0</v>
      </c>
      <c r="CM64" s="64">
        <v>0</v>
      </c>
      <c r="CN64" s="104">
        <f t="shared" si="3"/>
        <v>5580.190707159148</v>
      </c>
      <c r="CO64" s="197">
        <v>1737.4756108661688</v>
      </c>
      <c r="CP64" s="104">
        <f t="shared" si="4"/>
        <v>10535.27751049989</v>
      </c>
      <c r="CQ64" s="104">
        <f t="shared" si="5"/>
        <v>61289.18513336559</v>
      </c>
    </row>
    <row r="65" spans="1:95" ht="13.5" customHeight="1">
      <c r="A65" s="142">
        <v>56</v>
      </c>
      <c r="B65" s="50">
        <v>72</v>
      </c>
      <c r="C65" s="40" t="s">
        <v>117</v>
      </c>
      <c r="D65" s="72">
        <v>3.7144832985212495</v>
      </c>
      <c r="E65" s="72">
        <v>0.37269664732873675</v>
      </c>
      <c r="F65" s="72">
        <v>0.008167011602448615</v>
      </c>
      <c r="G65" s="64">
        <v>2.486180363973461</v>
      </c>
      <c r="H65" s="64">
        <v>79.3752559053433</v>
      </c>
      <c r="I65" s="64">
        <v>2.882862315666213</v>
      </c>
      <c r="J65" s="64">
        <v>1.051623714189857</v>
      </c>
      <c r="K65" s="64">
        <v>3.3881291293297466</v>
      </c>
      <c r="L65" s="64">
        <v>4.651800308026406</v>
      </c>
      <c r="M65" s="64">
        <v>24.63488150128674</v>
      </c>
      <c r="N65" s="64">
        <v>32.084369236839116</v>
      </c>
      <c r="O65" s="64">
        <v>2.2486921156131014</v>
      </c>
      <c r="P65" s="64">
        <v>0</v>
      </c>
      <c r="Q65" s="64">
        <v>229.3375270200821</v>
      </c>
      <c r="R65" s="64">
        <v>4.1321927551811815</v>
      </c>
      <c r="S65" s="64">
        <v>7.801023670348212</v>
      </c>
      <c r="T65" s="64">
        <v>0.9511268391149754</v>
      </c>
      <c r="U65" s="64">
        <v>30.061401567379324</v>
      </c>
      <c r="V65" s="64">
        <v>211.1020149202011</v>
      </c>
      <c r="W65" s="64">
        <v>178.6779090049916</v>
      </c>
      <c r="X65" s="64">
        <v>28.639510737333186</v>
      </c>
      <c r="Y65" s="64">
        <v>111.50328619677383</v>
      </c>
      <c r="Z65" s="64">
        <v>3.9286149584818064</v>
      </c>
      <c r="AA65" s="64">
        <v>24.349050483760998</v>
      </c>
      <c r="AB65" s="64">
        <v>29.131046483441168</v>
      </c>
      <c r="AC65" s="64">
        <v>7.021668710452059</v>
      </c>
      <c r="AD65" s="64">
        <v>5.691277887967043</v>
      </c>
      <c r="AE65" s="64">
        <v>4.58885025389551</v>
      </c>
      <c r="AF65" s="64">
        <v>1.2552084514273112</v>
      </c>
      <c r="AG65" s="64">
        <v>0.06881209339360851</v>
      </c>
      <c r="AH65" s="64">
        <v>42.63574568327299</v>
      </c>
      <c r="AI65" s="64">
        <v>0.487704535342167</v>
      </c>
      <c r="AJ65" s="64">
        <v>3.6771071475018586</v>
      </c>
      <c r="AK65" s="64">
        <v>6.211025291228813</v>
      </c>
      <c r="AL65" s="64">
        <v>39.55795668663151</v>
      </c>
      <c r="AM65" s="64">
        <v>72.04338028105971</v>
      </c>
      <c r="AN65" s="64">
        <v>492.9496865743648</v>
      </c>
      <c r="AO65" s="64">
        <v>85.0701487838694</v>
      </c>
      <c r="AP65" s="64">
        <v>70.66895870405749</v>
      </c>
      <c r="AQ65" s="64">
        <v>25.872507251763707</v>
      </c>
      <c r="AR65" s="64">
        <v>30.624845190281594</v>
      </c>
      <c r="AS65" s="64">
        <v>29.19384222909448</v>
      </c>
      <c r="AT65" s="64">
        <v>2.100426049936776</v>
      </c>
      <c r="AU65" s="64">
        <v>5.362593886846611</v>
      </c>
      <c r="AV65" s="64">
        <v>1.287727886512643</v>
      </c>
      <c r="AW65" s="64">
        <v>1.5410153349145412</v>
      </c>
      <c r="AX65" s="64">
        <v>138.47534254502486</v>
      </c>
      <c r="AY65" s="64">
        <v>0.029233322778628543</v>
      </c>
      <c r="AZ65" s="64">
        <v>0.8093697088112005</v>
      </c>
      <c r="BA65" s="64">
        <v>91.71021103534734</v>
      </c>
      <c r="BB65" s="64">
        <v>164.52928335239693</v>
      </c>
      <c r="BC65" s="64">
        <v>380.41363147201804</v>
      </c>
      <c r="BD65" s="64">
        <v>200.4024945539739</v>
      </c>
      <c r="BE65" s="64">
        <v>13.168859639935334</v>
      </c>
      <c r="BF65" s="64">
        <v>556.4613683092626</v>
      </c>
      <c r="BG65" s="64">
        <v>3290.4310173122462</v>
      </c>
      <c r="BH65" s="64">
        <v>193.80879301659974</v>
      </c>
      <c r="BI65" s="64">
        <v>0.8594774262201691</v>
      </c>
      <c r="BJ65" s="64">
        <v>386.9860250877319</v>
      </c>
      <c r="BK65" s="64">
        <v>72.09415931251799</v>
      </c>
      <c r="BL65" s="64">
        <v>198.54394675610556</v>
      </c>
      <c r="BM65" s="64">
        <v>0.6570208605453455</v>
      </c>
      <c r="BN65" s="64">
        <v>0.2820252518115944</v>
      </c>
      <c r="BO65" s="64">
        <v>23.10170085536989</v>
      </c>
      <c r="BP65" s="64">
        <v>121.87750823055711</v>
      </c>
      <c r="BQ65" s="103">
        <v>25.67177918296532</v>
      </c>
      <c r="BR65" s="104">
        <f t="shared" si="0"/>
        <v>7804.737582330843</v>
      </c>
      <c r="BS65" s="72">
        <v>0</v>
      </c>
      <c r="BT65" s="64">
        <v>0</v>
      </c>
      <c r="BU65" s="64">
        <v>0</v>
      </c>
      <c r="BV65" s="64">
        <v>0</v>
      </c>
      <c r="BW65" s="64">
        <v>0</v>
      </c>
      <c r="BX65" s="64">
        <v>0</v>
      </c>
      <c r="BY65" s="64">
        <v>0</v>
      </c>
      <c r="BZ65" s="64">
        <v>0</v>
      </c>
      <c r="CA65" s="64">
        <v>569.5140631374188</v>
      </c>
      <c r="CB65" s="64">
        <v>0</v>
      </c>
      <c r="CC65" s="64">
        <v>0</v>
      </c>
      <c r="CD65" s="64">
        <v>0</v>
      </c>
      <c r="CE65" s="104">
        <f t="shared" si="1"/>
        <v>569.5140631374188</v>
      </c>
      <c r="CF65" s="72">
        <v>0</v>
      </c>
      <c r="CG65" s="64">
        <v>0</v>
      </c>
      <c r="CH65" s="64">
        <v>0</v>
      </c>
      <c r="CI65" s="104">
        <f t="shared" si="2"/>
        <v>0</v>
      </c>
      <c r="CJ65" s="72">
        <v>7249.89385323825</v>
      </c>
      <c r="CK65" s="64">
        <v>0</v>
      </c>
      <c r="CL65" s="64">
        <v>0</v>
      </c>
      <c r="CM65" s="64">
        <v>0</v>
      </c>
      <c r="CN65" s="104">
        <f t="shared" si="3"/>
        <v>7249.89385323825</v>
      </c>
      <c r="CO65" s="197">
        <v>51.86545055321275</v>
      </c>
      <c r="CP65" s="104">
        <f t="shared" si="4"/>
        <v>7871.273366928882</v>
      </c>
      <c r="CQ65" s="104">
        <f t="shared" si="5"/>
        <v>15676.010949259726</v>
      </c>
    </row>
    <row r="66" spans="1:95" ht="13.5" customHeight="1">
      <c r="A66" s="48">
        <v>57</v>
      </c>
      <c r="B66" s="50">
        <v>73</v>
      </c>
      <c r="C66" s="40" t="s">
        <v>118</v>
      </c>
      <c r="D66" s="72">
        <v>10.885661445374419</v>
      </c>
      <c r="E66" s="72">
        <v>0.1875810386267846</v>
      </c>
      <c r="F66" s="72">
        <v>0.030475141429006664</v>
      </c>
      <c r="G66" s="64">
        <v>0.005827194862484422</v>
      </c>
      <c r="H66" s="64">
        <v>26.540209756642025</v>
      </c>
      <c r="I66" s="64">
        <v>2.1511838828929295</v>
      </c>
      <c r="J66" s="64">
        <v>0.023344891165665932</v>
      </c>
      <c r="K66" s="64">
        <v>1.7847706431196515</v>
      </c>
      <c r="L66" s="64">
        <v>2.1178238173455775</v>
      </c>
      <c r="M66" s="64">
        <v>5.729801630448506</v>
      </c>
      <c r="N66" s="64">
        <v>38.91784172948225</v>
      </c>
      <c r="O66" s="64">
        <v>0.2077958514400046</v>
      </c>
      <c r="P66" s="64">
        <v>0</v>
      </c>
      <c r="Q66" s="64">
        <v>4056.480033179938</v>
      </c>
      <c r="R66" s="64">
        <v>7.1486919151777535</v>
      </c>
      <c r="S66" s="64">
        <v>2.704017595422993</v>
      </c>
      <c r="T66" s="64">
        <v>0.26404437765745314</v>
      </c>
      <c r="U66" s="64">
        <v>7.318127626753049</v>
      </c>
      <c r="V66" s="64">
        <v>49.135782387692764</v>
      </c>
      <c r="W66" s="64">
        <v>15.716643866845498</v>
      </c>
      <c r="X66" s="64">
        <v>4.0673412441871895</v>
      </c>
      <c r="Y66" s="64">
        <v>601.260952144359</v>
      </c>
      <c r="Z66" s="64">
        <v>0.5481807146714225</v>
      </c>
      <c r="AA66" s="64">
        <v>5.639197789677909</v>
      </c>
      <c r="AB66" s="64">
        <v>9.68000675941619</v>
      </c>
      <c r="AC66" s="64">
        <v>0.047955036791276814</v>
      </c>
      <c r="AD66" s="64">
        <v>2.617348866092507</v>
      </c>
      <c r="AE66" s="64">
        <v>2.110659577006392</v>
      </c>
      <c r="AF66" s="64">
        <v>11.972611876293342</v>
      </c>
      <c r="AG66" s="64">
        <v>0.031661895502177115</v>
      </c>
      <c r="AH66" s="64">
        <v>19.593484006152504</v>
      </c>
      <c r="AI66" s="64">
        <v>0</v>
      </c>
      <c r="AJ66" s="64">
        <v>0</v>
      </c>
      <c r="AK66" s="64">
        <v>0</v>
      </c>
      <c r="AL66" s="64">
        <v>37.1754961806484</v>
      </c>
      <c r="AM66" s="64">
        <v>21.156507673221896</v>
      </c>
      <c r="AN66" s="64">
        <v>200.44714711046052</v>
      </c>
      <c r="AO66" s="64">
        <v>23.607013970636693</v>
      </c>
      <c r="AP66" s="64">
        <v>0</v>
      </c>
      <c r="AQ66" s="64">
        <v>0</v>
      </c>
      <c r="AR66" s="64">
        <v>0</v>
      </c>
      <c r="AS66" s="64">
        <v>0.09086414313301384</v>
      </c>
      <c r="AT66" s="64">
        <v>0</v>
      </c>
      <c r="AU66" s="64">
        <v>0</v>
      </c>
      <c r="AV66" s="64">
        <v>0</v>
      </c>
      <c r="AW66" s="64">
        <v>0</v>
      </c>
      <c r="AX66" s="64">
        <v>0</v>
      </c>
      <c r="AY66" s="64">
        <v>0.0024929373478849376</v>
      </c>
      <c r="AZ66" s="64">
        <v>0</v>
      </c>
      <c r="BA66" s="64">
        <v>8.670988901905396</v>
      </c>
      <c r="BB66" s="64">
        <v>11.79180320676453</v>
      </c>
      <c r="BC66" s="64">
        <v>0.017975639375568554</v>
      </c>
      <c r="BD66" s="64">
        <v>0.123974805971415</v>
      </c>
      <c r="BE66" s="64">
        <v>0.19595789893300047</v>
      </c>
      <c r="BF66" s="64">
        <v>322.2446767940192</v>
      </c>
      <c r="BG66" s="64">
        <v>33.66009414217136</v>
      </c>
      <c r="BH66" s="64">
        <v>1487.9925706505387</v>
      </c>
      <c r="BI66" s="64">
        <v>3.0248591790027577</v>
      </c>
      <c r="BJ66" s="64">
        <v>617.5231249397206</v>
      </c>
      <c r="BK66" s="64">
        <v>40.43636239924026</v>
      </c>
      <c r="BL66" s="64">
        <v>120.48424153871287</v>
      </c>
      <c r="BM66" s="64">
        <v>0.3018426899873414</v>
      </c>
      <c r="BN66" s="64">
        <v>0.12959817098618442</v>
      </c>
      <c r="BO66" s="64">
        <v>10.221934380030309</v>
      </c>
      <c r="BP66" s="64">
        <v>49.0167357039539</v>
      </c>
      <c r="BQ66" s="103">
        <v>7.742969927458605</v>
      </c>
      <c r="BR66" s="104">
        <f t="shared" si="0"/>
        <v>7880.9782908666875</v>
      </c>
      <c r="BS66" s="72">
        <v>0</v>
      </c>
      <c r="BT66" s="64">
        <v>0</v>
      </c>
      <c r="BU66" s="64">
        <v>0</v>
      </c>
      <c r="BV66" s="64">
        <v>0</v>
      </c>
      <c r="BW66" s="64">
        <v>0</v>
      </c>
      <c r="BX66" s="64">
        <v>0</v>
      </c>
      <c r="BY66" s="64">
        <v>0</v>
      </c>
      <c r="BZ66" s="64">
        <v>0</v>
      </c>
      <c r="CA66" s="64">
        <v>0</v>
      </c>
      <c r="CB66" s="64">
        <v>0</v>
      </c>
      <c r="CC66" s="64">
        <v>0</v>
      </c>
      <c r="CD66" s="64">
        <v>0</v>
      </c>
      <c r="CE66" s="104">
        <f t="shared" si="1"/>
        <v>0</v>
      </c>
      <c r="CF66" s="72">
        <v>0</v>
      </c>
      <c r="CG66" s="64">
        <v>730.3159399024659</v>
      </c>
      <c r="CH66" s="64">
        <v>0</v>
      </c>
      <c r="CI66" s="104">
        <f t="shared" si="2"/>
        <v>730.3159399024659</v>
      </c>
      <c r="CJ66" s="72">
        <v>0</v>
      </c>
      <c r="CK66" s="64">
        <v>0</v>
      </c>
      <c r="CL66" s="64">
        <v>0</v>
      </c>
      <c r="CM66" s="64">
        <v>0</v>
      </c>
      <c r="CN66" s="104">
        <f t="shared" si="3"/>
        <v>0</v>
      </c>
      <c r="CO66" s="197">
        <v>600.3767111340742</v>
      </c>
      <c r="CP66" s="104">
        <f t="shared" si="4"/>
        <v>1330.6926510365402</v>
      </c>
      <c r="CQ66" s="104">
        <f t="shared" si="5"/>
        <v>9211.670941903227</v>
      </c>
    </row>
    <row r="67" spans="1:95" ht="13.5" customHeight="1">
      <c r="A67" s="142">
        <v>58</v>
      </c>
      <c r="B67" s="50" t="s">
        <v>220</v>
      </c>
      <c r="C67" s="40" t="s">
        <v>382</v>
      </c>
      <c r="D67" s="72">
        <v>0</v>
      </c>
      <c r="E67" s="72">
        <v>0</v>
      </c>
      <c r="F67" s="72">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v>
      </c>
      <c r="AO67" s="64">
        <v>0</v>
      </c>
      <c r="AP67" s="64">
        <v>0</v>
      </c>
      <c r="AQ67" s="64">
        <v>0</v>
      </c>
      <c r="AR67" s="64">
        <v>0</v>
      </c>
      <c r="AS67" s="64">
        <v>0</v>
      </c>
      <c r="AT67" s="64">
        <v>0</v>
      </c>
      <c r="AU67" s="64">
        <v>0</v>
      </c>
      <c r="AV67" s="64">
        <v>0</v>
      </c>
      <c r="AW67" s="64">
        <v>0</v>
      </c>
      <c r="AX67" s="64">
        <v>0</v>
      </c>
      <c r="AY67" s="64">
        <v>0</v>
      </c>
      <c r="AZ67" s="64">
        <v>0</v>
      </c>
      <c r="BA67" s="64">
        <v>0</v>
      </c>
      <c r="BB67" s="64">
        <v>0</v>
      </c>
      <c r="BC67" s="64">
        <v>0</v>
      </c>
      <c r="BD67" s="64">
        <v>0</v>
      </c>
      <c r="BE67" s="64">
        <v>0</v>
      </c>
      <c r="BF67" s="64">
        <v>0</v>
      </c>
      <c r="BG67" s="64">
        <v>0</v>
      </c>
      <c r="BH67" s="64">
        <v>0</v>
      </c>
      <c r="BI67" s="64">
        <v>0</v>
      </c>
      <c r="BJ67" s="64">
        <v>0</v>
      </c>
      <c r="BK67" s="64">
        <v>0</v>
      </c>
      <c r="BL67" s="64">
        <v>0</v>
      </c>
      <c r="BM67" s="64">
        <v>0</v>
      </c>
      <c r="BN67" s="64">
        <v>0</v>
      </c>
      <c r="BO67" s="64">
        <v>0</v>
      </c>
      <c r="BP67" s="64">
        <v>0</v>
      </c>
      <c r="BQ67" s="103">
        <v>0</v>
      </c>
      <c r="BR67" s="104">
        <f t="shared" si="0"/>
        <v>0</v>
      </c>
      <c r="BS67" s="72">
        <v>0</v>
      </c>
      <c r="BT67" s="64">
        <v>0</v>
      </c>
      <c r="BU67" s="64">
        <v>0</v>
      </c>
      <c r="BV67" s="64">
        <v>0</v>
      </c>
      <c r="BW67" s="64">
        <v>0</v>
      </c>
      <c r="BX67" s="64">
        <v>0</v>
      </c>
      <c r="BY67" s="64">
        <v>0</v>
      </c>
      <c r="BZ67" s="64">
        <v>0</v>
      </c>
      <c r="CA67" s="64">
        <v>0</v>
      </c>
      <c r="CB67" s="64">
        <v>0</v>
      </c>
      <c r="CC67" s="64">
        <v>0</v>
      </c>
      <c r="CD67" s="64">
        <v>0</v>
      </c>
      <c r="CE67" s="104">
        <f t="shared" si="1"/>
        <v>0</v>
      </c>
      <c r="CF67" s="72">
        <v>0</v>
      </c>
      <c r="CG67" s="64">
        <v>5824.771138608694</v>
      </c>
      <c r="CH67" s="64">
        <v>0</v>
      </c>
      <c r="CI67" s="104">
        <f t="shared" si="2"/>
        <v>5824.771138608694</v>
      </c>
      <c r="CJ67" s="72">
        <v>0</v>
      </c>
      <c r="CK67" s="64">
        <v>0</v>
      </c>
      <c r="CL67" s="64">
        <v>0</v>
      </c>
      <c r="CM67" s="64">
        <v>0</v>
      </c>
      <c r="CN67" s="104">
        <f t="shared" si="3"/>
        <v>0</v>
      </c>
      <c r="CO67" s="197">
        <v>0</v>
      </c>
      <c r="CP67" s="104">
        <f t="shared" si="4"/>
        <v>5824.771138608694</v>
      </c>
      <c r="CQ67" s="104">
        <f t="shared" si="5"/>
        <v>5824.771138608694</v>
      </c>
    </row>
    <row r="68" spans="1:95" ht="13.5" customHeight="1">
      <c r="A68" s="48">
        <v>59</v>
      </c>
      <c r="B68" s="50" t="s">
        <v>76</v>
      </c>
      <c r="C68" s="40" t="s">
        <v>383</v>
      </c>
      <c r="D68" s="72">
        <v>2.025734218895127</v>
      </c>
      <c r="E68" s="72">
        <v>0.09483257881455194</v>
      </c>
      <c r="F68" s="72">
        <v>0.00538409559261938</v>
      </c>
      <c r="G68" s="64">
        <v>5.783180790906326</v>
      </c>
      <c r="H68" s="64">
        <v>3.940437345724354</v>
      </c>
      <c r="I68" s="64">
        <v>1.4709798631917819</v>
      </c>
      <c r="J68" s="64">
        <v>0.8533101076141013</v>
      </c>
      <c r="K68" s="64">
        <v>0.008717625285338926</v>
      </c>
      <c r="L68" s="64">
        <v>0.3050673001478846</v>
      </c>
      <c r="M68" s="64">
        <v>0.6758605313030159</v>
      </c>
      <c r="N68" s="64">
        <v>0.3964470141739554</v>
      </c>
      <c r="O68" s="64">
        <v>0</v>
      </c>
      <c r="P68" s="64">
        <v>0</v>
      </c>
      <c r="Q68" s="64">
        <v>0.393603216990158</v>
      </c>
      <c r="R68" s="64">
        <v>0.11466176480967644</v>
      </c>
      <c r="S68" s="64">
        <v>0.6398327619070224</v>
      </c>
      <c r="T68" s="64">
        <v>0.09057075774535102</v>
      </c>
      <c r="U68" s="64">
        <v>0.5357340919360799</v>
      </c>
      <c r="V68" s="64">
        <v>5.923352098903259</v>
      </c>
      <c r="W68" s="64">
        <v>4.187018389838778</v>
      </c>
      <c r="X68" s="64">
        <v>4.289687793329244</v>
      </c>
      <c r="Y68" s="64">
        <v>0.3872161812395499</v>
      </c>
      <c r="Z68" s="64">
        <v>0.1417336293425004</v>
      </c>
      <c r="AA68" s="64">
        <v>3.2985614456501993</v>
      </c>
      <c r="AB68" s="64">
        <v>1.0922646572012953</v>
      </c>
      <c r="AC68" s="64">
        <v>8.156480062547299</v>
      </c>
      <c r="AD68" s="64">
        <v>0</v>
      </c>
      <c r="AE68" s="64">
        <v>0</v>
      </c>
      <c r="AF68" s="64">
        <v>12.05145726552438</v>
      </c>
      <c r="AG68" s="64">
        <v>0</v>
      </c>
      <c r="AH68" s="64">
        <v>45.85252402534895</v>
      </c>
      <c r="AI68" s="64">
        <v>0</v>
      </c>
      <c r="AJ68" s="64">
        <v>0</v>
      </c>
      <c r="AK68" s="64">
        <v>19.554039037064918</v>
      </c>
      <c r="AL68" s="64">
        <v>11.14472245937484</v>
      </c>
      <c r="AM68" s="64">
        <v>3.543618263165457</v>
      </c>
      <c r="AN68" s="64">
        <v>33.24285813318009</v>
      </c>
      <c r="AO68" s="64">
        <v>4.958714431224223</v>
      </c>
      <c r="AP68" s="64">
        <v>2.605445905133712</v>
      </c>
      <c r="AQ68" s="64">
        <v>1.1723746434515967</v>
      </c>
      <c r="AR68" s="64">
        <v>26.690176073340222</v>
      </c>
      <c r="AS68" s="64">
        <v>4.779932722229107</v>
      </c>
      <c r="AT68" s="64">
        <v>26.775939944755546</v>
      </c>
      <c r="AU68" s="64">
        <v>128.7981872835199</v>
      </c>
      <c r="AV68" s="64">
        <v>4.838721966541457</v>
      </c>
      <c r="AW68" s="64">
        <v>26.881355525858492</v>
      </c>
      <c r="AX68" s="64">
        <v>21.41098373432109</v>
      </c>
      <c r="AY68" s="64">
        <v>1.1951582036296795</v>
      </c>
      <c r="AZ68" s="64">
        <v>57.687166791816374</v>
      </c>
      <c r="BA68" s="64">
        <v>29.834939430469507</v>
      </c>
      <c r="BB68" s="64">
        <v>8.536149933162628</v>
      </c>
      <c r="BC68" s="64">
        <v>19.745548364449792</v>
      </c>
      <c r="BD68" s="64">
        <v>39.29885831034425</v>
      </c>
      <c r="BE68" s="64">
        <v>185.00072552750396</v>
      </c>
      <c r="BF68" s="64">
        <v>38.95564681607349</v>
      </c>
      <c r="BG68" s="64">
        <v>5.689279234715169</v>
      </c>
      <c r="BH68" s="64">
        <v>3.811366629320714</v>
      </c>
      <c r="BI68" s="64">
        <v>0.3373185752629734</v>
      </c>
      <c r="BJ68" s="64">
        <v>1923.7054340012116</v>
      </c>
      <c r="BK68" s="64">
        <v>7.73880581276021</v>
      </c>
      <c r="BL68" s="64">
        <v>309.1623945316926</v>
      </c>
      <c r="BM68" s="64">
        <v>0</v>
      </c>
      <c r="BN68" s="64">
        <v>0</v>
      </c>
      <c r="BO68" s="64">
        <v>4.983626177855249</v>
      </c>
      <c r="BP68" s="64">
        <v>19.556696291217094</v>
      </c>
      <c r="BQ68" s="103">
        <v>1.327622119500922</v>
      </c>
      <c r="BR68" s="104">
        <f t="shared" si="0"/>
        <v>3075.6784564881095</v>
      </c>
      <c r="BS68" s="72">
        <v>0</v>
      </c>
      <c r="BT68" s="64">
        <v>0</v>
      </c>
      <c r="BU68" s="64">
        <v>0</v>
      </c>
      <c r="BV68" s="64">
        <v>0</v>
      </c>
      <c r="BW68" s="64">
        <v>0</v>
      </c>
      <c r="BX68" s="64">
        <v>0</v>
      </c>
      <c r="BY68" s="64">
        <v>267.89884097611287</v>
      </c>
      <c r="BZ68" s="64">
        <v>0</v>
      </c>
      <c r="CA68" s="64">
        <v>0</v>
      </c>
      <c r="CB68" s="64">
        <v>0</v>
      </c>
      <c r="CC68" s="64">
        <v>0</v>
      </c>
      <c r="CD68" s="64">
        <v>186.12674937608242</v>
      </c>
      <c r="CE68" s="104">
        <f t="shared" si="1"/>
        <v>454.0255903521953</v>
      </c>
      <c r="CF68" s="72">
        <v>0</v>
      </c>
      <c r="CG68" s="64">
        <v>15344.506375715822</v>
      </c>
      <c r="CH68" s="64">
        <v>1121.2327654504124</v>
      </c>
      <c r="CI68" s="104">
        <f t="shared" si="2"/>
        <v>16465.739141166236</v>
      </c>
      <c r="CJ68" s="72">
        <v>0</v>
      </c>
      <c r="CK68" s="64">
        <v>0</v>
      </c>
      <c r="CL68" s="64">
        <v>0</v>
      </c>
      <c r="CM68" s="64">
        <v>0</v>
      </c>
      <c r="CN68" s="104">
        <f t="shared" si="3"/>
        <v>0</v>
      </c>
      <c r="CO68" s="197">
        <v>1.068739986092507</v>
      </c>
      <c r="CP68" s="104">
        <f t="shared" si="4"/>
        <v>16920.83347150452</v>
      </c>
      <c r="CQ68" s="104">
        <f t="shared" si="5"/>
        <v>19996.51192799263</v>
      </c>
    </row>
    <row r="69" spans="1:95" ht="13.5" customHeight="1">
      <c r="A69" s="142">
        <v>60</v>
      </c>
      <c r="B69" s="50">
        <v>80</v>
      </c>
      <c r="C69" s="40" t="s">
        <v>119</v>
      </c>
      <c r="D69" s="72">
        <v>7.30161277638107</v>
      </c>
      <c r="E69" s="72">
        <v>0.09930215774286981</v>
      </c>
      <c r="F69" s="72">
        <v>0.018932950253794517</v>
      </c>
      <c r="G69" s="64">
        <v>0.001159081628487788</v>
      </c>
      <c r="H69" s="64">
        <v>3.0883322004813287</v>
      </c>
      <c r="I69" s="64">
        <v>0.1731499875005368</v>
      </c>
      <c r="J69" s="64">
        <v>0.004022031579119436</v>
      </c>
      <c r="K69" s="64">
        <v>1.365011743071098</v>
      </c>
      <c r="L69" s="64">
        <v>0.03772387127695299</v>
      </c>
      <c r="M69" s="64">
        <v>2.239496013520045</v>
      </c>
      <c r="N69" s="64">
        <v>4.562460577414631</v>
      </c>
      <c r="O69" s="64">
        <v>0</v>
      </c>
      <c r="P69" s="64">
        <v>0</v>
      </c>
      <c r="Q69" s="64">
        <v>306.243193264421</v>
      </c>
      <c r="R69" s="64">
        <v>3.191259874685938</v>
      </c>
      <c r="S69" s="64">
        <v>0.07876882698488939</v>
      </c>
      <c r="T69" s="64">
        <v>0.25033133337744917</v>
      </c>
      <c r="U69" s="64">
        <v>0.11375128204937524</v>
      </c>
      <c r="V69" s="64">
        <v>29.781671300439296</v>
      </c>
      <c r="W69" s="64">
        <v>14.416140968329508</v>
      </c>
      <c r="X69" s="64">
        <v>1.198753968829302</v>
      </c>
      <c r="Y69" s="64">
        <v>0.26584790552255155</v>
      </c>
      <c r="Z69" s="64">
        <v>0.1748567590164799</v>
      </c>
      <c r="AA69" s="64">
        <v>0.003041640732325865</v>
      </c>
      <c r="AB69" s="64">
        <v>1.9369157037239768</v>
      </c>
      <c r="AC69" s="64">
        <v>0.012267787025991064</v>
      </c>
      <c r="AD69" s="64">
        <v>0.31536783411438307</v>
      </c>
      <c r="AE69" s="64">
        <v>0.25447661613049255</v>
      </c>
      <c r="AF69" s="64">
        <v>0.06844107678689593</v>
      </c>
      <c r="AG69" s="64">
        <v>0.003823468651541066</v>
      </c>
      <c r="AH69" s="64">
        <v>2.3533564129493683</v>
      </c>
      <c r="AI69" s="64">
        <v>0.15416494080377738</v>
      </c>
      <c r="AJ69" s="64">
        <v>1.1604999991087446</v>
      </c>
      <c r="AK69" s="64">
        <v>1.4872720973495057</v>
      </c>
      <c r="AL69" s="64">
        <v>16.279909716206955</v>
      </c>
      <c r="AM69" s="64">
        <v>5.896721723359277</v>
      </c>
      <c r="AN69" s="64">
        <v>47.1216951754231</v>
      </c>
      <c r="AO69" s="64">
        <v>2.25253007837038</v>
      </c>
      <c r="AP69" s="64">
        <v>0</v>
      </c>
      <c r="AQ69" s="64">
        <v>0</v>
      </c>
      <c r="AR69" s="64">
        <v>0</v>
      </c>
      <c r="AS69" s="64">
        <v>0.3331605068944773</v>
      </c>
      <c r="AT69" s="64">
        <v>0</v>
      </c>
      <c r="AU69" s="64">
        <v>0</v>
      </c>
      <c r="AV69" s="64">
        <v>0.3725493859218864</v>
      </c>
      <c r="AW69" s="64">
        <v>0.07984043886251313</v>
      </c>
      <c r="AX69" s="64">
        <v>0</v>
      </c>
      <c r="AY69" s="64">
        <v>0.009010579676891587</v>
      </c>
      <c r="AZ69" s="64">
        <v>0</v>
      </c>
      <c r="BA69" s="64">
        <v>0.09711365839442836</v>
      </c>
      <c r="BB69" s="64">
        <v>6.831342463580731</v>
      </c>
      <c r="BC69" s="64">
        <v>33.29985390508081</v>
      </c>
      <c r="BD69" s="64">
        <v>4.162545141696206</v>
      </c>
      <c r="BE69" s="64">
        <v>0.02036606142391272</v>
      </c>
      <c r="BF69" s="64">
        <v>28.946138645319817</v>
      </c>
      <c r="BG69" s="64">
        <v>12.185335501318459</v>
      </c>
      <c r="BH69" s="64">
        <v>5.331188799324625</v>
      </c>
      <c r="BI69" s="64">
        <v>0.42473515221109254</v>
      </c>
      <c r="BJ69" s="64">
        <v>51.642041339786026</v>
      </c>
      <c r="BK69" s="64">
        <v>99.86713459215669</v>
      </c>
      <c r="BL69" s="64">
        <v>31.57544530010818</v>
      </c>
      <c r="BM69" s="64">
        <v>0.036922881230432476</v>
      </c>
      <c r="BN69" s="64">
        <v>0.015870697131899193</v>
      </c>
      <c r="BO69" s="64">
        <v>1.0400750704547224</v>
      </c>
      <c r="BP69" s="64">
        <v>8.848234670989871</v>
      </c>
      <c r="BQ69" s="103">
        <v>0.3456596932056836</v>
      </c>
      <c r="BR69" s="104">
        <f t="shared" si="0"/>
        <v>739.3708276300118</v>
      </c>
      <c r="BS69" s="72">
        <v>0</v>
      </c>
      <c r="BT69" s="64">
        <v>0</v>
      </c>
      <c r="BU69" s="64">
        <v>0</v>
      </c>
      <c r="BV69" s="64">
        <v>0</v>
      </c>
      <c r="BW69" s="64">
        <v>0</v>
      </c>
      <c r="BX69" s="64">
        <v>0</v>
      </c>
      <c r="BY69" s="64">
        <v>365.06941555095256</v>
      </c>
      <c r="BZ69" s="64">
        <v>0</v>
      </c>
      <c r="CA69" s="64">
        <v>1425.1123092088087</v>
      </c>
      <c r="CB69" s="64">
        <v>1402.45610999999</v>
      </c>
      <c r="CC69" s="64">
        <v>0</v>
      </c>
      <c r="CD69" s="64">
        <v>0</v>
      </c>
      <c r="CE69" s="104">
        <f t="shared" si="1"/>
        <v>3192.637834759751</v>
      </c>
      <c r="CF69" s="72">
        <v>0</v>
      </c>
      <c r="CG69" s="64">
        <v>22294.67883240363</v>
      </c>
      <c r="CH69" s="64">
        <v>1006.7733022401329</v>
      </c>
      <c r="CI69" s="104">
        <f t="shared" si="2"/>
        <v>23301.452134643765</v>
      </c>
      <c r="CJ69" s="72">
        <v>0</v>
      </c>
      <c r="CK69" s="64">
        <v>0</v>
      </c>
      <c r="CL69" s="64">
        <v>0</v>
      </c>
      <c r="CM69" s="64">
        <v>0</v>
      </c>
      <c r="CN69" s="104">
        <f t="shared" si="3"/>
        <v>0</v>
      </c>
      <c r="CO69" s="197">
        <v>302.63066509381093</v>
      </c>
      <c r="CP69" s="104">
        <f t="shared" si="4"/>
        <v>26796.720634497327</v>
      </c>
      <c r="CQ69" s="104">
        <f t="shared" si="5"/>
        <v>27536.09146212734</v>
      </c>
    </row>
    <row r="70" spans="1:95" ht="13.5" customHeight="1">
      <c r="A70" s="48">
        <v>61</v>
      </c>
      <c r="B70" s="50">
        <v>85</v>
      </c>
      <c r="C70" s="40" t="s">
        <v>196</v>
      </c>
      <c r="D70" s="72">
        <v>339.67859332497443</v>
      </c>
      <c r="E70" s="72">
        <v>0.006725109680272342</v>
      </c>
      <c r="F70" s="72">
        <v>0</v>
      </c>
      <c r="G70" s="64">
        <v>0.001126049954364669</v>
      </c>
      <c r="H70" s="64">
        <v>12.170485254307273</v>
      </c>
      <c r="I70" s="64">
        <v>0.0023984460061690503</v>
      </c>
      <c r="J70" s="64">
        <v>0.008680733180648355</v>
      </c>
      <c r="K70" s="64">
        <v>0.0007157315377962981</v>
      </c>
      <c r="L70" s="64">
        <v>1.2526570978962646</v>
      </c>
      <c r="M70" s="64">
        <v>0.780077364743317</v>
      </c>
      <c r="N70" s="64">
        <v>1.6189326671850457</v>
      </c>
      <c r="O70" s="64">
        <v>0.12336023942447867</v>
      </c>
      <c r="P70" s="64">
        <v>0</v>
      </c>
      <c r="Q70" s="64">
        <v>0.0351123136164364</v>
      </c>
      <c r="R70" s="64">
        <v>0.05688682192697192</v>
      </c>
      <c r="S70" s="64">
        <v>1.366098714761115</v>
      </c>
      <c r="T70" s="64">
        <v>0.02062774066069312</v>
      </c>
      <c r="U70" s="64">
        <v>7.816524834533559</v>
      </c>
      <c r="V70" s="64">
        <v>6.502740336686653</v>
      </c>
      <c r="W70" s="64">
        <v>2.5678942809946723</v>
      </c>
      <c r="X70" s="64">
        <v>0.14424329885124063</v>
      </c>
      <c r="Y70" s="64">
        <v>8.81236806945144</v>
      </c>
      <c r="Z70" s="64">
        <v>0.031344309893653714</v>
      </c>
      <c r="AA70" s="64">
        <v>2.3120333993768747E-05</v>
      </c>
      <c r="AB70" s="64">
        <v>0.6150141517462309</v>
      </c>
      <c r="AC70" s="64">
        <v>0.002346111297151508</v>
      </c>
      <c r="AD70" s="64">
        <v>0.39675721209526404</v>
      </c>
      <c r="AE70" s="64">
        <v>0.31984669417090694</v>
      </c>
      <c r="AF70" s="64">
        <v>0.08782524552609042</v>
      </c>
      <c r="AG70" s="64">
        <v>0.004794110003974533</v>
      </c>
      <c r="AH70" s="64">
        <v>2.9749233679342737</v>
      </c>
      <c r="AI70" s="64">
        <v>0</v>
      </c>
      <c r="AJ70" s="64">
        <v>0</v>
      </c>
      <c r="AK70" s="64">
        <v>0</v>
      </c>
      <c r="AL70" s="64">
        <v>0.44235701115268655</v>
      </c>
      <c r="AM70" s="64">
        <v>0.5536534232728856</v>
      </c>
      <c r="AN70" s="64">
        <v>7.458233408267807</v>
      </c>
      <c r="AO70" s="64">
        <v>3.4955145722163796</v>
      </c>
      <c r="AP70" s="64">
        <v>0</v>
      </c>
      <c r="AQ70" s="64">
        <v>0</v>
      </c>
      <c r="AR70" s="64">
        <v>0</v>
      </c>
      <c r="AS70" s="64">
        <v>0.5945191183348033</v>
      </c>
      <c r="AT70" s="64">
        <v>0</v>
      </c>
      <c r="AU70" s="64">
        <v>0</v>
      </c>
      <c r="AV70" s="64">
        <v>0</v>
      </c>
      <c r="AW70" s="64">
        <v>0</v>
      </c>
      <c r="AX70" s="64">
        <v>0</v>
      </c>
      <c r="AY70" s="64">
        <v>0.01642561406808974</v>
      </c>
      <c r="AZ70" s="64">
        <v>0</v>
      </c>
      <c r="BA70" s="64">
        <v>0</v>
      </c>
      <c r="BB70" s="64">
        <v>7.066337832600731</v>
      </c>
      <c r="BC70" s="64">
        <v>0.013560661172538506</v>
      </c>
      <c r="BD70" s="64">
        <v>0.015316540215098385</v>
      </c>
      <c r="BE70" s="64">
        <v>0.016563563988805218</v>
      </c>
      <c r="BF70" s="64">
        <v>0.07514999386946779</v>
      </c>
      <c r="BG70" s="64">
        <v>0.051762958197982045</v>
      </c>
      <c r="BH70" s="64">
        <v>0.0013113053408678563</v>
      </c>
      <c r="BI70" s="64">
        <v>0.009214520269170478</v>
      </c>
      <c r="BJ70" s="64">
        <v>78.26305943395455</v>
      </c>
      <c r="BK70" s="64">
        <v>25.358836629822957</v>
      </c>
      <c r="BL70" s="64">
        <v>429.94400739455403</v>
      </c>
      <c r="BM70" s="64">
        <v>0.04571067780322352</v>
      </c>
      <c r="BN70" s="64">
        <v>0.019615111449467704</v>
      </c>
      <c r="BO70" s="64">
        <v>1.6805460269744803</v>
      </c>
      <c r="BP70" s="64">
        <v>0.2869121154436726</v>
      </c>
      <c r="BQ70" s="103">
        <v>0.07486621068319757</v>
      </c>
      <c r="BR70" s="104">
        <f t="shared" si="0"/>
        <v>942.882596877027</v>
      </c>
      <c r="BS70" s="72">
        <v>0</v>
      </c>
      <c r="BT70" s="64">
        <v>0</v>
      </c>
      <c r="BU70" s="64">
        <v>0</v>
      </c>
      <c r="BV70" s="64">
        <v>0</v>
      </c>
      <c r="BW70" s="64">
        <v>0</v>
      </c>
      <c r="BX70" s="64">
        <v>34783.6676734597</v>
      </c>
      <c r="BY70" s="64">
        <v>0</v>
      </c>
      <c r="BZ70" s="64">
        <v>0</v>
      </c>
      <c r="CA70" s="64">
        <v>183.56327349235008</v>
      </c>
      <c r="CB70" s="64">
        <v>0</v>
      </c>
      <c r="CC70" s="64">
        <v>0</v>
      </c>
      <c r="CD70" s="64">
        <v>532.7436514558988</v>
      </c>
      <c r="CE70" s="104">
        <f t="shared" si="1"/>
        <v>35499.97459840795</v>
      </c>
      <c r="CF70" s="72">
        <v>4397.752416036446</v>
      </c>
      <c r="CG70" s="64">
        <v>1635.5633077370694</v>
      </c>
      <c r="CH70" s="64">
        <v>2831.299634948168</v>
      </c>
      <c r="CI70" s="104">
        <f t="shared" si="2"/>
        <v>8864.615358721683</v>
      </c>
      <c r="CJ70" s="72">
        <v>0</v>
      </c>
      <c r="CK70" s="64">
        <v>0</v>
      </c>
      <c r="CL70" s="64">
        <v>0</v>
      </c>
      <c r="CM70" s="64">
        <v>0</v>
      </c>
      <c r="CN70" s="104">
        <f t="shared" si="3"/>
        <v>0</v>
      </c>
      <c r="CO70" s="197">
        <v>1197.126405486523</v>
      </c>
      <c r="CP70" s="104">
        <f t="shared" si="4"/>
        <v>45561.71636261616</v>
      </c>
      <c r="CQ70" s="104">
        <f t="shared" si="5"/>
        <v>46504.59895949318</v>
      </c>
    </row>
    <row r="71" spans="1:95" ht="13.5" customHeight="1">
      <c r="A71" s="142">
        <v>62</v>
      </c>
      <c r="B71" s="50" t="s">
        <v>77</v>
      </c>
      <c r="C71" s="40" t="s">
        <v>140</v>
      </c>
      <c r="D71" s="72">
        <v>0</v>
      </c>
      <c r="E71" s="72">
        <v>0</v>
      </c>
      <c r="F71" s="72">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0</v>
      </c>
      <c r="AH71" s="64">
        <v>131.8582198803827</v>
      </c>
      <c r="AI71" s="64">
        <v>0</v>
      </c>
      <c r="AJ71" s="64">
        <v>0</v>
      </c>
      <c r="AK71" s="64">
        <v>0</v>
      </c>
      <c r="AL71" s="64">
        <v>0</v>
      </c>
      <c r="AM71" s="64">
        <v>0</v>
      </c>
      <c r="AN71" s="64">
        <v>0</v>
      </c>
      <c r="AO71" s="64">
        <v>0</v>
      </c>
      <c r="AP71" s="64">
        <v>0</v>
      </c>
      <c r="AQ71" s="64">
        <v>0</v>
      </c>
      <c r="AR71" s="64">
        <v>0</v>
      </c>
      <c r="AS71" s="64">
        <v>0</v>
      </c>
      <c r="AT71" s="64">
        <v>0</v>
      </c>
      <c r="AU71" s="64">
        <v>0</v>
      </c>
      <c r="AV71" s="64">
        <v>0</v>
      </c>
      <c r="AW71" s="64">
        <v>0</v>
      </c>
      <c r="AX71" s="64">
        <v>0</v>
      </c>
      <c r="AY71" s="64">
        <v>0</v>
      </c>
      <c r="AZ71" s="64">
        <v>0</v>
      </c>
      <c r="BA71" s="64">
        <v>0</v>
      </c>
      <c r="BB71" s="64">
        <v>0</v>
      </c>
      <c r="BC71" s="64">
        <v>0</v>
      </c>
      <c r="BD71" s="64">
        <v>0</v>
      </c>
      <c r="BE71" s="64">
        <v>0</v>
      </c>
      <c r="BF71" s="64">
        <v>0</v>
      </c>
      <c r="BG71" s="64">
        <v>0</v>
      </c>
      <c r="BH71" s="64">
        <v>0</v>
      </c>
      <c r="BI71" s="64">
        <v>0</v>
      </c>
      <c r="BJ71" s="64">
        <v>1.053524695531009</v>
      </c>
      <c r="BK71" s="64">
        <v>0</v>
      </c>
      <c r="BL71" s="64">
        <v>0</v>
      </c>
      <c r="BM71" s="64">
        <v>0</v>
      </c>
      <c r="BN71" s="64">
        <v>0</v>
      </c>
      <c r="BO71" s="64">
        <v>0</v>
      </c>
      <c r="BP71" s="64">
        <v>0</v>
      </c>
      <c r="BQ71" s="103">
        <v>0</v>
      </c>
      <c r="BR71" s="104">
        <f t="shared" si="0"/>
        <v>132.9117445759137</v>
      </c>
      <c r="BS71" s="72">
        <v>0</v>
      </c>
      <c r="BT71" s="64">
        <v>0</v>
      </c>
      <c r="BU71" s="64">
        <v>0</v>
      </c>
      <c r="BV71" s="64">
        <v>0</v>
      </c>
      <c r="BW71" s="64">
        <v>0</v>
      </c>
      <c r="BX71" s="64">
        <v>0</v>
      </c>
      <c r="BY71" s="64">
        <v>0</v>
      </c>
      <c r="BZ71" s="64">
        <v>0</v>
      </c>
      <c r="CA71" s="64">
        <v>0</v>
      </c>
      <c r="CB71" s="64">
        <v>0</v>
      </c>
      <c r="CC71" s="64">
        <v>0</v>
      </c>
      <c r="CD71" s="64">
        <v>0</v>
      </c>
      <c r="CE71" s="104">
        <f t="shared" si="1"/>
        <v>0</v>
      </c>
      <c r="CF71" s="72">
        <v>0</v>
      </c>
      <c r="CG71" s="64">
        <v>0</v>
      </c>
      <c r="CH71" s="64">
        <v>0</v>
      </c>
      <c r="CI71" s="104">
        <f t="shared" si="2"/>
        <v>0</v>
      </c>
      <c r="CJ71" s="72">
        <v>0</v>
      </c>
      <c r="CK71" s="64">
        <v>0</v>
      </c>
      <c r="CL71" s="64">
        <v>0</v>
      </c>
      <c r="CM71" s="64">
        <v>0</v>
      </c>
      <c r="CN71" s="104">
        <f t="shared" si="3"/>
        <v>0</v>
      </c>
      <c r="CO71" s="197">
        <v>0</v>
      </c>
      <c r="CP71" s="104">
        <f t="shared" si="4"/>
        <v>0</v>
      </c>
      <c r="CQ71" s="104">
        <f t="shared" si="5"/>
        <v>132.9117445759137</v>
      </c>
    </row>
    <row r="72" spans="1:95" ht="13.5" customHeight="1">
      <c r="A72" s="48">
        <v>63</v>
      </c>
      <c r="B72" s="50" t="s">
        <v>78</v>
      </c>
      <c r="C72" s="40" t="s">
        <v>141</v>
      </c>
      <c r="D72" s="72">
        <v>0</v>
      </c>
      <c r="E72" s="72">
        <v>0</v>
      </c>
      <c r="F72" s="72">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81.9801976106165</v>
      </c>
      <c r="AJ72" s="64">
        <v>0</v>
      </c>
      <c r="AK72" s="64">
        <v>0</v>
      </c>
      <c r="AL72" s="64">
        <v>0</v>
      </c>
      <c r="AM72" s="64">
        <v>0</v>
      </c>
      <c r="AN72" s="64">
        <v>0</v>
      </c>
      <c r="AO72" s="64">
        <v>0</v>
      </c>
      <c r="AP72" s="64">
        <v>0</v>
      </c>
      <c r="AQ72" s="64">
        <v>0</v>
      </c>
      <c r="AR72" s="64">
        <v>0</v>
      </c>
      <c r="AS72" s="64">
        <v>0</v>
      </c>
      <c r="AT72" s="64">
        <v>0</v>
      </c>
      <c r="AU72" s="64">
        <v>0</v>
      </c>
      <c r="AV72" s="64">
        <v>0</v>
      </c>
      <c r="AW72" s="64">
        <v>0</v>
      </c>
      <c r="AX72" s="64">
        <v>0</v>
      </c>
      <c r="AY72" s="64">
        <v>0</v>
      </c>
      <c r="AZ72" s="64">
        <v>0</v>
      </c>
      <c r="BA72" s="64">
        <v>0</v>
      </c>
      <c r="BB72" s="64">
        <v>0</v>
      </c>
      <c r="BC72" s="64">
        <v>0</v>
      </c>
      <c r="BD72" s="64">
        <v>0</v>
      </c>
      <c r="BE72" s="64">
        <v>0</v>
      </c>
      <c r="BF72" s="64">
        <v>0</v>
      </c>
      <c r="BG72" s="64">
        <v>0</v>
      </c>
      <c r="BH72" s="64">
        <v>0</v>
      </c>
      <c r="BI72" s="64">
        <v>0</v>
      </c>
      <c r="BJ72" s="64">
        <v>3.9987199413216237</v>
      </c>
      <c r="BK72" s="64">
        <v>0</v>
      </c>
      <c r="BL72" s="64">
        <v>0</v>
      </c>
      <c r="BM72" s="64">
        <v>0</v>
      </c>
      <c r="BN72" s="64">
        <v>0</v>
      </c>
      <c r="BO72" s="64">
        <v>0</v>
      </c>
      <c r="BP72" s="64">
        <v>0</v>
      </c>
      <c r="BQ72" s="103">
        <v>0</v>
      </c>
      <c r="BR72" s="104">
        <f t="shared" si="0"/>
        <v>85.97891755193812</v>
      </c>
      <c r="BS72" s="72">
        <v>0</v>
      </c>
      <c r="BT72" s="64">
        <v>0</v>
      </c>
      <c r="BU72" s="64">
        <v>0</v>
      </c>
      <c r="BV72" s="64">
        <v>0</v>
      </c>
      <c r="BW72" s="64">
        <v>0</v>
      </c>
      <c r="BX72" s="64">
        <v>0</v>
      </c>
      <c r="BY72" s="64">
        <v>0</v>
      </c>
      <c r="BZ72" s="64">
        <v>0</v>
      </c>
      <c r="CA72" s="64">
        <v>0</v>
      </c>
      <c r="CB72" s="64">
        <v>0</v>
      </c>
      <c r="CC72" s="64">
        <v>0</v>
      </c>
      <c r="CD72" s="64">
        <v>0</v>
      </c>
      <c r="CE72" s="104">
        <f t="shared" si="1"/>
        <v>0</v>
      </c>
      <c r="CF72" s="72">
        <v>0</v>
      </c>
      <c r="CG72" s="64">
        <v>0</v>
      </c>
      <c r="CH72" s="64">
        <v>0</v>
      </c>
      <c r="CI72" s="104">
        <f t="shared" si="2"/>
        <v>0</v>
      </c>
      <c r="CJ72" s="72">
        <v>0</v>
      </c>
      <c r="CK72" s="64">
        <v>0</v>
      </c>
      <c r="CL72" s="64">
        <v>0</v>
      </c>
      <c r="CM72" s="64">
        <v>0</v>
      </c>
      <c r="CN72" s="104">
        <f t="shared" si="3"/>
        <v>0</v>
      </c>
      <c r="CO72" s="197">
        <v>0</v>
      </c>
      <c r="CP72" s="104">
        <f t="shared" si="4"/>
        <v>0</v>
      </c>
      <c r="CQ72" s="104">
        <f t="shared" si="5"/>
        <v>85.97891755193812</v>
      </c>
    </row>
    <row r="73" spans="1:95" ht="13.5" customHeight="1">
      <c r="A73" s="142">
        <v>64</v>
      </c>
      <c r="B73" s="50" t="s">
        <v>79</v>
      </c>
      <c r="C73" s="40" t="s">
        <v>384</v>
      </c>
      <c r="D73" s="72">
        <v>3.7750255029214648</v>
      </c>
      <c r="E73" s="72">
        <v>0.24422028617223115</v>
      </c>
      <c r="F73" s="72">
        <v>0.021007277066885186</v>
      </c>
      <c r="G73" s="64">
        <v>29.04900488381662</v>
      </c>
      <c r="H73" s="64">
        <v>77.37088892225668</v>
      </c>
      <c r="I73" s="64">
        <v>4.549252048084235</v>
      </c>
      <c r="J73" s="64">
        <v>1.7664073620715388</v>
      </c>
      <c r="K73" s="64">
        <v>0.2603302580773908</v>
      </c>
      <c r="L73" s="64">
        <v>9.660335394305868</v>
      </c>
      <c r="M73" s="64">
        <v>10.495584666455054</v>
      </c>
      <c r="N73" s="64">
        <v>3.7220069424949496</v>
      </c>
      <c r="O73" s="64">
        <v>1.4190275569376616</v>
      </c>
      <c r="P73" s="64">
        <v>0</v>
      </c>
      <c r="Q73" s="64">
        <v>54.485147669011106</v>
      </c>
      <c r="R73" s="64">
        <v>1.016287081186942</v>
      </c>
      <c r="S73" s="64">
        <v>13.724873549077525</v>
      </c>
      <c r="T73" s="64">
        <v>1.0172797958239772</v>
      </c>
      <c r="U73" s="64">
        <v>35.075276347314755</v>
      </c>
      <c r="V73" s="64">
        <v>90.7822214693233</v>
      </c>
      <c r="W73" s="64">
        <v>35.99453358265865</v>
      </c>
      <c r="X73" s="64">
        <v>6.2029404632709895</v>
      </c>
      <c r="Y73" s="64">
        <v>45.11730412158335</v>
      </c>
      <c r="Z73" s="64">
        <v>1.6235688769011074</v>
      </c>
      <c r="AA73" s="64">
        <v>5.278936623567737</v>
      </c>
      <c r="AB73" s="64">
        <v>23.155786301855862</v>
      </c>
      <c r="AC73" s="64">
        <v>5.943210156553095</v>
      </c>
      <c r="AD73" s="64">
        <v>0</v>
      </c>
      <c r="AE73" s="64">
        <v>0</v>
      </c>
      <c r="AF73" s="64">
        <v>0</v>
      </c>
      <c r="AG73" s="64">
        <v>0</v>
      </c>
      <c r="AH73" s="64">
        <v>4.768046759461449</v>
      </c>
      <c r="AI73" s="64">
        <v>0</v>
      </c>
      <c r="AJ73" s="64">
        <v>0</v>
      </c>
      <c r="AK73" s="64">
        <v>0.7577742188173658</v>
      </c>
      <c r="AL73" s="64">
        <v>821.9303306157676</v>
      </c>
      <c r="AM73" s="64">
        <v>37.00894207639022</v>
      </c>
      <c r="AN73" s="64">
        <v>215.69669724605404</v>
      </c>
      <c r="AO73" s="64">
        <v>134.3716638000859</v>
      </c>
      <c r="AP73" s="64">
        <v>6.785666874783098</v>
      </c>
      <c r="AQ73" s="64">
        <v>2.471549100504701</v>
      </c>
      <c r="AR73" s="64">
        <v>0</v>
      </c>
      <c r="AS73" s="64">
        <v>0.028376946673758955</v>
      </c>
      <c r="AT73" s="64">
        <v>0.3325523591123201</v>
      </c>
      <c r="AU73" s="64">
        <v>0.760512726576128</v>
      </c>
      <c r="AV73" s="64">
        <v>0.1782152917016096</v>
      </c>
      <c r="AW73" s="64">
        <v>1.1914935620702851</v>
      </c>
      <c r="AX73" s="64">
        <v>0</v>
      </c>
      <c r="AY73" s="64">
        <v>0.0070253377086871155</v>
      </c>
      <c r="AZ73" s="64">
        <v>7.261108979234649</v>
      </c>
      <c r="BA73" s="64">
        <v>0.7898904156958221</v>
      </c>
      <c r="BB73" s="64">
        <v>34.51716322220929</v>
      </c>
      <c r="BC73" s="64">
        <v>53.19354258432476</v>
      </c>
      <c r="BD73" s="64">
        <v>41.31985216575598</v>
      </c>
      <c r="BE73" s="64">
        <v>96.34936331790995</v>
      </c>
      <c r="BF73" s="64">
        <v>249.5560336729773</v>
      </c>
      <c r="BG73" s="64">
        <v>42.047513738646664</v>
      </c>
      <c r="BH73" s="64">
        <v>70.57113883577203</v>
      </c>
      <c r="BI73" s="64">
        <v>0</v>
      </c>
      <c r="BJ73" s="64">
        <v>301.6178971488031</v>
      </c>
      <c r="BK73" s="64">
        <v>83.7695307607655</v>
      </c>
      <c r="BL73" s="64">
        <v>155.73428485276204</v>
      </c>
      <c r="BM73" s="64">
        <v>0</v>
      </c>
      <c r="BN73" s="64">
        <v>0</v>
      </c>
      <c r="BO73" s="64">
        <v>132.16779367543262</v>
      </c>
      <c r="BP73" s="64">
        <v>91.44101379532748</v>
      </c>
      <c r="BQ73" s="103">
        <v>18.889456534877322</v>
      </c>
      <c r="BR73" s="104">
        <f t="shared" si="0"/>
        <v>3067.2648877549905</v>
      </c>
      <c r="BS73" s="72">
        <v>0</v>
      </c>
      <c r="BT73" s="64">
        <v>0</v>
      </c>
      <c r="BU73" s="64">
        <v>0</v>
      </c>
      <c r="BV73" s="64">
        <v>925.7172244853259</v>
      </c>
      <c r="BW73" s="64">
        <v>0</v>
      </c>
      <c r="BX73" s="64">
        <v>0</v>
      </c>
      <c r="BY73" s="64">
        <v>0</v>
      </c>
      <c r="BZ73" s="64">
        <v>0</v>
      </c>
      <c r="CA73" s="64">
        <v>0</v>
      </c>
      <c r="CB73" s="64">
        <v>0</v>
      </c>
      <c r="CC73" s="64">
        <v>0</v>
      </c>
      <c r="CD73" s="64">
        <v>0</v>
      </c>
      <c r="CE73" s="104">
        <f t="shared" si="1"/>
        <v>925.7172244853259</v>
      </c>
      <c r="CF73" s="72">
        <v>0</v>
      </c>
      <c r="CG73" s="64">
        <v>1254.3906616899696</v>
      </c>
      <c r="CH73" s="64">
        <v>0</v>
      </c>
      <c r="CI73" s="104">
        <f t="shared" si="2"/>
        <v>1254.3906616899696</v>
      </c>
      <c r="CJ73" s="72">
        <v>0</v>
      </c>
      <c r="CK73" s="64">
        <v>0</v>
      </c>
      <c r="CL73" s="64">
        <v>0</v>
      </c>
      <c r="CM73" s="64">
        <v>0</v>
      </c>
      <c r="CN73" s="104">
        <f t="shared" si="3"/>
        <v>0</v>
      </c>
      <c r="CO73" s="197">
        <v>2.461062630631274</v>
      </c>
      <c r="CP73" s="104">
        <f t="shared" si="4"/>
        <v>2182.568948805927</v>
      </c>
      <c r="CQ73" s="104">
        <f t="shared" si="5"/>
        <v>5249.833836560918</v>
      </c>
    </row>
    <row r="74" spans="1:95" ht="13.5" customHeight="1">
      <c r="A74" s="48">
        <v>65</v>
      </c>
      <c r="B74" s="50" t="s">
        <v>182</v>
      </c>
      <c r="C74" s="40" t="s">
        <v>235</v>
      </c>
      <c r="D74" s="72">
        <v>2.226264161182389</v>
      </c>
      <c r="E74" s="72">
        <v>0.10192359565774481</v>
      </c>
      <c r="F74" s="72">
        <v>0</v>
      </c>
      <c r="G74" s="64">
        <v>4.007776740585677</v>
      </c>
      <c r="H74" s="64">
        <v>403.9013333204966</v>
      </c>
      <c r="I74" s="64">
        <v>6.036685296091855</v>
      </c>
      <c r="J74" s="64">
        <v>2.0982131464359877</v>
      </c>
      <c r="K74" s="64">
        <v>0.21883033098484603</v>
      </c>
      <c r="L74" s="64">
        <v>17.72325842777156</v>
      </c>
      <c r="M74" s="64">
        <v>5.27678331363182</v>
      </c>
      <c r="N74" s="64">
        <v>119.65295664618208</v>
      </c>
      <c r="O74" s="64">
        <v>0.7565467569345121</v>
      </c>
      <c r="P74" s="64">
        <v>0</v>
      </c>
      <c r="Q74" s="64">
        <v>77.52379802382477</v>
      </c>
      <c r="R74" s="64">
        <v>10.21714232267411</v>
      </c>
      <c r="S74" s="64">
        <v>16.9543597222313</v>
      </c>
      <c r="T74" s="64">
        <v>0.4686602876719301</v>
      </c>
      <c r="U74" s="64">
        <v>60.85716267255249</v>
      </c>
      <c r="V74" s="64">
        <v>59.87641770458601</v>
      </c>
      <c r="W74" s="64">
        <v>25.632687545198387</v>
      </c>
      <c r="X74" s="64">
        <v>20.43571279287933</v>
      </c>
      <c r="Y74" s="64">
        <v>186.22065481318305</v>
      </c>
      <c r="Z74" s="64">
        <v>1.3685354175756177</v>
      </c>
      <c r="AA74" s="64">
        <v>7.4982929425817675</v>
      </c>
      <c r="AB74" s="64">
        <v>9.765495271193721</v>
      </c>
      <c r="AC74" s="64">
        <v>10.172774140980913</v>
      </c>
      <c r="AD74" s="64">
        <v>2.314383526142925</v>
      </c>
      <c r="AE74" s="64">
        <v>1.865919433843301</v>
      </c>
      <c r="AF74" s="64">
        <v>0.511322969854753</v>
      </c>
      <c r="AG74" s="64">
        <v>0.027974442957673082</v>
      </c>
      <c r="AH74" s="64">
        <v>17.345342738682188</v>
      </c>
      <c r="AI74" s="64">
        <v>0.4016609249799284</v>
      </c>
      <c r="AJ74" s="64">
        <v>3.0286144255563916</v>
      </c>
      <c r="AK74" s="64">
        <v>2.4673902860753394</v>
      </c>
      <c r="AL74" s="64">
        <v>70.8553037875523</v>
      </c>
      <c r="AM74" s="64">
        <v>27.155093180801256</v>
      </c>
      <c r="AN74" s="64">
        <v>467.9525760441702</v>
      </c>
      <c r="AO74" s="64">
        <v>54.76998888224051</v>
      </c>
      <c r="AP74" s="64">
        <v>11.768844208012663</v>
      </c>
      <c r="AQ74" s="64">
        <v>4.308643562857555</v>
      </c>
      <c r="AR74" s="64">
        <v>0.1922988476659646</v>
      </c>
      <c r="AS74" s="64">
        <v>0.20397645295521416</v>
      </c>
      <c r="AT74" s="64">
        <v>1.768773051622462</v>
      </c>
      <c r="AU74" s="64">
        <v>23.98736971435857</v>
      </c>
      <c r="AV74" s="64">
        <v>1.055814182330686</v>
      </c>
      <c r="AW74" s="64">
        <v>0.7296000564109331</v>
      </c>
      <c r="AX74" s="64">
        <v>0</v>
      </c>
      <c r="AY74" s="64">
        <v>0.040106092839638764</v>
      </c>
      <c r="AZ74" s="64">
        <v>0</v>
      </c>
      <c r="BA74" s="64">
        <v>82.34929689834462</v>
      </c>
      <c r="BB74" s="64">
        <v>60.48365074743133</v>
      </c>
      <c r="BC74" s="64">
        <v>217.61909364449002</v>
      </c>
      <c r="BD74" s="64">
        <v>126.69192763223054</v>
      </c>
      <c r="BE74" s="64">
        <v>5.558200702773074</v>
      </c>
      <c r="BF74" s="64">
        <v>1419.2159640404302</v>
      </c>
      <c r="BG74" s="64">
        <v>35.17749686217819</v>
      </c>
      <c r="BH74" s="64">
        <v>11.784102925296779</v>
      </c>
      <c r="BI74" s="64">
        <v>1.4954585375665257</v>
      </c>
      <c r="BJ74" s="64">
        <v>1507.236036591562</v>
      </c>
      <c r="BK74" s="64">
        <v>97.2495612923472</v>
      </c>
      <c r="BL74" s="64">
        <v>292.18620383064655</v>
      </c>
      <c r="BM74" s="64">
        <v>0.2666429178550727</v>
      </c>
      <c r="BN74" s="64">
        <v>0.11443916008733133</v>
      </c>
      <c r="BO74" s="64">
        <v>9.577486710657658</v>
      </c>
      <c r="BP74" s="64">
        <v>3479.6499236473937</v>
      </c>
      <c r="BQ74" s="103">
        <v>13.810351567664668</v>
      </c>
      <c r="BR74" s="104">
        <f t="shared" si="0"/>
        <v>9102.209099913955</v>
      </c>
      <c r="BS74" s="72">
        <v>0</v>
      </c>
      <c r="BT74" s="64">
        <v>0</v>
      </c>
      <c r="BU74" s="64">
        <v>0</v>
      </c>
      <c r="BV74" s="64">
        <v>0</v>
      </c>
      <c r="BW74" s="64">
        <v>38.05983769057805</v>
      </c>
      <c r="BX74" s="64">
        <v>0</v>
      </c>
      <c r="BY74" s="64">
        <v>0</v>
      </c>
      <c r="BZ74" s="64">
        <v>0</v>
      </c>
      <c r="CA74" s="64">
        <v>2985.4557688857412</v>
      </c>
      <c r="CB74" s="64">
        <v>0</v>
      </c>
      <c r="CC74" s="64">
        <v>0</v>
      </c>
      <c r="CD74" s="64">
        <v>0</v>
      </c>
      <c r="CE74" s="104">
        <f t="shared" si="1"/>
        <v>3023.5156065763194</v>
      </c>
      <c r="CF74" s="72">
        <v>4878.362317959101</v>
      </c>
      <c r="CG74" s="64">
        <v>2152.943653934066</v>
      </c>
      <c r="CH74" s="64">
        <v>0</v>
      </c>
      <c r="CI74" s="104">
        <f t="shared" si="2"/>
        <v>7031.305971893167</v>
      </c>
      <c r="CJ74" s="72">
        <v>0</v>
      </c>
      <c r="CK74" s="64">
        <v>0</v>
      </c>
      <c r="CL74" s="64">
        <v>0</v>
      </c>
      <c r="CM74" s="64">
        <v>810.9600603491409</v>
      </c>
      <c r="CN74" s="104">
        <f t="shared" si="3"/>
        <v>810.9600603491409</v>
      </c>
      <c r="CO74" s="197">
        <v>2007.8378730668041</v>
      </c>
      <c r="CP74" s="104">
        <f t="shared" si="4"/>
        <v>12873.619511885434</v>
      </c>
      <c r="CQ74" s="104">
        <f t="shared" si="5"/>
        <v>21975.82861179939</v>
      </c>
    </row>
    <row r="75" spans="1:95" ht="13.5" customHeight="1">
      <c r="A75" s="142">
        <v>66</v>
      </c>
      <c r="B75" s="50" t="s">
        <v>165</v>
      </c>
      <c r="C75" s="40" t="s">
        <v>112</v>
      </c>
      <c r="D75" s="72">
        <v>0.58292050537515</v>
      </c>
      <c r="E75" s="72">
        <v>0.026503831914413405</v>
      </c>
      <c r="F75" s="72">
        <v>0</v>
      </c>
      <c r="G75" s="64">
        <v>4.469015269831264</v>
      </c>
      <c r="H75" s="64">
        <v>4.723402267936353</v>
      </c>
      <c r="I75" s="64">
        <v>1.404285881399113</v>
      </c>
      <c r="J75" s="64">
        <v>0.48733378376894515</v>
      </c>
      <c r="K75" s="64">
        <v>0.003987105997019027</v>
      </c>
      <c r="L75" s="64">
        <v>0.053217714465788886</v>
      </c>
      <c r="M75" s="64">
        <v>0.3856640085487545</v>
      </c>
      <c r="N75" s="64">
        <v>4.238831007223373</v>
      </c>
      <c r="O75" s="64">
        <v>0.30107951389884685</v>
      </c>
      <c r="P75" s="64">
        <v>0</v>
      </c>
      <c r="Q75" s="64">
        <v>0.6451052204658986</v>
      </c>
      <c r="R75" s="64">
        <v>0.049461507013127355</v>
      </c>
      <c r="S75" s="64">
        <v>0.4232829283713253</v>
      </c>
      <c r="T75" s="64">
        <v>0.07467216012206543</v>
      </c>
      <c r="U75" s="64">
        <v>0.35187379465239155</v>
      </c>
      <c r="V75" s="64">
        <v>6.209864475832263</v>
      </c>
      <c r="W75" s="64">
        <v>1.6033366467018026</v>
      </c>
      <c r="X75" s="64">
        <v>4.668601689013071</v>
      </c>
      <c r="Y75" s="64">
        <v>3.614650623317559</v>
      </c>
      <c r="Z75" s="64">
        <v>0.04701591697384372</v>
      </c>
      <c r="AA75" s="64">
        <v>3.085347634132765</v>
      </c>
      <c r="AB75" s="64">
        <v>0.6186015051791882</v>
      </c>
      <c r="AC75" s="64">
        <v>3.2322874007290463</v>
      </c>
      <c r="AD75" s="64">
        <v>0.05223726955781666</v>
      </c>
      <c r="AE75" s="64">
        <v>0.04213722719101024</v>
      </c>
      <c r="AF75" s="64">
        <v>0.011416017426494287</v>
      </c>
      <c r="AG75" s="64">
        <v>0.0006325720984226708</v>
      </c>
      <c r="AH75" s="64">
        <v>0.3904647551054115</v>
      </c>
      <c r="AI75" s="64">
        <v>0.23240579785070384</v>
      </c>
      <c r="AJ75" s="64">
        <v>1.7506714039474323</v>
      </c>
      <c r="AK75" s="64">
        <v>2.227679880335678</v>
      </c>
      <c r="AL75" s="64">
        <v>2.4718985811179497</v>
      </c>
      <c r="AM75" s="64">
        <v>1.5215071458419578</v>
      </c>
      <c r="AN75" s="64">
        <v>48.354711223198926</v>
      </c>
      <c r="AO75" s="64">
        <v>116.22580656718621</v>
      </c>
      <c r="AP75" s="64">
        <v>0</v>
      </c>
      <c r="AQ75" s="64">
        <v>0</v>
      </c>
      <c r="AR75" s="64">
        <v>0</v>
      </c>
      <c r="AS75" s="64">
        <v>0</v>
      </c>
      <c r="AT75" s="64">
        <v>0</v>
      </c>
      <c r="AU75" s="64">
        <v>0</v>
      </c>
      <c r="AV75" s="64">
        <v>0.5801502576065235</v>
      </c>
      <c r="AW75" s="64">
        <v>0.010696651603885037</v>
      </c>
      <c r="AX75" s="64">
        <v>0</v>
      </c>
      <c r="AY75" s="64">
        <v>0</v>
      </c>
      <c r="AZ75" s="64">
        <v>0</v>
      </c>
      <c r="BA75" s="64">
        <v>83.67977092624427</v>
      </c>
      <c r="BB75" s="64">
        <v>12.124366343473982</v>
      </c>
      <c r="BC75" s="64">
        <v>67.75761165949324</v>
      </c>
      <c r="BD75" s="64">
        <v>38.64261422681616</v>
      </c>
      <c r="BE75" s="64">
        <v>13.074267946802012</v>
      </c>
      <c r="BF75" s="64">
        <v>14.490241871315027</v>
      </c>
      <c r="BG75" s="64">
        <v>0.13328209149725706</v>
      </c>
      <c r="BH75" s="64">
        <v>0.0833929919870102</v>
      </c>
      <c r="BI75" s="64">
        <v>0.058624260352662626</v>
      </c>
      <c r="BJ75" s="64">
        <v>123.08581432038459</v>
      </c>
      <c r="BK75" s="64">
        <v>13.8636629444392</v>
      </c>
      <c r="BL75" s="64">
        <v>142.00083955656365</v>
      </c>
      <c r="BM75" s="64">
        <v>0.006017507784697785</v>
      </c>
      <c r="BN75" s="64">
        <v>0.002584999317661654</v>
      </c>
      <c r="BO75" s="64">
        <v>0.18774460203203763</v>
      </c>
      <c r="BP75" s="64">
        <v>123.3544191621081</v>
      </c>
      <c r="BQ75" s="103">
        <v>106.89909214253073</v>
      </c>
      <c r="BR75" s="104">
        <f>SUM(D75:BQ75)</f>
        <v>954.617105296074</v>
      </c>
      <c r="BS75" s="72">
        <v>0</v>
      </c>
      <c r="BT75" s="64">
        <v>0</v>
      </c>
      <c r="BU75" s="64">
        <v>0</v>
      </c>
      <c r="BV75" s="64">
        <v>0</v>
      </c>
      <c r="BW75" s="64">
        <v>1721.991084007768</v>
      </c>
      <c r="BX75" s="64">
        <v>0</v>
      </c>
      <c r="BY75" s="64">
        <v>0</v>
      </c>
      <c r="BZ75" s="64">
        <v>0</v>
      </c>
      <c r="CA75" s="64">
        <v>308.0092640452472</v>
      </c>
      <c r="CB75" s="64">
        <v>0</v>
      </c>
      <c r="CC75" s="64">
        <v>0</v>
      </c>
      <c r="CD75" s="64">
        <v>2077.1904282223304</v>
      </c>
      <c r="CE75" s="104">
        <f>SUM(BS75:CD75)</f>
        <v>4107.190776275345</v>
      </c>
      <c r="CF75" s="72">
        <v>0</v>
      </c>
      <c r="CG75" s="64">
        <v>0</v>
      </c>
      <c r="CH75" s="64">
        <v>0</v>
      </c>
      <c r="CI75" s="104">
        <f>SUM(CF75:CH75)</f>
        <v>0</v>
      </c>
      <c r="CJ75" s="72">
        <v>0</v>
      </c>
      <c r="CK75" s="64">
        <v>0</v>
      </c>
      <c r="CL75" s="64">
        <v>0</v>
      </c>
      <c r="CM75" s="64">
        <v>0</v>
      </c>
      <c r="CN75" s="104">
        <f>SUM(CJ75:CM75)</f>
        <v>0</v>
      </c>
      <c r="CO75" s="197">
        <v>92.51027158472473</v>
      </c>
      <c r="CP75" s="104">
        <f>SUM(CE75,CI75,CN75,CO75)</f>
        <v>4199.7010478600705</v>
      </c>
      <c r="CQ75" s="104">
        <f>BR75+CP75</f>
        <v>5154.318153156144</v>
      </c>
    </row>
    <row r="76" spans="1:95" ht="13.5" customHeight="1">
      <c r="A76" s="7"/>
      <c r="B76" s="8"/>
      <c r="C76" s="43" t="s">
        <v>230</v>
      </c>
      <c r="D76" s="108">
        <f>SUM(D10:D75)</f>
        <v>7467.152241333227</v>
      </c>
      <c r="E76" s="138">
        <f aca="true" t="shared" si="6" ref="E76:BP76">SUM(E10:E75)</f>
        <v>446.366751403503</v>
      </c>
      <c r="F76" s="138">
        <f t="shared" si="6"/>
        <v>10.229877724713534</v>
      </c>
      <c r="G76" s="109">
        <f t="shared" si="6"/>
        <v>863.4885455418292</v>
      </c>
      <c r="H76" s="109">
        <f t="shared" si="6"/>
        <v>22498.167335321257</v>
      </c>
      <c r="I76" s="109">
        <f t="shared" si="6"/>
        <v>1495.3044603290436</v>
      </c>
      <c r="J76" s="109">
        <f t="shared" si="6"/>
        <v>771.3656908873778</v>
      </c>
      <c r="K76" s="109">
        <f t="shared" si="6"/>
        <v>255.77048054433675</v>
      </c>
      <c r="L76" s="109">
        <f t="shared" si="6"/>
        <v>4621.759364794873</v>
      </c>
      <c r="M76" s="109">
        <f t="shared" si="6"/>
        <v>3036.0309052756834</v>
      </c>
      <c r="N76" s="109">
        <f t="shared" si="6"/>
        <v>5284.436726862904</v>
      </c>
      <c r="O76" s="109">
        <f t="shared" si="6"/>
        <v>2974.1234345355942</v>
      </c>
      <c r="P76" s="109">
        <f t="shared" si="6"/>
        <v>0</v>
      </c>
      <c r="Q76" s="109">
        <f t="shared" si="6"/>
        <v>38020.17785469414</v>
      </c>
      <c r="R76" s="109">
        <f t="shared" si="6"/>
        <v>4402.948432396171</v>
      </c>
      <c r="S76" s="109">
        <f t="shared" si="6"/>
        <v>2904.9790592818013</v>
      </c>
      <c r="T76" s="109">
        <f t="shared" si="6"/>
        <v>3097.6700763461017</v>
      </c>
      <c r="U76" s="109">
        <f t="shared" si="6"/>
        <v>8949.140952988275</v>
      </c>
      <c r="V76" s="109">
        <f t="shared" si="6"/>
        <v>19514.129810383307</v>
      </c>
      <c r="W76" s="109">
        <f t="shared" si="6"/>
        <v>10999.033206037535</v>
      </c>
      <c r="X76" s="109">
        <f t="shared" si="6"/>
        <v>5070.635072983103</v>
      </c>
      <c r="Y76" s="109">
        <f t="shared" si="6"/>
        <v>18300.242771456527</v>
      </c>
      <c r="Z76" s="109">
        <f t="shared" si="6"/>
        <v>978.1617516282204</v>
      </c>
      <c r="AA76" s="109">
        <f t="shared" si="6"/>
        <v>2528.601033479182</v>
      </c>
      <c r="AB76" s="109">
        <f t="shared" si="6"/>
        <v>3466.4593079228202</v>
      </c>
      <c r="AC76" s="109">
        <f t="shared" si="6"/>
        <v>920.3773952374759</v>
      </c>
      <c r="AD76" s="109">
        <f t="shared" si="6"/>
        <v>197.3653173083568</v>
      </c>
      <c r="AE76" s="109">
        <f t="shared" si="6"/>
        <v>334.11059602385103</v>
      </c>
      <c r="AF76" s="109">
        <f t="shared" si="6"/>
        <v>302.2461050943891</v>
      </c>
      <c r="AG76" s="109">
        <f t="shared" si="6"/>
        <v>6.451001534859524</v>
      </c>
      <c r="AH76" s="109">
        <f t="shared" si="6"/>
        <v>13374.746252434212</v>
      </c>
      <c r="AI76" s="109">
        <f t="shared" si="6"/>
        <v>250.4935424218507</v>
      </c>
      <c r="AJ76" s="109">
        <f t="shared" si="6"/>
        <v>2117.5002964995315</v>
      </c>
      <c r="AK76" s="109">
        <f t="shared" si="6"/>
        <v>569.1343982429532</v>
      </c>
      <c r="AL76" s="109">
        <f t="shared" si="6"/>
        <v>27642.041376477777</v>
      </c>
      <c r="AM76" s="109">
        <f t="shared" si="6"/>
        <v>3428.653067630842</v>
      </c>
      <c r="AN76" s="109">
        <f t="shared" si="6"/>
        <v>30566.471210887314</v>
      </c>
      <c r="AO76" s="109">
        <f t="shared" si="6"/>
        <v>10084.75250494512</v>
      </c>
      <c r="AP76" s="109">
        <f t="shared" si="6"/>
        <v>2514.070540043429</v>
      </c>
      <c r="AQ76" s="109">
        <f t="shared" si="6"/>
        <v>833.8097883578642</v>
      </c>
      <c r="AR76" s="109">
        <f t="shared" si="6"/>
        <v>1103.7196715986581</v>
      </c>
      <c r="AS76" s="109">
        <f t="shared" si="6"/>
        <v>1303.1036379999905</v>
      </c>
      <c r="AT76" s="109">
        <f t="shared" si="6"/>
        <v>300.6722437270202</v>
      </c>
      <c r="AU76" s="109">
        <f t="shared" si="6"/>
        <v>3593.8285208711422</v>
      </c>
      <c r="AV76" s="109">
        <f t="shared" si="6"/>
        <v>123.65213904242634</v>
      </c>
      <c r="AW76" s="109">
        <f t="shared" si="6"/>
        <v>242.21836673831177</v>
      </c>
      <c r="AX76" s="109">
        <f t="shared" si="6"/>
        <v>3730.1735895616193</v>
      </c>
      <c r="AY76" s="109">
        <f t="shared" si="6"/>
        <v>4.198489999999962</v>
      </c>
      <c r="AZ76" s="109">
        <f t="shared" si="6"/>
        <v>398.7654482639639</v>
      </c>
      <c r="BA76" s="109">
        <f t="shared" si="6"/>
        <v>9367.329796019018</v>
      </c>
      <c r="BB76" s="109">
        <f t="shared" si="6"/>
        <v>13729.141492822233</v>
      </c>
      <c r="BC76" s="109">
        <f t="shared" si="6"/>
        <v>21407.218891941036</v>
      </c>
      <c r="BD76" s="109">
        <f t="shared" si="6"/>
        <v>21551.20012578547</v>
      </c>
      <c r="BE76" s="109">
        <f t="shared" si="6"/>
        <v>13296.435028647153</v>
      </c>
      <c r="BF76" s="109">
        <f t="shared" si="6"/>
        <v>22449.377936500972</v>
      </c>
      <c r="BG76" s="109">
        <f t="shared" si="6"/>
        <v>6772.611633241088</v>
      </c>
      <c r="BH76" s="109">
        <f t="shared" si="6"/>
        <v>4690.826504729516</v>
      </c>
      <c r="BI76" s="109">
        <f t="shared" si="6"/>
        <v>1840.639488193753</v>
      </c>
      <c r="BJ76" s="109">
        <f t="shared" si="6"/>
        <v>12520.708059169592</v>
      </c>
      <c r="BK76" s="109">
        <f t="shared" si="6"/>
        <v>5383.5116044253355</v>
      </c>
      <c r="BL76" s="109">
        <f t="shared" si="6"/>
        <v>13143.444847001485</v>
      </c>
      <c r="BM76" s="109">
        <f t="shared" si="6"/>
        <v>25.273339475885734</v>
      </c>
      <c r="BN76" s="109">
        <f t="shared" si="6"/>
        <v>13.131653715894233</v>
      </c>
      <c r="BO76" s="109">
        <f t="shared" si="6"/>
        <v>984.6039028794702</v>
      </c>
      <c r="BP76" s="109">
        <f t="shared" si="6"/>
        <v>8405.178514346426</v>
      </c>
      <c r="BQ76" s="110">
        <f aca="true" t="shared" si="7" ref="BQ76:CQ76">SUM(BQ10:BQ75)</f>
        <v>1128.8839061363735</v>
      </c>
      <c r="BR76" s="111">
        <f t="shared" si="7"/>
        <v>428608.44737012504</v>
      </c>
      <c r="BS76" s="109">
        <f t="shared" si="7"/>
        <v>28144.250718076393</v>
      </c>
      <c r="BT76" s="109">
        <f t="shared" si="7"/>
        <v>9266.173103166779</v>
      </c>
      <c r="BU76" s="109">
        <f t="shared" si="7"/>
        <v>10477.440926974343</v>
      </c>
      <c r="BV76" s="109">
        <f t="shared" si="7"/>
        <v>64645.92400708293</v>
      </c>
      <c r="BW76" s="109">
        <f t="shared" si="7"/>
        <v>11973.388145976638</v>
      </c>
      <c r="BX76" s="109">
        <f t="shared" si="7"/>
        <v>39227.242896254174</v>
      </c>
      <c r="BY76" s="109">
        <f t="shared" si="7"/>
        <v>25945.50195605537</v>
      </c>
      <c r="BZ76" s="109">
        <f t="shared" si="7"/>
        <v>7339.296959996438</v>
      </c>
      <c r="CA76" s="109">
        <f t="shared" si="7"/>
        <v>22175.408347602748</v>
      </c>
      <c r="CB76" s="109">
        <f t="shared" si="7"/>
        <v>1402.45610999999</v>
      </c>
      <c r="CC76" s="109">
        <f t="shared" si="7"/>
        <v>18852.85041995925</v>
      </c>
      <c r="CD76" s="109">
        <f t="shared" si="7"/>
        <v>29914.5307257523</v>
      </c>
      <c r="CE76" s="111">
        <f>SUM(BS76:CD76)</f>
        <v>269364.4643168974</v>
      </c>
      <c r="CF76" s="144">
        <f t="shared" si="7"/>
        <v>9276.114733995548</v>
      </c>
      <c r="CG76" s="109">
        <f t="shared" si="7"/>
        <v>49237.169909991724</v>
      </c>
      <c r="CH76" s="109">
        <f t="shared" si="7"/>
        <v>4961.113933999784</v>
      </c>
      <c r="CI76" s="111">
        <f>SUM(CF76:CH76)</f>
        <v>63474.398577987056</v>
      </c>
      <c r="CJ76" s="144">
        <f t="shared" si="7"/>
        <v>52392.244270026735</v>
      </c>
      <c r="CK76" s="109">
        <f t="shared" si="7"/>
        <v>45805.21999998866</v>
      </c>
      <c r="CL76" s="109">
        <f t="shared" si="7"/>
        <v>-509.54620348650116</v>
      </c>
      <c r="CM76" s="109">
        <f t="shared" si="7"/>
        <v>2436.299999995453</v>
      </c>
      <c r="CN76" s="111">
        <f>SUM(CJ76:CM76)</f>
        <v>100124.21806652434</v>
      </c>
      <c r="CO76" s="111">
        <f t="shared" si="7"/>
        <v>226249.87012398776</v>
      </c>
      <c r="CP76" s="111">
        <f t="shared" si="7"/>
        <v>659212.9510853966</v>
      </c>
      <c r="CQ76" s="111">
        <f t="shared" si="7"/>
        <v>1087821.3984555218</v>
      </c>
    </row>
    <row r="77" spans="1:95" ht="13.5" customHeight="1">
      <c r="A77" s="53"/>
      <c r="B77" s="54"/>
      <c r="C77" s="55" t="s">
        <v>227</v>
      </c>
      <c r="D77" s="224">
        <v>5137.22958006616</v>
      </c>
      <c r="E77" s="225">
        <v>317.67807450216674</v>
      </c>
      <c r="F77" s="225">
        <v>23.066591619036398</v>
      </c>
      <c r="G77" s="225">
        <v>784.681891869356</v>
      </c>
      <c r="H77" s="225">
        <v>8140.254116724091</v>
      </c>
      <c r="I77" s="225">
        <v>990.7471642309467</v>
      </c>
      <c r="J77" s="225">
        <v>338.16539391261836</v>
      </c>
      <c r="K77" s="225">
        <v>115.18495981099008</v>
      </c>
      <c r="L77" s="225">
        <v>3065.956866569344</v>
      </c>
      <c r="M77" s="225">
        <v>1552.4306821828623</v>
      </c>
      <c r="N77" s="225">
        <v>4839.129366137055</v>
      </c>
      <c r="O77" s="225">
        <v>316.3595268987083</v>
      </c>
      <c r="P77" s="225">
        <v>0</v>
      </c>
      <c r="Q77" s="225">
        <v>15724.00894860889</v>
      </c>
      <c r="R77" s="225">
        <v>2603.641567603804</v>
      </c>
      <c r="S77" s="225">
        <v>2105.2846207181833</v>
      </c>
      <c r="T77" s="225">
        <v>1709.1563636538776</v>
      </c>
      <c r="U77" s="225">
        <v>7902.743047011669</v>
      </c>
      <c r="V77" s="225">
        <v>11752.235722839574</v>
      </c>
      <c r="W77" s="225">
        <v>3485.9287614449204</v>
      </c>
      <c r="X77" s="225">
        <v>2944.1240786462868</v>
      </c>
      <c r="Y77" s="225">
        <v>12184.488143058345</v>
      </c>
      <c r="Z77" s="225">
        <v>455.5597683717739</v>
      </c>
      <c r="AA77" s="225">
        <v>1215.0778065207983</v>
      </c>
      <c r="AB77" s="225">
        <v>2129.1733766127936</v>
      </c>
      <c r="AC77" s="225">
        <v>429.6400047625182</v>
      </c>
      <c r="AD77" s="225">
        <v>700.1738514014663</v>
      </c>
      <c r="AE77" s="225">
        <v>1081.5056491911519</v>
      </c>
      <c r="AF77" s="225">
        <v>916.0011699301906</v>
      </c>
      <c r="AG77" s="225">
        <v>10.404742712553128</v>
      </c>
      <c r="AH77" s="225">
        <v>4625.213854319609</v>
      </c>
      <c r="AI77" s="225">
        <v>112.28859148628698</v>
      </c>
      <c r="AJ77" s="225">
        <v>604.9237185431281</v>
      </c>
      <c r="AK77" s="225">
        <v>576.8484898554066</v>
      </c>
      <c r="AL77" s="225">
        <v>24912.854053522053</v>
      </c>
      <c r="AM77" s="225">
        <v>6826.294084369131</v>
      </c>
      <c r="AN77" s="225">
        <v>51767.388568112525</v>
      </c>
      <c r="AO77" s="225">
        <v>10238.993521316495</v>
      </c>
      <c r="AP77" s="225">
        <v>2163.4293186660743</v>
      </c>
      <c r="AQ77" s="225">
        <v>662.4122837524185</v>
      </c>
      <c r="AR77" s="225">
        <v>1820.6583975815067</v>
      </c>
      <c r="AS77" s="225">
        <v>1297.0755847400005</v>
      </c>
      <c r="AT77" s="225">
        <v>535.4080342097261</v>
      </c>
      <c r="AU77" s="225">
        <v>2902.3900657217805</v>
      </c>
      <c r="AV77" s="225">
        <v>33.3752074778823</v>
      </c>
      <c r="AW77" s="225">
        <v>234.71630421528644</v>
      </c>
      <c r="AX77" s="225">
        <v>1167.7966548983427</v>
      </c>
      <c r="AY77" s="225">
        <v>18.267694</v>
      </c>
      <c r="AZ77" s="225">
        <v>988.1401612673806</v>
      </c>
      <c r="BA77" s="225">
        <v>3756.3721915853803</v>
      </c>
      <c r="BB77" s="225">
        <v>13368.25953571381</v>
      </c>
      <c r="BC77" s="225">
        <v>37456.80990700671</v>
      </c>
      <c r="BD77" s="225">
        <v>14791.957543903442</v>
      </c>
      <c r="BE77" s="225">
        <v>31346.466462440865</v>
      </c>
      <c r="BF77" s="225">
        <v>31115.04385081655</v>
      </c>
      <c r="BG77" s="225">
        <v>8215.509382758868</v>
      </c>
      <c r="BH77" s="225">
        <v>2045.4294952704558</v>
      </c>
      <c r="BI77" s="225">
        <v>3968.3605118062337</v>
      </c>
      <c r="BJ77" s="225">
        <v>24224.260477014654</v>
      </c>
      <c r="BK77" s="225">
        <v>22349.516672196194</v>
      </c>
      <c r="BL77" s="225">
        <v>28162.220545355063</v>
      </c>
      <c r="BM77" s="225">
        <v>90.31886252411405</v>
      </c>
      <c r="BN77" s="225">
        <v>46.92834628410566</v>
      </c>
      <c r="BO77" s="225">
        <v>762.5371039904529</v>
      </c>
      <c r="BP77" s="225">
        <v>6084.222425061586</v>
      </c>
      <c r="BQ77" s="226">
        <v>3626.7136395760103</v>
      </c>
      <c r="BR77" s="156">
        <f>SUM(D77:BQ77)</f>
        <v>435869.4333789716</v>
      </c>
      <c r="BS77" s="123"/>
      <c r="BT77" s="124"/>
      <c r="BU77" s="124"/>
      <c r="BV77" s="124"/>
      <c r="BW77" s="124"/>
      <c r="BX77" s="124"/>
      <c r="BY77" s="124"/>
      <c r="BZ77" s="124"/>
      <c r="CA77" s="124"/>
      <c r="CB77" s="124"/>
      <c r="CC77" s="124"/>
      <c r="CD77" s="124"/>
      <c r="CE77" s="124"/>
      <c r="CF77" s="124"/>
      <c r="CG77" s="124"/>
      <c r="CH77" s="124"/>
      <c r="CI77" s="124"/>
      <c r="CJ77" s="124"/>
      <c r="CK77" s="124"/>
      <c r="CL77" s="124"/>
      <c r="CM77" s="124"/>
      <c r="CN77" s="124"/>
      <c r="CO77" s="124"/>
      <c r="CP77" s="124"/>
      <c r="CQ77" s="125"/>
    </row>
    <row r="78" spans="1:95" ht="13.5" customHeight="1">
      <c r="A78" s="41"/>
      <c r="B78" s="42"/>
      <c r="C78" s="43" t="s">
        <v>199</v>
      </c>
      <c r="D78" s="113">
        <f aca="true" t="shared" si="8" ref="D78:AI78">SUM(D77,D76)</f>
        <v>12604.381821399387</v>
      </c>
      <c r="E78" s="114">
        <f t="shared" si="8"/>
        <v>764.0448259056698</v>
      </c>
      <c r="F78" s="114">
        <f t="shared" si="8"/>
        <v>33.29646934374993</v>
      </c>
      <c r="G78" s="114">
        <f t="shared" si="8"/>
        <v>1648.1704374111853</v>
      </c>
      <c r="H78" s="114">
        <f t="shared" si="8"/>
        <v>30638.421452045346</v>
      </c>
      <c r="I78" s="114">
        <f t="shared" si="8"/>
        <v>2486.05162455999</v>
      </c>
      <c r="J78" s="114">
        <f t="shared" si="8"/>
        <v>1109.5310847999963</v>
      </c>
      <c r="K78" s="114">
        <f t="shared" si="8"/>
        <v>370.9554403553268</v>
      </c>
      <c r="L78" s="114">
        <f t="shared" si="8"/>
        <v>7687.7162313642175</v>
      </c>
      <c r="M78" s="114">
        <f t="shared" si="8"/>
        <v>4588.461587458545</v>
      </c>
      <c r="N78" s="114">
        <f t="shared" si="8"/>
        <v>10123.566092999958</v>
      </c>
      <c r="O78" s="114">
        <f t="shared" si="8"/>
        <v>3290.4829614343025</v>
      </c>
      <c r="P78" s="114">
        <f t="shared" si="8"/>
        <v>0</v>
      </c>
      <c r="Q78" s="114">
        <f t="shared" si="8"/>
        <v>53744.18680330303</v>
      </c>
      <c r="R78" s="114">
        <f t="shared" si="8"/>
        <v>7006.589999999975</v>
      </c>
      <c r="S78" s="114">
        <f t="shared" si="8"/>
        <v>5010.263679999985</v>
      </c>
      <c r="T78" s="114">
        <f t="shared" si="8"/>
        <v>4806.826439999979</v>
      </c>
      <c r="U78" s="114">
        <f t="shared" si="8"/>
        <v>16851.883999999944</v>
      </c>
      <c r="V78" s="114">
        <f t="shared" si="8"/>
        <v>31266.36553322288</v>
      </c>
      <c r="W78" s="114">
        <f t="shared" si="8"/>
        <v>14484.961967482455</v>
      </c>
      <c r="X78" s="114">
        <f t="shared" si="8"/>
        <v>8014.75915162939</v>
      </c>
      <c r="Y78" s="114">
        <f t="shared" si="8"/>
        <v>30484.730914514872</v>
      </c>
      <c r="Z78" s="114">
        <f t="shared" si="8"/>
        <v>1433.7215199999941</v>
      </c>
      <c r="AA78" s="114">
        <f t="shared" si="8"/>
        <v>3743.6788399999805</v>
      </c>
      <c r="AB78" s="114">
        <f t="shared" si="8"/>
        <v>5595.632684535614</v>
      </c>
      <c r="AC78" s="114">
        <f t="shared" si="8"/>
        <v>1350.017399999994</v>
      </c>
      <c r="AD78" s="114">
        <f t="shared" si="8"/>
        <v>897.5391687098231</v>
      </c>
      <c r="AE78" s="114">
        <f t="shared" si="8"/>
        <v>1415.616245215003</v>
      </c>
      <c r="AF78" s="114">
        <f t="shared" si="8"/>
        <v>1218.2472750245797</v>
      </c>
      <c r="AG78" s="114">
        <f t="shared" si="8"/>
        <v>16.85574424741265</v>
      </c>
      <c r="AH78" s="114">
        <f t="shared" si="8"/>
        <v>17999.96010675382</v>
      </c>
      <c r="AI78" s="114">
        <f t="shared" si="8"/>
        <v>362.78213390813767</v>
      </c>
      <c r="AJ78" s="114">
        <f aca="true" t="shared" si="9" ref="AJ78:BO78">SUM(AJ77,AJ76)</f>
        <v>2722.4240150426594</v>
      </c>
      <c r="AK78" s="114">
        <f t="shared" si="9"/>
        <v>1145.9828880983598</v>
      </c>
      <c r="AL78" s="114">
        <f t="shared" si="9"/>
        <v>52554.89542999983</v>
      </c>
      <c r="AM78" s="114">
        <f t="shared" si="9"/>
        <v>10254.947151999973</v>
      </c>
      <c r="AN78" s="114">
        <f t="shared" si="9"/>
        <v>82333.85977899985</v>
      </c>
      <c r="AO78" s="114">
        <f t="shared" si="9"/>
        <v>20323.746026261615</v>
      </c>
      <c r="AP78" s="114">
        <f t="shared" si="9"/>
        <v>4677.499858709503</v>
      </c>
      <c r="AQ78" s="114">
        <f t="shared" si="9"/>
        <v>1496.2220721102826</v>
      </c>
      <c r="AR78" s="114">
        <f t="shared" si="9"/>
        <v>2924.378069180165</v>
      </c>
      <c r="AS78" s="114">
        <f t="shared" si="9"/>
        <v>2600.179222739991</v>
      </c>
      <c r="AT78" s="114">
        <f t="shared" si="9"/>
        <v>836.0802779367464</v>
      </c>
      <c r="AU78" s="114">
        <f t="shared" si="9"/>
        <v>6496.218586592922</v>
      </c>
      <c r="AV78" s="114">
        <f t="shared" si="9"/>
        <v>157.02734652030864</v>
      </c>
      <c r="AW78" s="114">
        <f t="shared" si="9"/>
        <v>476.93467095359824</v>
      </c>
      <c r="AX78" s="114">
        <f t="shared" si="9"/>
        <v>4897.9702444599625</v>
      </c>
      <c r="AY78" s="114">
        <f t="shared" si="9"/>
        <v>22.466183999999963</v>
      </c>
      <c r="AZ78" s="114">
        <f t="shared" si="9"/>
        <v>1386.9056095313445</v>
      </c>
      <c r="BA78" s="114">
        <f t="shared" si="9"/>
        <v>13123.701987604398</v>
      </c>
      <c r="BB78" s="114">
        <f t="shared" si="9"/>
        <v>27097.401028536042</v>
      </c>
      <c r="BC78" s="114">
        <f t="shared" si="9"/>
        <v>58864.02879894775</v>
      </c>
      <c r="BD78" s="114">
        <f t="shared" si="9"/>
        <v>36343.15766968891</v>
      </c>
      <c r="BE78" s="114">
        <f t="shared" si="9"/>
        <v>44642.90149108802</v>
      </c>
      <c r="BF78" s="114">
        <f t="shared" si="9"/>
        <v>53564.42178731752</v>
      </c>
      <c r="BG78" s="114">
        <f t="shared" si="9"/>
        <v>14988.121015999957</v>
      </c>
      <c r="BH78" s="114">
        <f t="shared" si="9"/>
        <v>6736.255999999972</v>
      </c>
      <c r="BI78" s="114">
        <f t="shared" si="9"/>
        <v>5808.999999999987</v>
      </c>
      <c r="BJ78" s="114">
        <f t="shared" si="9"/>
        <v>36744.96853618424</v>
      </c>
      <c r="BK78" s="114">
        <f t="shared" si="9"/>
        <v>27733.02827662153</v>
      </c>
      <c r="BL78" s="114">
        <f t="shared" si="9"/>
        <v>41305.66539235655</v>
      </c>
      <c r="BM78" s="114">
        <f t="shared" si="9"/>
        <v>115.59220199999979</v>
      </c>
      <c r="BN78" s="114">
        <f t="shared" si="9"/>
        <v>60.05999999999989</v>
      </c>
      <c r="BO78" s="114">
        <f t="shared" si="9"/>
        <v>1747.141006869923</v>
      </c>
      <c r="BP78" s="114">
        <f>SUM(BP77,BP76)</f>
        <v>14489.400939408013</v>
      </c>
      <c r="BQ78" s="115">
        <f>SUM(BQ77,BQ76)</f>
        <v>4755.597545712384</v>
      </c>
      <c r="BR78" s="111">
        <f>SUM(D78:BQ78)</f>
        <v>864477.8807490967</v>
      </c>
      <c r="BS78" s="120"/>
      <c r="BT78" s="121"/>
      <c r="BU78" s="121"/>
      <c r="BV78" s="121"/>
      <c r="BW78" s="121"/>
      <c r="BX78" s="121"/>
      <c r="BY78" s="121"/>
      <c r="BZ78" s="121"/>
      <c r="CA78" s="121"/>
      <c r="CB78" s="121"/>
      <c r="CC78" s="121"/>
      <c r="CD78" s="121"/>
      <c r="CE78" s="121"/>
      <c r="CF78" s="121"/>
      <c r="CG78" s="121"/>
      <c r="CH78" s="121"/>
      <c r="CI78" s="121"/>
      <c r="CJ78" s="121"/>
      <c r="CK78" s="121"/>
      <c r="CL78" s="121"/>
      <c r="CM78" s="121"/>
      <c r="CN78" s="121"/>
      <c r="CO78" s="121"/>
      <c r="CP78" s="121"/>
      <c r="CQ78" s="122"/>
    </row>
    <row r="79" spans="76:77" ht="12.75">
      <c r="BX79" s="2"/>
      <c r="BY79" s="2"/>
    </row>
    <row r="80" spans="76:77" ht="12.75">
      <c r="BX80" s="2"/>
      <c r="BY80" s="2"/>
    </row>
    <row r="81" spans="76:77" ht="12.75">
      <c r="BX81" s="2"/>
      <c r="BY81" s="2"/>
    </row>
    <row r="82" spans="2:77" ht="12.75">
      <c r="B82" s="237" t="s">
        <v>407</v>
      </c>
      <c r="BX82" s="2"/>
      <c r="BY82" s="2"/>
    </row>
    <row r="83" spans="2:77" ht="12.75">
      <c r="B83" s="230" t="s">
        <v>418</v>
      </c>
      <c r="AO83" s="238" t="s">
        <v>408</v>
      </c>
      <c r="AP83" s="239"/>
      <c r="AQ83" s="239"/>
      <c r="AR83" s="239"/>
      <c r="AS83" s="239"/>
      <c r="BX83" s="2"/>
      <c r="BY83" s="2"/>
    </row>
    <row r="84" spans="41:77" ht="12.75">
      <c r="AO84" s="240" t="s">
        <v>409</v>
      </c>
      <c r="AP84" s="243">
        <v>-310</v>
      </c>
      <c r="AQ84" s="243">
        <v>0</v>
      </c>
      <c r="AR84" s="243">
        <v>-69.5</v>
      </c>
      <c r="AS84" s="243">
        <v>-960.78477726</v>
      </c>
      <c r="BX84" s="2"/>
      <c r="BY84" s="2"/>
    </row>
    <row r="85" spans="41:77" ht="12.75">
      <c r="AO85" s="240" t="s">
        <v>410</v>
      </c>
      <c r="AP85" s="241">
        <f>AP77-AP84</f>
        <v>2473.4293186660743</v>
      </c>
      <c r="AQ85" s="241">
        <f>AQ77-AQ84</f>
        <v>662.4122837524185</v>
      </c>
      <c r="AR85" s="241">
        <f>AR77-AR84</f>
        <v>1890.1583975815067</v>
      </c>
      <c r="AS85" s="241">
        <f>AS77-AS84</f>
        <v>2257.8603620000004</v>
      </c>
      <c r="BX85" s="2"/>
      <c r="BY85" s="2"/>
    </row>
    <row r="86" spans="41:77" ht="12.75">
      <c r="AO86" s="240" t="s">
        <v>411</v>
      </c>
      <c r="AP86" s="241">
        <f>AP78-AP84</f>
        <v>4987.499858709503</v>
      </c>
      <c r="AQ86" s="241">
        <f>AQ78-AQ84</f>
        <v>1496.2220721102826</v>
      </c>
      <c r="AR86" s="241">
        <f>AR78-AR84</f>
        <v>2993.878069180165</v>
      </c>
      <c r="AS86" s="241">
        <f>AS78-AS84</f>
        <v>3560.963999999991</v>
      </c>
      <c r="BX86" s="2"/>
      <c r="BY86" s="2"/>
    </row>
    <row r="87" spans="41:77" ht="12.75">
      <c r="AO87" s="238"/>
      <c r="AP87" s="239"/>
      <c r="AQ87" s="239"/>
      <c r="AR87" s="239"/>
      <c r="AS87" s="239"/>
      <c r="BX87" s="2"/>
      <c r="BY87" s="2"/>
    </row>
    <row r="88" spans="41:77" ht="12.75">
      <c r="AO88" s="238" t="s">
        <v>412</v>
      </c>
      <c r="AP88" s="239"/>
      <c r="AQ88" s="239"/>
      <c r="AR88" s="239"/>
      <c r="AS88" s="239"/>
      <c r="BX88" s="2"/>
      <c r="BY88" s="2"/>
    </row>
    <row r="89" spans="41:77" ht="12.75">
      <c r="AO89" s="240" t="s">
        <v>413</v>
      </c>
      <c r="AP89" s="243">
        <v>0</v>
      </c>
      <c r="AQ89" s="243">
        <v>0</v>
      </c>
      <c r="AR89" s="243">
        <v>988.0999999999999</v>
      </c>
      <c r="AS89" s="243">
        <v>0</v>
      </c>
      <c r="BX89" s="2"/>
      <c r="BY89" s="2"/>
    </row>
    <row r="90" spans="41:77" ht="12.75">
      <c r="AO90" s="240" t="s">
        <v>414</v>
      </c>
      <c r="AP90" s="241">
        <f>AP85+AP89</f>
        <v>2473.4293186660743</v>
      </c>
      <c r="AQ90" s="241">
        <f>AQ85+AQ89</f>
        <v>662.4122837524185</v>
      </c>
      <c r="AR90" s="241">
        <f>AR85+AR89</f>
        <v>2878.258397581507</v>
      </c>
      <c r="AS90" s="241">
        <f>AS85+AS89</f>
        <v>2257.8603620000004</v>
      </c>
      <c r="BX90" s="2"/>
      <c r="BY90" s="2"/>
    </row>
    <row r="91" spans="41:77" ht="12.75">
      <c r="AO91" s="240" t="s">
        <v>415</v>
      </c>
      <c r="AP91" s="241">
        <f>AP86+AP89</f>
        <v>4987.499858709503</v>
      </c>
      <c r="AQ91" s="241">
        <f>AQ86+AQ89</f>
        <v>1496.2220721102826</v>
      </c>
      <c r="AR91" s="241">
        <f>AR86+AR89</f>
        <v>3981.9780691801648</v>
      </c>
      <c r="AS91" s="241">
        <f>AS86+AS89</f>
        <v>3560.963999999991</v>
      </c>
      <c r="BX91" s="2"/>
      <c r="BY91" s="2"/>
    </row>
    <row r="92" spans="41:77" ht="12.75">
      <c r="AO92" s="239"/>
      <c r="AP92" s="239"/>
      <c r="AQ92" s="239"/>
      <c r="AR92" s="239"/>
      <c r="AS92" s="239"/>
      <c r="BX92" s="2"/>
      <c r="BY92" s="2"/>
    </row>
    <row r="93" spans="41:77" ht="12.75">
      <c r="AO93" s="242" t="s">
        <v>416</v>
      </c>
      <c r="AP93" s="239"/>
      <c r="AQ93" s="239"/>
      <c r="AR93" s="239"/>
      <c r="AS93" s="239"/>
      <c r="BX93" s="2"/>
      <c r="BY93" s="2"/>
    </row>
    <row r="94" spans="76:77" ht="12.75">
      <c r="BX94" s="2"/>
      <c r="BY94" s="2"/>
    </row>
    <row r="95" spans="76:77" ht="12.75">
      <c r="BX95" s="2"/>
      <c r="BY95" s="2"/>
    </row>
    <row r="96" spans="76:77" ht="12.75">
      <c r="BX96" s="2"/>
      <c r="BY96" s="2"/>
    </row>
    <row r="97" spans="76:77" ht="12.75">
      <c r="BX97" s="2"/>
      <c r="BY97" s="2"/>
    </row>
    <row r="98" spans="76:77" ht="12.75">
      <c r="BX98" s="2"/>
      <c r="BY98" s="2"/>
    </row>
    <row r="99" spans="76:77" ht="12.75">
      <c r="BX99" s="2"/>
      <c r="BY99" s="2"/>
    </row>
    <row r="100" spans="76:77" ht="12.75">
      <c r="BX100" s="2"/>
      <c r="BY100" s="2"/>
    </row>
    <row r="101" spans="76:77" ht="12.75">
      <c r="BX101" s="2"/>
      <c r="BY101" s="2"/>
    </row>
    <row r="102" spans="76:77" ht="12.75">
      <c r="BX102" s="2"/>
      <c r="BY102" s="2"/>
    </row>
    <row r="103" spans="76:77" ht="12.75">
      <c r="BX103" s="2"/>
      <c r="BY103" s="2"/>
    </row>
    <row r="104" spans="76:77" ht="12.75">
      <c r="BX104" s="2"/>
      <c r="BY104" s="2"/>
    </row>
    <row r="105" spans="76:77" ht="12.75">
      <c r="BX105" s="2"/>
      <c r="BY105" s="2"/>
    </row>
    <row r="106" spans="76:77" ht="12.75">
      <c r="BX106" s="2"/>
      <c r="BY106" s="2"/>
    </row>
    <row r="107" spans="76:77" ht="12.75">
      <c r="BX107" s="2"/>
      <c r="BY107" s="2"/>
    </row>
    <row r="108" spans="76:77" ht="12.75">
      <c r="BX108" s="2"/>
      <c r="BY108" s="2"/>
    </row>
    <row r="109" spans="76:77" ht="12.75">
      <c r="BX109" s="2"/>
      <c r="BY109" s="2"/>
    </row>
    <row r="110" spans="76:77" ht="12.75">
      <c r="BX110" s="2"/>
      <c r="BY110" s="2"/>
    </row>
    <row r="111" spans="76:77" ht="12.75">
      <c r="BX111" s="2"/>
      <c r="BY111" s="2"/>
    </row>
    <row r="112" spans="76:77" ht="12.75">
      <c r="BX112" s="2"/>
      <c r="BY112" s="2"/>
    </row>
    <row r="113" spans="76:77" ht="12.75">
      <c r="BX113" s="2"/>
      <c r="BY113" s="2"/>
    </row>
  </sheetData>
  <sheetProtection/>
  <mergeCells count="5">
    <mergeCell ref="CA4:CC4"/>
    <mergeCell ref="CD4:CE4"/>
    <mergeCell ref="BS6:BY6"/>
    <mergeCell ref="BZ6:CI6"/>
    <mergeCell ref="CJ6:CP6"/>
  </mergeCells>
  <printOptions/>
  <pageMargins left="0.7900000000000001" right="0.7900000000000001" top="0.59" bottom="0.59" header="0.39000000000000007" footer="0.39000000000000007"/>
  <pageSetup horizontalDpi="600" verticalDpi="600" orientation="landscape" paperSize="9" scale="62"/>
  <headerFooter>
    <oddHeader>&amp;R&amp;K000000&amp;P</oddHeader>
    <oddFooter>&amp;L&amp;D&amp;C&amp;F&amp;R&amp;A</oddFooter>
  </headerFooter>
  <drawing r:id="rId1"/>
</worksheet>
</file>

<file path=xl/worksheets/sheet6.xml><?xml version="1.0" encoding="utf-8"?>
<worksheet xmlns="http://schemas.openxmlformats.org/spreadsheetml/2006/main" xmlns:r="http://schemas.openxmlformats.org/officeDocument/2006/relationships">
  <dimension ref="A2:DO115"/>
  <sheetViews>
    <sheetView zoomScalePageLayoutView="101" workbookViewId="0" topLeftCell="A1">
      <pane xSplit="3" ySplit="9" topLeftCell="D10" activePane="bottomRight" state="frozen"/>
      <selection pane="topLeft" activeCell="A1" sqref="A1"/>
      <selection pane="topRight" activeCell="D1" sqref="D1"/>
      <selection pane="bottomLeft" activeCell="A8" sqref="A8"/>
      <selection pane="bottomRight" activeCell="A1" sqref="A1"/>
    </sheetView>
  </sheetViews>
  <sheetFormatPr defaultColWidth="11.421875" defaultRowHeight="12.75"/>
  <cols>
    <col min="1" max="1" width="3.7109375" style="10" customWidth="1"/>
    <col min="2" max="2" width="8.421875" style="10" customWidth="1"/>
    <col min="3" max="3" width="38.00390625" style="10" customWidth="1"/>
    <col min="4" max="69" width="10.7109375" style="1" customWidth="1"/>
    <col min="70" max="70" width="10.140625" style="1" customWidth="1"/>
    <col min="71" max="71" width="11.28125" style="1" customWidth="1"/>
    <col min="72" max="72" width="12.28125" style="1" customWidth="1"/>
    <col min="73" max="77" width="10.7109375" style="1" customWidth="1"/>
    <col min="78" max="16384" width="11.421875" style="1" customWidth="1"/>
  </cols>
  <sheetData>
    <row r="2" ht="15.75">
      <c r="C2" s="161" t="s">
        <v>286</v>
      </c>
    </row>
    <row r="3" spans="1:75" s="37" customFormat="1" ht="12.75">
      <c r="A3" s="3"/>
      <c r="B3" s="3"/>
      <c r="C3" s="68" t="s">
        <v>160</v>
      </c>
      <c r="E3" s="6"/>
      <c r="F3" s="6"/>
      <c r="G3" s="131"/>
      <c r="H3" s="131"/>
      <c r="I3" s="131"/>
      <c r="J3" s="131"/>
      <c r="K3" s="131"/>
      <c r="L3" s="131"/>
      <c r="M3" s="131"/>
      <c r="N3" s="131"/>
      <c r="O3" s="131"/>
      <c r="P3" s="131"/>
      <c r="Q3" s="131"/>
      <c r="R3" s="131"/>
      <c r="S3" s="131"/>
      <c r="T3" s="6"/>
      <c r="U3" s="131"/>
      <c r="V3" s="131"/>
      <c r="W3" s="131"/>
      <c r="X3" s="131"/>
      <c r="Y3" s="131"/>
      <c r="Z3" s="131"/>
      <c r="AA3" s="131"/>
      <c r="AB3" s="131"/>
      <c r="AC3" s="131"/>
      <c r="AD3" s="131"/>
      <c r="AE3" s="131"/>
      <c r="AF3" s="131"/>
      <c r="AG3" s="131"/>
      <c r="AH3" s="131"/>
      <c r="AI3" s="131"/>
      <c r="AJ3" s="131"/>
      <c r="AK3" s="131"/>
      <c r="AL3" s="131"/>
      <c r="AM3" s="6"/>
      <c r="AN3" s="131"/>
      <c r="AO3" s="131"/>
      <c r="AP3" s="131"/>
      <c r="AQ3" s="131"/>
      <c r="AR3" s="131"/>
      <c r="AS3" s="131"/>
      <c r="AT3" s="131"/>
      <c r="AU3" s="131"/>
      <c r="AV3" s="131"/>
      <c r="AW3" s="131"/>
      <c r="AX3" s="131"/>
      <c r="AY3" s="131"/>
      <c r="AZ3" s="131"/>
      <c r="BA3" s="131"/>
      <c r="BB3" s="131"/>
      <c r="BC3" s="131"/>
      <c r="BD3" s="131"/>
      <c r="BE3" s="131"/>
      <c r="BF3" s="131"/>
      <c r="BG3" s="131"/>
      <c r="BH3" s="131"/>
      <c r="BI3" s="6"/>
      <c r="BJ3" s="6"/>
      <c r="BK3" s="131"/>
      <c r="BL3" s="131"/>
      <c r="BM3" s="131"/>
      <c r="BN3" s="131"/>
      <c r="BO3" s="131"/>
      <c r="BP3" s="131"/>
      <c r="BQ3" s="131"/>
      <c r="BR3" s="131"/>
      <c r="BS3" s="131"/>
      <c r="BT3" s="131"/>
      <c r="BU3" s="131"/>
      <c r="BV3" s="131"/>
      <c r="BW3" s="131"/>
    </row>
    <row r="4" spans="1:83" s="37" customFormat="1" ht="12.75">
      <c r="A4" s="5"/>
      <c r="B4" s="5"/>
      <c r="C4" s="5" t="s">
        <v>88</v>
      </c>
      <c r="D4" s="5" t="s">
        <v>207</v>
      </c>
      <c r="E4" s="5"/>
      <c r="F4" s="5"/>
      <c r="G4" s="3"/>
      <c r="H4" s="3"/>
      <c r="I4" s="3"/>
      <c r="J4" s="61"/>
      <c r="K4" s="61"/>
      <c r="L4" s="62"/>
      <c r="M4" s="62"/>
      <c r="N4" s="62"/>
      <c r="O4" s="62"/>
      <c r="P4" s="62"/>
      <c r="Q4" s="62"/>
      <c r="R4" s="5"/>
      <c r="S4" s="3"/>
      <c r="T4" s="3"/>
      <c r="U4" s="3"/>
      <c r="V4" s="68"/>
      <c r="W4" s="68"/>
      <c r="X4" s="68"/>
      <c r="Y4" s="68"/>
      <c r="Z4" s="68"/>
      <c r="AA4" s="68"/>
      <c r="AB4" s="3"/>
      <c r="AC4" s="3"/>
      <c r="AD4" s="3"/>
      <c r="AE4" s="3"/>
      <c r="AF4" s="3"/>
      <c r="AG4" s="3"/>
      <c r="AH4" s="3"/>
      <c r="AI4" s="3"/>
      <c r="AJ4" s="3"/>
      <c r="AK4" s="3"/>
      <c r="AL4" s="3"/>
      <c r="AM4" s="3"/>
      <c r="AN4" s="3"/>
      <c r="AO4" s="68"/>
      <c r="AP4" s="68"/>
      <c r="AQ4" s="68"/>
      <c r="AR4" s="68"/>
      <c r="AS4" s="68"/>
      <c r="AT4" s="68"/>
      <c r="AU4" s="68"/>
      <c r="AV4" s="68"/>
      <c r="AW4" s="68"/>
      <c r="AX4" s="68"/>
      <c r="AY4" s="68"/>
      <c r="AZ4" s="68"/>
      <c r="BA4" s="68"/>
      <c r="BB4" s="68"/>
      <c r="BC4" s="68"/>
      <c r="BD4" s="68"/>
      <c r="BE4" s="3"/>
      <c r="BF4" s="3"/>
      <c r="BG4" s="3"/>
      <c r="BH4" s="3"/>
      <c r="BI4" s="3"/>
      <c r="BJ4" s="3"/>
      <c r="BK4" s="3"/>
      <c r="BL4" s="68"/>
      <c r="BM4" s="68"/>
      <c r="BN4" s="68"/>
      <c r="BO4" s="68"/>
      <c r="BP4" s="68"/>
      <c r="BQ4" s="68"/>
      <c r="BR4" s="68"/>
      <c r="BS4" s="68"/>
      <c r="BT4" s="3"/>
      <c r="BU4" s="3"/>
      <c r="BV4" s="3"/>
      <c r="BW4" s="3"/>
      <c r="CA4" s="253"/>
      <c r="CB4" s="253"/>
      <c r="CC4" s="253"/>
      <c r="CD4" s="252"/>
      <c r="CE4" s="252"/>
    </row>
    <row r="5" spans="1:67" s="37" customFormat="1" ht="12.75">
      <c r="A5" s="35"/>
      <c r="B5" s="35"/>
      <c r="C5" s="6">
        <v>2005</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35"/>
      <c r="BO5" s="35"/>
    </row>
    <row r="6" spans="1:95" s="37" customFormat="1" ht="15" customHeight="1">
      <c r="A6" s="132" t="s">
        <v>207</v>
      </c>
      <c r="B6" s="133"/>
      <c r="C6" s="134"/>
      <c r="D6" s="159" t="s">
        <v>266</v>
      </c>
      <c r="E6" s="128"/>
      <c r="F6" s="128"/>
      <c r="G6" s="128"/>
      <c r="H6" s="128"/>
      <c r="I6" s="128"/>
      <c r="J6" s="128"/>
      <c r="K6" s="128"/>
      <c r="L6" s="128"/>
      <c r="M6" s="128"/>
      <c r="N6" s="128"/>
      <c r="O6" s="128"/>
      <c r="P6" s="128"/>
      <c r="Q6" s="128"/>
      <c r="R6" s="128"/>
      <c r="S6" s="129"/>
      <c r="T6" s="130"/>
      <c r="U6" s="128"/>
      <c r="V6" s="128"/>
      <c r="W6" s="128"/>
      <c r="X6" s="128"/>
      <c r="Y6" s="128"/>
      <c r="Z6" s="128"/>
      <c r="AA6" s="128"/>
      <c r="AB6" s="128"/>
      <c r="AC6" s="128"/>
      <c r="AD6" s="128"/>
      <c r="AE6" s="128"/>
      <c r="AF6" s="128"/>
      <c r="AG6" s="128"/>
      <c r="AH6" s="128"/>
      <c r="AI6" s="128"/>
      <c r="AJ6" s="128"/>
      <c r="AK6" s="128"/>
      <c r="AL6" s="129"/>
      <c r="AM6" s="128"/>
      <c r="AN6" s="128"/>
      <c r="AO6" s="128"/>
      <c r="AP6" s="128"/>
      <c r="AQ6" s="128"/>
      <c r="AR6" s="128"/>
      <c r="AS6" s="128"/>
      <c r="AT6" s="128"/>
      <c r="AU6" s="128"/>
      <c r="AV6" s="128"/>
      <c r="AW6" s="128"/>
      <c r="AX6" s="128"/>
      <c r="AY6" s="128"/>
      <c r="AZ6" s="128"/>
      <c r="BA6" s="128"/>
      <c r="BB6" s="128"/>
      <c r="BC6" s="128"/>
      <c r="BD6" s="128"/>
      <c r="BE6" s="128"/>
      <c r="BF6" s="128"/>
      <c r="BG6" s="128"/>
      <c r="BH6" s="129"/>
      <c r="BI6" s="128"/>
      <c r="BJ6" s="128"/>
      <c r="BK6" s="128"/>
      <c r="BL6" s="128"/>
      <c r="BM6" s="128"/>
      <c r="BN6" s="128"/>
      <c r="BO6" s="128"/>
      <c r="BP6" s="128"/>
      <c r="BQ6" s="128"/>
      <c r="BR6" s="135"/>
      <c r="BS6" s="254" t="s">
        <v>183</v>
      </c>
      <c r="BT6" s="255"/>
      <c r="BU6" s="255"/>
      <c r="BV6" s="255"/>
      <c r="BW6" s="255"/>
      <c r="BX6" s="255"/>
      <c r="BY6" s="256"/>
      <c r="BZ6" s="255" t="s">
        <v>183</v>
      </c>
      <c r="CA6" s="255"/>
      <c r="CB6" s="255"/>
      <c r="CC6" s="255"/>
      <c r="CD6" s="255"/>
      <c r="CE6" s="255"/>
      <c r="CF6" s="255"/>
      <c r="CG6" s="255"/>
      <c r="CH6" s="255"/>
      <c r="CI6" s="256"/>
      <c r="CJ6" s="255" t="s">
        <v>183</v>
      </c>
      <c r="CK6" s="255"/>
      <c r="CL6" s="255"/>
      <c r="CM6" s="255"/>
      <c r="CN6" s="255"/>
      <c r="CO6" s="255"/>
      <c r="CP6" s="257"/>
      <c r="CQ6" s="39" t="s">
        <v>207</v>
      </c>
    </row>
    <row r="7" spans="1:95" s="10" customFormat="1" ht="169.5" customHeight="1">
      <c r="A7" s="20" t="s">
        <v>207</v>
      </c>
      <c r="B7" s="21" t="s">
        <v>207</v>
      </c>
      <c r="C7" s="162" t="s">
        <v>357</v>
      </c>
      <c r="D7" s="52" t="s">
        <v>168</v>
      </c>
      <c r="E7" s="52" t="s">
        <v>169</v>
      </c>
      <c r="F7" s="52" t="s">
        <v>167</v>
      </c>
      <c r="G7" s="52" t="s">
        <v>149</v>
      </c>
      <c r="H7" s="52" t="s">
        <v>260</v>
      </c>
      <c r="I7" s="52" t="s">
        <v>153</v>
      </c>
      <c r="J7" s="52" t="s">
        <v>147</v>
      </c>
      <c r="K7" s="52" t="s">
        <v>221</v>
      </c>
      <c r="L7" s="52" t="s">
        <v>142</v>
      </c>
      <c r="M7" s="52" t="s">
        <v>143</v>
      </c>
      <c r="N7" s="52" t="s">
        <v>151</v>
      </c>
      <c r="O7" s="52" t="s">
        <v>172</v>
      </c>
      <c r="P7" s="52" t="s">
        <v>171</v>
      </c>
      <c r="Q7" s="52" t="s">
        <v>170</v>
      </c>
      <c r="R7" s="52" t="s">
        <v>144</v>
      </c>
      <c r="S7" s="52" t="s">
        <v>58</v>
      </c>
      <c r="T7" s="52" t="s">
        <v>59</v>
      </c>
      <c r="U7" s="52" t="s">
        <v>232</v>
      </c>
      <c r="V7" s="52" t="s">
        <v>261</v>
      </c>
      <c r="W7" s="52" t="s">
        <v>202</v>
      </c>
      <c r="X7" s="52" t="s">
        <v>128</v>
      </c>
      <c r="Y7" s="52" t="s">
        <v>129</v>
      </c>
      <c r="Z7" s="52" t="s">
        <v>130</v>
      </c>
      <c r="AA7" s="52" t="s">
        <v>131</v>
      </c>
      <c r="AB7" s="52" t="s">
        <v>250</v>
      </c>
      <c r="AC7" s="52" t="s">
        <v>132</v>
      </c>
      <c r="AD7" s="52" t="s">
        <v>98</v>
      </c>
      <c r="AE7" s="52" t="s">
        <v>99</v>
      </c>
      <c r="AF7" s="52" t="s">
        <v>100</v>
      </c>
      <c r="AG7" s="52" t="s">
        <v>101</v>
      </c>
      <c r="AH7" s="52" t="s">
        <v>26</v>
      </c>
      <c r="AI7" s="52" t="s">
        <v>27</v>
      </c>
      <c r="AJ7" s="52" t="s">
        <v>28</v>
      </c>
      <c r="AK7" s="52" t="s">
        <v>29</v>
      </c>
      <c r="AL7" s="52" t="s">
        <v>133</v>
      </c>
      <c r="AM7" s="52" t="s">
        <v>176</v>
      </c>
      <c r="AN7" s="52" t="s">
        <v>161</v>
      </c>
      <c r="AO7" s="52" t="s">
        <v>109</v>
      </c>
      <c r="AP7" s="52" t="s">
        <v>44</v>
      </c>
      <c r="AQ7" s="52" t="s">
        <v>268</v>
      </c>
      <c r="AR7" s="52" t="s">
        <v>46</v>
      </c>
      <c r="AS7" s="52" t="s">
        <v>104</v>
      </c>
      <c r="AT7" s="52" t="s">
        <v>267</v>
      </c>
      <c r="AU7" s="52" t="s">
        <v>9</v>
      </c>
      <c r="AV7" s="52" t="s">
        <v>10</v>
      </c>
      <c r="AW7" s="52" t="s">
        <v>11</v>
      </c>
      <c r="AX7" s="52" t="s">
        <v>12</v>
      </c>
      <c r="AY7" s="52" t="s">
        <v>13</v>
      </c>
      <c r="AZ7" s="52" t="s">
        <v>269</v>
      </c>
      <c r="BA7" s="52" t="s">
        <v>47</v>
      </c>
      <c r="BB7" s="52" t="s">
        <v>110</v>
      </c>
      <c r="BC7" s="52" t="s">
        <v>162</v>
      </c>
      <c r="BD7" s="52" t="s">
        <v>252</v>
      </c>
      <c r="BE7" s="52" t="s">
        <v>179</v>
      </c>
      <c r="BF7" s="52" t="s">
        <v>181</v>
      </c>
      <c r="BG7" s="52" t="s">
        <v>111</v>
      </c>
      <c r="BH7" s="52" t="s">
        <v>14</v>
      </c>
      <c r="BI7" s="52" t="s">
        <v>218</v>
      </c>
      <c r="BJ7" s="52" t="s">
        <v>219</v>
      </c>
      <c r="BK7" s="52" t="s">
        <v>15</v>
      </c>
      <c r="BL7" s="52" t="s">
        <v>16</v>
      </c>
      <c r="BM7" s="182" t="s">
        <v>385</v>
      </c>
      <c r="BN7" s="182" t="s">
        <v>386</v>
      </c>
      <c r="BO7" s="52" t="s">
        <v>54</v>
      </c>
      <c r="BP7" s="52" t="s">
        <v>164</v>
      </c>
      <c r="BQ7" s="56" t="s">
        <v>163</v>
      </c>
      <c r="BR7" s="76" t="s">
        <v>159</v>
      </c>
      <c r="BS7" s="57" t="s">
        <v>113</v>
      </c>
      <c r="BT7" s="52" t="s">
        <v>233</v>
      </c>
      <c r="BU7" s="52" t="s">
        <v>234</v>
      </c>
      <c r="BV7" s="52" t="s">
        <v>63</v>
      </c>
      <c r="BW7" s="52" t="s">
        <v>263</v>
      </c>
      <c r="BX7" s="52" t="s">
        <v>64</v>
      </c>
      <c r="BY7" s="52" t="s">
        <v>65</v>
      </c>
      <c r="BZ7" s="52" t="s">
        <v>154</v>
      </c>
      <c r="CA7" s="52" t="s">
        <v>66</v>
      </c>
      <c r="CB7" s="52" t="s">
        <v>15</v>
      </c>
      <c r="CC7" s="52" t="s">
        <v>67</v>
      </c>
      <c r="CD7" s="52" t="s">
        <v>264</v>
      </c>
      <c r="CE7" s="75" t="s">
        <v>72</v>
      </c>
      <c r="CF7" s="52" t="s">
        <v>156</v>
      </c>
      <c r="CG7" s="52" t="s">
        <v>125</v>
      </c>
      <c r="CH7" s="52" t="s">
        <v>126</v>
      </c>
      <c r="CI7" s="75" t="s">
        <v>73</v>
      </c>
      <c r="CJ7" s="52" t="s">
        <v>255</v>
      </c>
      <c r="CK7" s="52" t="s">
        <v>256</v>
      </c>
      <c r="CL7" s="52" t="s">
        <v>197</v>
      </c>
      <c r="CM7" s="52" t="s">
        <v>257</v>
      </c>
      <c r="CN7" s="75" t="s">
        <v>74</v>
      </c>
      <c r="CO7" s="198" t="s">
        <v>247</v>
      </c>
      <c r="CP7" s="75" t="s">
        <v>274</v>
      </c>
      <c r="CQ7" s="76" t="s">
        <v>275</v>
      </c>
    </row>
    <row r="8" spans="1:95" s="10" customFormat="1" ht="12.75">
      <c r="A8" s="96" t="s">
        <v>204</v>
      </c>
      <c r="B8" s="22" t="s">
        <v>207</v>
      </c>
      <c r="C8" s="90" t="s">
        <v>207</v>
      </c>
      <c r="D8" s="67">
        <v>1</v>
      </c>
      <c r="E8" s="137">
        <v>2</v>
      </c>
      <c r="F8" s="137">
        <v>3</v>
      </c>
      <c r="G8" s="65">
        <v>4</v>
      </c>
      <c r="H8" s="65">
        <v>5</v>
      </c>
      <c r="I8" s="65">
        <v>6</v>
      </c>
      <c r="J8" s="65">
        <v>7</v>
      </c>
      <c r="K8" s="65">
        <v>8</v>
      </c>
      <c r="L8" s="65">
        <v>9</v>
      </c>
      <c r="M8" s="65">
        <v>10</v>
      </c>
      <c r="N8" s="65">
        <v>11</v>
      </c>
      <c r="O8" s="65">
        <v>12</v>
      </c>
      <c r="P8" s="65">
        <v>13</v>
      </c>
      <c r="Q8" s="65">
        <v>14</v>
      </c>
      <c r="R8" s="65">
        <v>15</v>
      </c>
      <c r="S8" s="65">
        <v>16</v>
      </c>
      <c r="T8" s="65">
        <v>17</v>
      </c>
      <c r="U8" s="65">
        <v>18</v>
      </c>
      <c r="V8" s="65">
        <v>19</v>
      </c>
      <c r="W8" s="65">
        <v>20</v>
      </c>
      <c r="X8" s="65">
        <v>21</v>
      </c>
      <c r="Y8" s="65">
        <v>22</v>
      </c>
      <c r="Z8" s="65">
        <v>23</v>
      </c>
      <c r="AA8" s="65">
        <v>24</v>
      </c>
      <c r="AB8" s="65">
        <v>25</v>
      </c>
      <c r="AC8" s="65">
        <v>26</v>
      </c>
      <c r="AD8" s="65">
        <v>27</v>
      </c>
      <c r="AE8" s="65">
        <v>28</v>
      </c>
      <c r="AF8" s="65">
        <v>29</v>
      </c>
      <c r="AG8" s="65">
        <v>30</v>
      </c>
      <c r="AH8" s="65">
        <v>31</v>
      </c>
      <c r="AI8" s="65">
        <v>32</v>
      </c>
      <c r="AJ8" s="65">
        <v>33</v>
      </c>
      <c r="AK8" s="65">
        <v>34</v>
      </c>
      <c r="AL8" s="65">
        <v>35</v>
      </c>
      <c r="AM8" s="65">
        <v>36</v>
      </c>
      <c r="AN8" s="65">
        <v>37</v>
      </c>
      <c r="AO8" s="65">
        <v>38</v>
      </c>
      <c r="AP8" s="65">
        <v>39</v>
      </c>
      <c r="AQ8" s="65">
        <v>40</v>
      </c>
      <c r="AR8" s="65">
        <v>41</v>
      </c>
      <c r="AS8" s="65">
        <v>42</v>
      </c>
      <c r="AT8" s="65">
        <v>43</v>
      </c>
      <c r="AU8" s="65">
        <v>44</v>
      </c>
      <c r="AV8" s="65">
        <v>45</v>
      </c>
      <c r="AW8" s="65">
        <v>46</v>
      </c>
      <c r="AX8" s="65">
        <v>47</v>
      </c>
      <c r="AY8" s="65">
        <v>48</v>
      </c>
      <c r="AZ8" s="65">
        <v>49</v>
      </c>
      <c r="BA8" s="65">
        <v>50</v>
      </c>
      <c r="BB8" s="65">
        <v>51</v>
      </c>
      <c r="BC8" s="65">
        <v>52</v>
      </c>
      <c r="BD8" s="65">
        <v>53</v>
      </c>
      <c r="BE8" s="65">
        <v>54</v>
      </c>
      <c r="BF8" s="65">
        <v>55</v>
      </c>
      <c r="BG8" s="65">
        <v>56</v>
      </c>
      <c r="BH8" s="65">
        <v>57</v>
      </c>
      <c r="BI8" s="65">
        <v>58</v>
      </c>
      <c r="BJ8" s="65">
        <v>59</v>
      </c>
      <c r="BK8" s="65">
        <v>60</v>
      </c>
      <c r="BL8" s="65">
        <v>61</v>
      </c>
      <c r="BM8" s="65">
        <v>62</v>
      </c>
      <c r="BN8" s="65">
        <v>63</v>
      </c>
      <c r="BO8" s="65">
        <v>64</v>
      </c>
      <c r="BP8" s="65">
        <v>65</v>
      </c>
      <c r="BQ8" s="66">
        <v>66</v>
      </c>
      <c r="BR8" s="15"/>
      <c r="BS8" s="53" t="s">
        <v>114</v>
      </c>
      <c r="BT8" s="79" t="s">
        <v>115</v>
      </c>
      <c r="BU8" s="79" t="s">
        <v>184</v>
      </c>
      <c r="BV8" s="79" t="s">
        <v>185</v>
      </c>
      <c r="BW8" s="79" t="s">
        <v>186</v>
      </c>
      <c r="BX8" s="79" t="s">
        <v>187</v>
      </c>
      <c r="BY8" s="79" t="s">
        <v>188</v>
      </c>
      <c r="BZ8" s="79" t="s">
        <v>189</v>
      </c>
      <c r="CA8" s="79" t="s">
        <v>190</v>
      </c>
      <c r="CB8" s="79" t="s">
        <v>191</v>
      </c>
      <c r="CC8" s="79" t="s">
        <v>192</v>
      </c>
      <c r="CD8" s="80" t="s">
        <v>193</v>
      </c>
      <c r="CE8" s="81"/>
      <c r="CF8" s="82"/>
      <c r="CG8" s="83"/>
      <c r="CH8" s="84"/>
      <c r="CI8" s="81"/>
      <c r="CJ8" s="73"/>
      <c r="CK8" s="74"/>
      <c r="CL8" s="74"/>
      <c r="CM8" s="73"/>
      <c r="CN8" s="81"/>
      <c r="CO8" s="199"/>
      <c r="CP8" s="81"/>
      <c r="CQ8" s="76"/>
    </row>
    <row r="9" spans="1:95" s="10" customFormat="1" ht="12.75" customHeight="1">
      <c r="A9" s="94"/>
      <c r="B9" s="89" t="s">
        <v>22</v>
      </c>
      <c r="C9" s="63" t="s">
        <v>203</v>
      </c>
      <c r="D9" s="139" t="s">
        <v>175</v>
      </c>
      <c r="E9" s="140" t="s">
        <v>96</v>
      </c>
      <c r="F9" s="140" t="s">
        <v>97</v>
      </c>
      <c r="G9" s="51" t="s">
        <v>148</v>
      </c>
      <c r="H9" s="51" t="s">
        <v>150</v>
      </c>
      <c r="I9" s="51">
        <v>17</v>
      </c>
      <c r="J9" s="51">
        <v>18</v>
      </c>
      <c r="K9" s="51">
        <v>19</v>
      </c>
      <c r="L9" s="51">
        <v>20</v>
      </c>
      <c r="M9" s="51">
        <v>21</v>
      </c>
      <c r="N9" s="51">
        <v>22</v>
      </c>
      <c r="O9" s="51" t="s">
        <v>173</v>
      </c>
      <c r="P9" s="51" t="s">
        <v>174</v>
      </c>
      <c r="Q9" s="51">
        <v>24</v>
      </c>
      <c r="R9" s="51">
        <v>25</v>
      </c>
      <c r="S9" s="51">
        <v>26</v>
      </c>
      <c r="T9" s="51">
        <v>27</v>
      </c>
      <c r="U9" s="51">
        <v>28</v>
      </c>
      <c r="V9" s="51">
        <v>29</v>
      </c>
      <c r="W9" s="51" t="s">
        <v>201</v>
      </c>
      <c r="X9" s="51">
        <v>32</v>
      </c>
      <c r="Y9" s="51">
        <v>33</v>
      </c>
      <c r="Z9" s="51">
        <v>34</v>
      </c>
      <c r="AA9" s="51">
        <v>35</v>
      </c>
      <c r="AB9" s="51">
        <v>36</v>
      </c>
      <c r="AC9" s="51">
        <v>37</v>
      </c>
      <c r="AD9" s="51" t="s">
        <v>31</v>
      </c>
      <c r="AE9" s="51" t="s">
        <v>33</v>
      </c>
      <c r="AF9" s="51" t="s">
        <v>35</v>
      </c>
      <c r="AG9" s="51" t="s">
        <v>37</v>
      </c>
      <c r="AH9" s="51" t="s">
        <v>39</v>
      </c>
      <c r="AI9" s="51" t="s">
        <v>41</v>
      </c>
      <c r="AJ9" s="51" t="s">
        <v>43</v>
      </c>
      <c r="AK9" s="51">
        <v>41</v>
      </c>
      <c r="AL9" s="51">
        <v>45</v>
      </c>
      <c r="AM9" s="51">
        <v>50</v>
      </c>
      <c r="AN9" s="51" t="s">
        <v>283</v>
      </c>
      <c r="AO9" s="51">
        <v>55</v>
      </c>
      <c r="AP9" s="51" t="s">
        <v>49</v>
      </c>
      <c r="AQ9" s="51" t="s">
        <v>51</v>
      </c>
      <c r="AR9" s="51" t="s">
        <v>134</v>
      </c>
      <c r="AS9" s="51" t="s">
        <v>136</v>
      </c>
      <c r="AT9" s="51" t="s">
        <v>19</v>
      </c>
      <c r="AU9" s="51" t="s">
        <v>209</v>
      </c>
      <c r="AV9" s="51" t="s">
        <v>211</v>
      </c>
      <c r="AW9" s="51">
        <v>61</v>
      </c>
      <c r="AX9" s="51">
        <v>62</v>
      </c>
      <c r="AY9" s="51" t="s">
        <v>213</v>
      </c>
      <c r="AZ9" s="51" t="s">
        <v>215</v>
      </c>
      <c r="BA9" s="51" t="s">
        <v>217</v>
      </c>
      <c r="BB9" s="51">
        <v>64</v>
      </c>
      <c r="BC9" s="51">
        <v>65</v>
      </c>
      <c r="BD9" s="51">
        <v>66</v>
      </c>
      <c r="BE9" s="51" t="s">
        <v>178</v>
      </c>
      <c r="BF9" s="51" t="s">
        <v>180</v>
      </c>
      <c r="BG9" s="51">
        <v>72</v>
      </c>
      <c r="BH9" s="51">
        <v>73</v>
      </c>
      <c r="BI9" s="51" t="s">
        <v>220</v>
      </c>
      <c r="BJ9" s="51" t="s">
        <v>139</v>
      </c>
      <c r="BK9" s="51">
        <v>80</v>
      </c>
      <c r="BL9" s="51">
        <v>85</v>
      </c>
      <c r="BM9" s="51" t="s">
        <v>55</v>
      </c>
      <c r="BN9" s="51" t="s">
        <v>56</v>
      </c>
      <c r="BO9" s="51" t="s">
        <v>57</v>
      </c>
      <c r="BP9" s="51" t="s">
        <v>182</v>
      </c>
      <c r="BQ9" s="87" t="s">
        <v>165</v>
      </c>
      <c r="BR9" s="95"/>
      <c r="BS9" s="69"/>
      <c r="BT9" s="70"/>
      <c r="BU9" s="70"/>
      <c r="BV9" s="70"/>
      <c r="BW9" s="70"/>
      <c r="BX9" s="70"/>
      <c r="BY9" s="70"/>
      <c r="BZ9" s="70"/>
      <c r="CA9" s="70"/>
      <c r="CB9" s="70"/>
      <c r="CC9" s="70"/>
      <c r="CD9" s="85"/>
      <c r="CE9" s="47"/>
      <c r="CF9" s="86"/>
      <c r="CG9" s="51"/>
      <c r="CH9" s="87"/>
      <c r="CI9" s="47"/>
      <c r="CJ9" s="86"/>
      <c r="CK9" s="51"/>
      <c r="CL9" s="51"/>
      <c r="CM9" s="88"/>
      <c r="CN9" s="47"/>
      <c r="CO9" s="200"/>
      <c r="CP9" s="47"/>
      <c r="CQ9" s="47"/>
    </row>
    <row r="10" spans="1:95" ht="13.5" customHeight="1">
      <c r="A10" s="48">
        <v>1</v>
      </c>
      <c r="B10" s="141" t="s">
        <v>83</v>
      </c>
      <c r="C10" s="49" t="s">
        <v>358</v>
      </c>
      <c r="D10" s="98">
        <v>2300.8485979717543</v>
      </c>
      <c r="E10" s="98">
        <v>5.572575518666018</v>
      </c>
      <c r="F10" s="98">
        <v>0.017285736860472294</v>
      </c>
      <c r="G10" s="99">
        <v>0</v>
      </c>
      <c r="H10" s="99">
        <v>8565.783353214862</v>
      </c>
      <c r="I10" s="99">
        <v>50.61535919102987</v>
      </c>
      <c r="J10" s="99">
        <v>1.2054135357449784</v>
      </c>
      <c r="K10" s="99">
        <v>3.7123278694516815</v>
      </c>
      <c r="L10" s="99">
        <v>4.936514837888436</v>
      </c>
      <c r="M10" s="99">
        <v>0.07429391613199811</v>
      </c>
      <c r="N10" s="99">
        <v>0</v>
      </c>
      <c r="O10" s="99">
        <v>0.05716174886669661</v>
      </c>
      <c r="P10" s="99">
        <v>0</v>
      </c>
      <c r="Q10" s="99">
        <v>14.449375129679042</v>
      </c>
      <c r="R10" s="99">
        <v>16.604292695820586</v>
      </c>
      <c r="S10" s="99">
        <v>6.725712666942566</v>
      </c>
      <c r="T10" s="99">
        <v>15.087729683000585</v>
      </c>
      <c r="U10" s="99">
        <v>0.7871039956748092</v>
      </c>
      <c r="V10" s="99">
        <v>0.6033173202521471</v>
      </c>
      <c r="W10" s="99">
        <v>0.2877772931927305</v>
      </c>
      <c r="X10" s="99">
        <v>0.03748709931042172</v>
      </c>
      <c r="Y10" s="99">
        <v>0.029856646194604482</v>
      </c>
      <c r="Z10" s="99">
        <v>0.06269307634958224</v>
      </c>
      <c r="AA10" s="99">
        <v>0.0026200205597365933</v>
      </c>
      <c r="AB10" s="99">
        <v>0.03556952121929151</v>
      </c>
      <c r="AC10" s="99">
        <v>0.0028234946695828963</v>
      </c>
      <c r="AD10" s="99">
        <v>1.792757457229687</v>
      </c>
      <c r="AE10" s="99">
        <v>1.441393685681746</v>
      </c>
      <c r="AF10" s="99">
        <v>0.24421859473682167</v>
      </c>
      <c r="AG10" s="99">
        <v>0.02157112328733946</v>
      </c>
      <c r="AH10" s="99">
        <v>13.070057793735513</v>
      </c>
      <c r="AI10" s="99">
        <v>0</v>
      </c>
      <c r="AJ10" s="99">
        <v>0</v>
      </c>
      <c r="AK10" s="99">
        <v>0</v>
      </c>
      <c r="AL10" s="99">
        <v>0</v>
      </c>
      <c r="AM10" s="99">
        <v>2.5322343574298842</v>
      </c>
      <c r="AN10" s="99">
        <v>0</v>
      </c>
      <c r="AO10" s="99">
        <v>487.3930983262856</v>
      </c>
      <c r="AP10" s="99">
        <v>0</v>
      </c>
      <c r="AQ10" s="99">
        <v>0</v>
      </c>
      <c r="AR10" s="99">
        <v>0</v>
      </c>
      <c r="AS10" s="99">
        <v>0.33199580805229423</v>
      </c>
      <c r="AT10" s="99">
        <v>0</v>
      </c>
      <c r="AU10" s="99">
        <v>0</v>
      </c>
      <c r="AV10" s="99">
        <v>0</v>
      </c>
      <c r="AW10" s="99">
        <v>0.3074811508939582</v>
      </c>
      <c r="AX10" s="99">
        <v>0</v>
      </c>
      <c r="AY10" s="99">
        <v>0.0009796197039526901</v>
      </c>
      <c r="AZ10" s="99">
        <v>0.3091034166309776</v>
      </c>
      <c r="BA10" s="99">
        <v>4.755062523061081</v>
      </c>
      <c r="BB10" s="99">
        <v>1.6677445497164098</v>
      </c>
      <c r="BC10" s="99">
        <v>7.930430543004232</v>
      </c>
      <c r="BD10" s="99">
        <v>4.903337740821604</v>
      </c>
      <c r="BE10" s="99">
        <v>83.25677427660622</v>
      </c>
      <c r="BF10" s="99">
        <v>8.681421110947152E-19</v>
      </c>
      <c r="BG10" s="99">
        <v>0.0587194901831567</v>
      </c>
      <c r="BH10" s="99">
        <v>0.49691512662892456</v>
      </c>
      <c r="BI10" s="99">
        <v>0.8534917358661372</v>
      </c>
      <c r="BJ10" s="99">
        <v>21.879257486333053</v>
      </c>
      <c r="BK10" s="99">
        <v>39.47898314602474</v>
      </c>
      <c r="BL10" s="99">
        <v>91.26048697559841</v>
      </c>
      <c r="BM10" s="99">
        <v>0.20649840724080087</v>
      </c>
      <c r="BN10" s="99">
        <v>0.08870247438494575</v>
      </c>
      <c r="BO10" s="99">
        <v>16.457963440069236</v>
      </c>
      <c r="BP10" s="99">
        <v>30.509603009009773</v>
      </c>
      <c r="BQ10" s="100">
        <v>0.9429070777157441</v>
      </c>
      <c r="BR10" s="101">
        <f>SUM(D10:BQ10)</f>
        <v>11799.731011520054</v>
      </c>
      <c r="BS10" s="98">
        <v>3535.7255092969644</v>
      </c>
      <c r="BT10" s="145">
        <v>0</v>
      </c>
      <c r="BU10" s="64">
        <v>0</v>
      </c>
      <c r="BV10" s="99">
        <v>107.16431885627948</v>
      </c>
      <c r="BW10" s="99">
        <v>36.41041074957258</v>
      </c>
      <c r="BX10" s="99">
        <v>0</v>
      </c>
      <c r="BY10" s="99">
        <v>0</v>
      </c>
      <c r="BZ10" s="99">
        <v>0</v>
      </c>
      <c r="CA10" s="99">
        <v>286.9927259520417</v>
      </c>
      <c r="CB10" s="99">
        <v>0</v>
      </c>
      <c r="CC10" s="99">
        <v>0</v>
      </c>
      <c r="CD10" s="99">
        <v>0</v>
      </c>
      <c r="CE10" s="101">
        <f>SUM(BS10:CD10)</f>
        <v>3966.2929648548584</v>
      </c>
      <c r="CF10" s="98">
        <v>0</v>
      </c>
      <c r="CG10" s="99">
        <v>0</v>
      </c>
      <c r="CH10" s="99">
        <v>0</v>
      </c>
      <c r="CI10" s="101">
        <f>SUM(CF10:CH10)</f>
        <v>0</v>
      </c>
      <c r="CJ10" s="98">
        <v>194.64640891662313</v>
      </c>
      <c r="CK10" s="99">
        <v>0</v>
      </c>
      <c r="CL10" s="99">
        <v>-26.908369993729934</v>
      </c>
      <c r="CM10" s="99">
        <v>0</v>
      </c>
      <c r="CN10" s="101">
        <f>SUM(CJ10:CM10)</f>
        <v>167.7380389228932</v>
      </c>
      <c r="CO10" s="196">
        <v>156.09748436756834</v>
      </c>
      <c r="CP10" s="101">
        <f>SUM(CE10,CI10,CN10,CO10)</f>
        <v>4290.12848814532</v>
      </c>
      <c r="CQ10" s="101">
        <f>BR10+CP10</f>
        <v>16089.859499665374</v>
      </c>
    </row>
    <row r="11" spans="1:95" ht="13.5" customHeight="1">
      <c r="A11" s="142">
        <v>2</v>
      </c>
      <c r="B11" s="142" t="s">
        <v>84</v>
      </c>
      <c r="C11" s="40" t="s">
        <v>359</v>
      </c>
      <c r="D11" s="72">
        <v>46.72025317589957</v>
      </c>
      <c r="E11" s="72">
        <v>410.11712977154866</v>
      </c>
      <c r="F11" s="72">
        <v>0</v>
      </c>
      <c r="G11" s="64">
        <v>3.815880288316205</v>
      </c>
      <c r="H11" s="64">
        <v>4.961473861974935</v>
      </c>
      <c r="I11" s="64">
        <v>0</v>
      </c>
      <c r="J11" s="64">
        <v>0</v>
      </c>
      <c r="K11" s="64">
        <v>0</v>
      </c>
      <c r="L11" s="64">
        <v>43.57214958714155</v>
      </c>
      <c r="M11" s="64">
        <v>106.69941938296468</v>
      </c>
      <c r="N11" s="64">
        <v>0</v>
      </c>
      <c r="O11" s="64">
        <v>0</v>
      </c>
      <c r="P11" s="64">
        <v>0</v>
      </c>
      <c r="Q11" s="64">
        <v>17.60553377944854</v>
      </c>
      <c r="R11" s="64">
        <v>0.6050227750230798</v>
      </c>
      <c r="S11" s="64">
        <v>3.459722613903607</v>
      </c>
      <c r="T11" s="64">
        <v>4.068180072107498</v>
      </c>
      <c r="U11" s="64">
        <v>4.372854798764787</v>
      </c>
      <c r="V11" s="64">
        <v>0.7762551005644915</v>
      </c>
      <c r="W11" s="64">
        <v>0.7213151824788027</v>
      </c>
      <c r="X11" s="64">
        <v>0.0046803670797970435</v>
      </c>
      <c r="Y11" s="64">
        <v>2.705936298028723</v>
      </c>
      <c r="Z11" s="64">
        <v>0</v>
      </c>
      <c r="AA11" s="64">
        <v>0</v>
      </c>
      <c r="AB11" s="64">
        <v>8.624637443221149</v>
      </c>
      <c r="AC11" s="64">
        <v>3.677291149558568E-05</v>
      </c>
      <c r="AD11" s="64">
        <v>0.009825570442555389</v>
      </c>
      <c r="AE11" s="64">
        <v>0.00790230086428252</v>
      </c>
      <c r="AF11" s="64">
        <v>0.0013298828751519619</v>
      </c>
      <c r="AG11" s="64">
        <v>0.028683127203670555</v>
      </c>
      <c r="AH11" s="64">
        <v>0</v>
      </c>
      <c r="AI11" s="64">
        <v>0</v>
      </c>
      <c r="AJ11" s="64">
        <v>0</v>
      </c>
      <c r="AK11" s="64">
        <v>0</v>
      </c>
      <c r="AL11" s="64">
        <v>34.76086686473425</v>
      </c>
      <c r="AM11" s="64">
        <v>1.130809009661507</v>
      </c>
      <c r="AN11" s="64">
        <v>6.24569261067253</v>
      </c>
      <c r="AO11" s="64">
        <v>2.2725278070556736</v>
      </c>
      <c r="AP11" s="64">
        <v>0</v>
      </c>
      <c r="AQ11" s="64">
        <v>0</v>
      </c>
      <c r="AR11" s="64">
        <v>0</v>
      </c>
      <c r="AS11" s="64">
        <v>0.006625255373222734</v>
      </c>
      <c r="AT11" s="64">
        <v>0</v>
      </c>
      <c r="AU11" s="64">
        <v>0</v>
      </c>
      <c r="AV11" s="64">
        <v>0</v>
      </c>
      <c r="AW11" s="64">
        <v>0.017540336953080257</v>
      </c>
      <c r="AX11" s="64">
        <v>0</v>
      </c>
      <c r="AY11" s="64">
        <v>0.00013200240798393796</v>
      </c>
      <c r="AZ11" s="64">
        <v>0.047546245888882635</v>
      </c>
      <c r="BA11" s="64">
        <v>0.26068715488440747</v>
      </c>
      <c r="BB11" s="64">
        <v>0</v>
      </c>
      <c r="BC11" s="64">
        <v>0</v>
      </c>
      <c r="BD11" s="64">
        <v>0</v>
      </c>
      <c r="BE11" s="64">
        <v>0</v>
      </c>
      <c r="BF11" s="64">
        <v>0</v>
      </c>
      <c r="BG11" s="64">
        <v>0</v>
      </c>
      <c r="BH11" s="64">
        <v>0</v>
      </c>
      <c r="BI11" s="64">
        <v>0.04850026761990241</v>
      </c>
      <c r="BJ11" s="64">
        <v>86.09593342107367</v>
      </c>
      <c r="BK11" s="64">
        <v>0.937966754991457</v>
      </c>
      <c r="BL11" s="64">
        <v>0.30958057466845224</v>
      </c>
      <c r="BM11" s="64">
        <v>0.0011326941245359133</v>
      </c>
      <c r="BN11" s="64">
        <v>0.0004868191658589344</v>
      </c>
      <c r="BO11" s="64">
        <v>1.567385560073187E-17</v>
      </c>
      <c r="BP11" s="64">
        <v>0.0007960199305900409</v>
      </c>
      <c r="BQ11" s="103">
        <v>0.11436951514512916</v>
      </c>
      <c r="BR11" s="104">
        <f aca="true" t="shared" si="0" ref="BR11:BR74">SUM(D11:BQ11)</f>
        <v>791.1294155071142</v>
      </c>
      <c r="BS11" s="72">
        <v>0</v>
      </c>
      <c r="BT11" s="64">
        <v>0</v>
      </c>
      <c r="BU11" s="64">
        <v>0</v>
      </c>
      <c r="BV11" s="64">
        <v>81.20376189002693</v>
      </c>
      <c r="BW11" s="64">
        <v>0</v>
      </c>
      <c r="BX11" s="64">
        <v>0</v>
      </c>
      <c r="BY11" s="64">
        <v>0</v>
      </c>
      <c r="BZ11" s="64">
        <v>0</v>
      </c>
      <c r="CA11" s="64">
        <v>0</v>
      </c>
      <c r="CB11" s="64">
        <v>0</v>
      </c>
      <c r="CC11" s="64">
        <v>0</v>
      </c>
      <c r="CD11" s="64">
        <v>0</v>
      </c>
      <c r="CE11" s="104">
        <f aca="true" t="shared" si="1" ref="CE11:CE74">SUM(BS11:CD11)</f>
        <v>81.20376189002693</v>
      </c>
      <c r="CF11" s="72">
        <v>0</v>
      </c>
      <c r="CG11" s="64">
        <v>0</v>
      </c>
      <c r="CH11" s="64">
        <v>0</v>
      </c>
      <c r="CI11" s="104">
        <f aca="true" t="shared" si="2" ref="CI11:CI74">SUM(CF11:CH11)</f>
        <v>0</v>
      </c>
      <c r="CJ11" s="72">
        <v>0</v>
      </c>
      <c r="CK11" s="64">
        <v>0</v>
      </c>
      <c r="CL11" s="64">
        <v>4.41975514658224</v>
      </c>
      <c r="CM11" s="64">
        <v>0</v>
      </c>
      <c r="CN11" s="104">
        <f aca="true" t="shared" si="3" ref="CN11:CN74">SUM(CJ11:CM11)</f>
        <v>4.41975514658224</v>
      </c>
      <c r="CO11" s="197">
        <v>133.0922266271795</v>
      </c>
      <c r="CP11" s="104">
        <f aca="true" t="shared" si="4" ref="CP11:CP74">SUM(CE11,CI11,CN11,CO11)</f>
        <v>218.7157436637887</v>
      </c>
      <c r="CQ11" s="104">
        <f aca="true" t="shared" si="5" ref="CQ11:CQ74">BR11+CP11</f>
        <v>1009.8451591709029</v>
      </c>
    </row>
    <row r="12" spans="1:95" ht="13.5" customHeight="1">
      <c r="A12" s="48">
        <v>3</v>
      </c>
      <c r="B12" s="143" t="s">
        <v>85</v>
      </c>
      <c r="C12" s="40" t="s">
        <v>360</v>
      </c>
      <c r="D12" s="72">
        <v>0</v>
      </c>
      <c r="E12" s="72">
        <v>0</v>
      </c>
      <c r="F12" s="72">
        <v>0.7036376994475634</v>
      </c>
      <c r="G12" s="64">
        <v>0</v>
      </c>
      <c r="H12" s="64">
        <v>14.269350536258703</v>
      </c>
      <c r="I12" s="64">
        <v>0.00010067066019579667</v>
      </c>
      <c r="J12" s="64">
        <v>0</v>
      </c>
      <c r="K12" s="64">
        <v>0</v>
      </c>
      <c r="L12" s="64">
        <v>2.5866725873439788E-05</v>
      </c>
      <c r="M12" s="64">
        <v>0</v>
      </c>
      <c r="N12" s="64">
        <v>0</v>
      </c>
      <c r="O12" s="64">
        <v>0</v>
      </c>
      <c r="P12" s="64">
        <v>0</v>
      </c>
      <c r="Q12" s="64">
        <v>6.67262225234298</v>
      </c>
      <c r="R12" s="64">
        <v>0.0020970292526545586</v>
      </c>
      <c r="S12" s="64">
        <v>0</v>
      </c>
      <c r="T12" s="64">
        <v>0.0037160351642007644</v>
      </c>
      <c r="U12" s="64">
        <v>0</v>
      </c>
      <c r="V12" s="64">
        <v>6.624281496693306E-05</v>
      </c>
      <c r="W12" s="64">
        <v>0</v>
      </c>
      <c r="X12" s="64">
        <v>0</v>
      </c>
      <c r="Y12" s="64">
        <v>0</v>
      </c>
      <c r="Z12" s="64">
        <v>0</v>
      </c>
      <c r="AA12" s="64">
        <v>0</v>
      </c>
      <c r="AB12" s="64">
        <v>1.4092853936035181</v>
      </c>
      <c r="AC12" s="64">
        <v>0</v>
      </c>
      <c r="AD12" s="64">
        <v>0.0005328457820934954</v>
      </c>
      <c r="AE12" s="64">
        <v>0.00042838433226978674</v>
      </c>
      <c r="AF12" s="64">
        <v>7.268858509712143E-05</v>
      </c>
      <c r="AG12" s="64">
        <v>6.4100176816585864E-06</v>
      </c>
      <c r="AH12" s="64">
        <v>0</v>
      </c>
      <c r="AI12" s="64">
        <v>0</v>
      </c>
      <c r="AJ12" s="64">
        <v>0</v>
      </c>
      <c r="AK12" s="64">
        <v>0</v>
      </c>
      <c r="AL12" s="64">
        <v>0</v>
      </c>
      <c r="AM12" s="64">
        <v>0</v>
      </c>
      <c r="AN12" s="64">
        <v>0</v>
      </c>
      <c r="AO12" s="64">
        <v>11.528152031393764</v>
      </c>
      <c r="AP12" s="64">
        <v>0</v>
      </c>
      <c r="AQ12" s="64">
        <v>0</v>
      </c>
      <c r="AR12" s="64">
        <v>0</v>
      </c>
      <c r="AS12" s="64">
        <v>0</v>
      </c>
      <c r="AT12" s="64">
        <v>0</v>
      </c>
      <c r="AU12" s="64">
        <v>0</v>
      </c>
      <c r="AV12" s="64">
        <v>0</v>
      </c>
      <c r="AW12" s="64">
        <v>0</v>
      </c>
      <c r="AX12" s="64">
        <v>0</v>
      </c>
      <c r="AY12" s="64">
        <v>0</v>
      </c>
      <c r="AZ12" s="64">
        <v>0</v>
      </c>
      <c r="BA12" s="64">
        <v>0</v>
      </c>
      <c r="BB12" s="64">
        <v>0</v>
      </c>
      <c r="BC12" s="64">
        <v>0</v>
      </c>
      <c r="BD12" s="64">
        <v>0</v>
      </c>
      <c r="BE12" s="64">
        <v>0</v>
      </c>
      <c r="BF12" s="64">
        <v>0.0033531012335453634</v>
      </c>
      <c r="BG12" s="64">
        <v>0</v>
      </c>
      <c r="BH12" s="64">
        <v>0</v>
      </c>
      <c r="BI12" s="64">
        <v>0</v>
      </c>
      <c r="BJ12" s="64">
        <v>0.374492582608557</v>
      </c>
      <c r="BK12" s="64">
        <v>0</v>
      </c>
      <c r="BL12" s="64">
        <v>3.5412282774700254</v>
      </c>
      <c r="BM12" s="64">
        <v>6.136193111730972E-05</v>
      </c>
      <c r="BN12" s="64">
        <v>2.6308732052508526E-05</v>
      </c>
      <c r="BO12" s="64">
        <v>4.902395864606913E-19</v>
      </c>
      <c r="BP12" s="64">
        <v>1.5213872875959205</v>
      </c>
      <c r="BQ12" s="103">
        <v>0</v>
      </c>
      <c r="BR12" s="104">
        <f t="shared" si="0"/>
        <v>40.03064300595278</v>
      </c>
      <c r="BS12" s="72">
        <v>104.86266191309022</v>
      </c>
      <c r="BT12" s="64">
        <v>0</v>
      </c>
      <c r="BU12" s="64">
        <v>0</v>
      </c>
      <c r="BV12" s="64">
        <v>0</v>
      </c>
      <c r="BW12" s="64">
        <v>0</v>
      </c>
      <c r="BX12" s="64">
        <v>0</v>
      </c>
      <c r="BY12" s="64">
        <v>0</v>
      </c>
      <c r="BZ12" s="64">
        <v>0</v>
      </c>
      <c r="CA12" s="64">
        <v>0</v>
      </c>
      <c r="CB12" s="64">
        <v>0</v>
      </c>
      <c r="CC12" s="64">
        <v>0</v>
      </c>
      <c r="CD12" s="64">
        <v>0</v>
      </c>
      <c r="CE12" s="104">
        <f t="shared" si="1"/>
        <v>104.86266191309022</v>
      </c>
      <c r="CF12" s="72">
        <v>0</v>
      </c>
      <c r="CG12" s="64">
        <v>0</v>
      </c>
      <c r="CH12" s="64">
        <v>0</v>
      </c>
      <c r="CI12" s="104">
        <f t="shared" si="2"/>
        <v>0</v>
      </c>
      <c r="CJ12" s="72">
        <v>0</v>
      </c>
      <c r="CK12" s="64">
        <v>0</v>
      </c>
      <c r="CL12" s="64">
        <v>-0.043365174380015345</v>
      </c>
      <c r="CM12" s="64">
        <v>0</v>
      </c>
      <c r="CN12" s="104">
        <f t="shared" si="3"/>
        <v>-0.043365174380015345</v>
      </c>
      <c r="CO12" s="197">
        <v>8.889476599087011</v>
      </c>
      <c r="CP12" s="104">
        <f t="shared" si="4"/>
        <v>113.70877333779723</v>
      </c>
      <c r="CQ12" s="104">
        <f t="shared" si="5"/>
        <v>153.73941634375</v>
      </c>
    </row>
    <row r="13" spans="1:95" ht="13.5" customHeight="1">
      <c r="A13" s="142">
        <v>4</v>
      </c>
      <c r="B13" s="50" t="s">
        <v>148</v>
      </c>
      <c r="C13" s="40" t="s">
        <v>121</v>
      </c>
      <c r="D13" s="72">
        <v>7.8564666180629334</v>
      </c>
      <c r="E13" s="72">
        <v>0.15603548321162902</v>
      </c>
      <c r="F13" s="72">
        <v>0.023848860414339673</v>
      </c>
      <c r="G13" s="64">
        <v>15.910788155036688</v>
      </c>
      <c r="H13" s="64">
        <v>7.840448292022024</v>
      </c>
      <c r="I13" s="64">
        <v>4.909378175527791</v>
      </c>
      <c r="J13" s="64">
        <v>0.31989897759344754</v>
      </c>
      <c r="K13" s="64">
        <v>7.103241801398945E-06</v>
      </c>
      <c r="L13" s="64">
        <v>0.6120272409953775</v>
      </c>
      <c r="M13" s="64">
        <v>27.743709722455932</v>
      </c>
      <c r="N13" s="64">
        <v>0</v>
      </c>
      <c r="O13" s="64">
        <v>2395.3130004720397</v>
      </c>
      <c r="P13" s="64">
        <v>0</v>
      </c>
      <c r="Q13" s="64">
        <v>361.17548441187057</v>
      </c>
      <c r="R13" s="64">
        <v>4.203776667118487</v>
      </c>
      <c r="S13" s="64">
        <v>188.0850580803294</v>
      </c>
      <c r="T13" s="64">
        <v>81.34230242936344</v>
      </c>
      <c r="U13" s="64">
        <v>30.891481636865674</v>
      </c>
      <c r="V13" s="64">
        <v>0</v>
      </c>
      <c r="W13" s="64">
        <v>0</v>
      </c>
      <c r="X13" s="64">
        <v>1.1416894892535043</v>
      </c>
      <c r="Y13" s="64">
        <v>9.147702100227116</v>
      </c>
      <c r="Z13" s="64">
        <v>4.322178729669394E-06</v>
      </c>
      <c r="AA13" s="64">
        <v>3.226655730763784</v>
      </c>
      <c r="AB13" s="64">
        <v>0.8898623332900583</v>
      </c>
      <c r="AC13" s="64">
        <v>1.819353818161411</v>
      </c>
      <c r="AD13" s="64">
        <v>0</v>
      </c>
      <c r="AE13" s="64">
        <v>0</v>
      </c>
      <c r="AF13" s="64">
        <v>0</v>
      </c>
      <c r="AG13" s="64">
        <v>0</v>
      </c>
      <c r="AH13" s="64">
        <v>0</v>
      </c>
      <c r="AI13" s="64">
        <v>0</v>
      </c>
      <c r="AJ13" s="64">
        <v>0</v>
      </c>
      <c r="AK13" s="64">
        <v>0</v>
      </c>
      <c r="AL13" s="64">
        <v>872.0357663429629</v>
      </c>
      <c r="AM13" s="64">
        <v>0</v>
      </c>
      <c r="AN13" s="64">
        <v>8.958507772922019</v>
      </c>
      <c r="AO13" s="64">
        <v>7.45947933004783</v>
      </c>
      <c r="AP13" s="64">
        <v>0</v>
      </c>
      <c r="AQ13" s="64">
        <v>0</v>
      </c>
      <c r="AR13" s="64">
        <v>4.426754220938511</v>
      </c>
      <c r="AS13" s="64">
        <v>0</v>
      </c>
      <c r="AT13" s="64">
        <v>0</v>
      </c>
      <c r="AU13" s="64">
        <v>0</v>
      </c>
      <c r="AV13" s="64">
        <v>11.70316785398808</v>
      </c>
      <c r="AW13" s="64">
        <v>0</v>
      </c>
      <c r="AX13" s="64">
        <v>0</v>
      </c>
      <c r="AY13" s="64">
        <v>0</v>
      </c>
      <c r="AZ13" s="64">
        <v>0</v>
      </c>
      <c r="BA13" s="64">
        <v>0.6906771297086743</v>
      </c>
      <c r="BB13" s="64">
        <v>1.3876602912063694</v>
      </c>
      <c r="BC13" s="64">
        <v>8.229677091686304</v>
      </c>
      <c r="BD13" s="64">
        <v>5.305912976511748</v>
      </c>
      <c r="BE13" s="64">
        <v>0.3488759530807862</v>
      </c>
      <c r="BF13" s="64">
        <v>0.7682951640294543</v>
      </c>
      <c r="BG13" s="64">
        <v>0.015283501058682303</v>
      </c>
      <c r="BH13" s="64">
        <v>0.058958485108698666</v>
      </c>
      <c r="BI13" s="64">
        <v>156.41148233991075</v>
      </c>
      <c r="BJ13" s="64">
        <v>0</v>
      </c>
      <c r="BK13" s="64">
        <v>9.857916758243022</v>
      </c>
      <c r="BL13" s="64">
        <v>23.865281575170524</v>
      </c>
      <c r="BM13" s="64">
        <v>0</v>
      </c>
      <c r="BN13" s="64">
        <v>0</v>
      </c>
      <c r="BO13" s="64">
        <v>0</v>
      </c>
      <c r="BP13" s="64">
        <v>13.239535616138117</v>
      </c>
      <c r="BQ13" s="103">
        <v>0.6505960557485794</v>
      </c>
      <c r="BR13" s="104">
        <f t="shared" si="0"/>
        <v>4268.022808578484</v>
      </c>
      <c r="BS13" s="72">
        <v>25.660047306394777</v>
      </c>
      <c r="BT13" s="64">
        <v>0</v>
      </c>
      <c r="BU13" s="64">
        <v>0</v>
      </c>
      <c r="BV13" s="64">
        <v>0.2793629379474523</v>
      </c>
      <c r="BW13" s="64">
        <v>0</v>
      </c>
      <c r="BX13" s="64">
        <v>0</v>
      </c>
      <c r="BY13" s="64">
        <v>0</v>
      </c>
      <c r="BZ13" s="64">
        <v>0</v>
      </c>
      <c r="CA13" s="64">
        <v>175.04939554743834</v>
      </c>
      <c r="CB13" s="64">
        <v>0</v>
      </c>
      <c r="CC13" s="64">
        <v>0</v>
      </c>
      <c r="CD13" s="64">
        <v>0</v>
      </c>
      <c r="CE13" s="104">
        <f t="shared" si="1"/>
        <v>200.98880579178058</v>
      </c>
      <c r="CF13" s="72">
        <v>0</v>
      </c>
      <c r="CG13" s="64">
        <v>0</v>
      </c>
      <c r="CH13" s="64">
        <v>0</v>
      </c>
      <c r="CI13" s="104">
        <f t="shared" si="2"/>
        <v>0</v>
      </c>
      <c r="CJ13" s="72">
        <v>0</v>
      </c>
      <c r="CK13" s="64">
        <v>0</v>
      </c>
      <c r="CL13" s="64">
        <v>-4.560942013386351</v>
      </c>
      <c r="CM13" s="64">
        <v>0</v>
      </c>
      <c r="CN13" s="104">
        <f t="shared" si="3"/>
        <v>-4.560942013386351</v>
      </c>
      <c r="CO13" s="197">
        <v>70.96575942174329</v>
      </c>
      <c r="CP13" s="104">
        <f t="shared" si="4"/>
        <v>267.39362320013754</v>
      </c>
      <c r="CQ13" s="104">
        <f t="shared" si="5"/>
        <v>4535.416431778622</v>
      </c>
    </row>
    <row r="14" spans="1:95" ht="13.5" customHeight="1">
      <c r="A14" s="48">
        <v>5</v>
      </c>
      <c r="B14" s="50" t="s">
        <v>150</v>
      </c>
      <c r="C14" s="40" t="s">
        <v>258</v>
      </c>
      <c r="D14" s="72">
        <v>948.3102133324309</v>
      </c>
      <c r="E14" s="72">
        <v>0.5068886672208082</v>
      </c>
      <c r="F14" s="72">
        <v>1.2524859519851084</v>
      </c>
      <c r="G14" s="64">
        <v>0</v>
      </c>
      <c r="H14" s="64">
        <v>5077.146923449376</v>
      </c>
      <c r="I14" s="64">
        <v>0.11531565720405483</v>
      </c>
      <c r="J14" s="64">
        <v>0</v>
      </c>
      <c r="K14" s="64">
        <v>14.994790276769166</v>
      </c>
      <c r="L14" s="64">
        <v>0.8211767714836129</v>
      </c>
      <c r="M14" s="64">
        <v>19.219625758985103</v>
      </c>
      <c r="N14" s="64">
        <v>0</v>
      </c>
      <c r="O14" s="64">
        <v>0</v>
      </c>
      <c r="P14" s="64">
        <v>0</v>
      </c>
      <c r="Q14" s="64">
        <v>676.1399168945434</v>
      </c>
      <c r="R14" s="64">
        <v>1.557805484156124</v>
      </c>
      <c r="S14" s="64">
        <v>0.20596692437381753</v>
      </c>
      <c r="T14" s="64">
        <v>0.018090148027326523</v>
      </c>
      <c r="U14" s="64">
        <v>0</v>
      </c>
      <c r="V14" s="64">
        <v>4.036443976833963</v>
      </c>
      <c r="W14" s="64">
        <v>0.5255037647069397</v>
      </c>
      <c r="X14" s="64">
        <v>1.2645279400768221</v>
      </c>
      <c r="Y14" s="64">
        <v>0.0023135548439746855</v>
      </c>
      <c r="Z14" s="64">
        <v>0.18075560137876553</v>
      </c>
      <c r="AA14" s="64">
        <v>0.0025299797629953777</v>
      </c>
      <c r="AB14" s="64">
        <v>0.2732226215827281</v>
      </c>
      <c r="AC14" s="64">
        <v>0.009573746939396083</v>
      </c>
      <c r="AD14" s="64">
        <v>0.32725458014328307</v>
      </c>
      <c r="AE14" s="64">
        <v>0.26310402342763695</v>
      </c>
      <c r="AF14" s="64">
        <v>0.044621427030101565</v>
      </c>
      <c r="AG14" s="64">
        <v>0.003937030588673383</v>
      </c>
      <c r="AH14" s="64">
        <v>0.8601559787881147</v>
      </c>
      <c r="AI14" s="64">
        <v>0</v>
      </c>
      <c r="AJ14" s="64">
        <v>0</v>
      </c>
      <c r="AK14" s="64">
        <v>0</v>
      </c>
      <c r="AL14" s="64">
        <v>7.950796672069166</v>
      </c>
      <c r="AM14" s="64">
        <v>1.5912667460275713</v>
      </c>
      <c r="AN14" s="64">
        <v>71.99198582052138</v>
      </c>
      <c r="AO14" s="64">
        <v>3307.1667212543352</v>
      </c>
      <c r="AP14" s="64">
        <v>0</v>
      </c>
      <c r="AQ14" s="64">
        <v>0</v>
      </c>
      <c r="AR14" s="64">
        <v>0.040201863128425885</v>
      </c>
      <c r="AS14" s="64">
        <v>1.0267948262811855</v>
      </c>
      <c r="AT14" s="64">
        <v>0</v>
      </c>
      <c r="AU14" s="64">
        <v>0</v>
      </c>
      <c r="AV14" s="64">
        <v>0</v>
      </c>
      <c r="AW14" s="64">
        <v>1.6043814493942843</v>
      </c>
      <c r="AX14" s="64">
        <v>0</v>
      </c>
      <c r="AY14" s="64">
        <v>0.07961938976908839</v>
      </c>
      <c r="AZ14" s="64">
        <v>1.7901223873024692</v>
      </c>
      <c r="BA14" s="64">
        <v>0</v>
      </c>
      <c r="BB14" s="64">
        <v>1.5580090200219276</v>
      </c>
      <c r="BC14" s="64">
        <v>0.8778543806449014</v>
      </c>
      <c r="BD14" s="64">
        <v>0.24891124816261118</v>
      </c>
      <c r="BE14" s="64">
        <v>0</v>
      </c>
      <c r="BF14" s="64">
        <v>9.833726174211252</v>
      </c>
      <c r="BG14" s="64">
        <v>23.488282601127395</v>
      </c>
      <c r="BH14" s="64">
        <v>0.7183115556869631</v>
      </c>
      <c r="BI14" s="64">
        <v>0.21743209749743111</v>
      </c>
      <c r="BJ14" s="64">
        <v>110.06056681729127</v>
      </c>
      <c r="BK14" s="64">
        <v>289.03713424406016</v>
      </c>
      <c r="BL14" s="64">
        <v>1008.4484452185288</v>
      </c>
      <c r="BM14" s="64">
        <v>0.03769027046495659</v>
      </c>
      <c r="BN14" s="64">
        <v>0.01618878900808856</v>
      </c>
      <c r="BO14" s="64">
        <v>4.983846756574131E-16</v>
      </c>
      <c r="BP14" s="64">
        <v>82.92509125127964</v>
      </c>
      <c r="BQ14" s="103">
        <v>0.04888227839771511</v>
      </c>
      <c r="BR14" s="104">
        <f t="shared" si="0"/>
        <v>11668.841559897874</v>
      </c>
      <c r="BS14" s="72">
        <v>14939.891649384917</v>
      </c>
      <c r="BT14" s="64">
        <v>3791.259268752754</v>
      </c>
      <c r="BU14" s="64">
        <v>0</v>
      </c>
      <c r="BV14" s="64">
        <v>0</v>
      </c>
      <c r="BW14" s="64">
        <v>0</v>
      </c>
      <c r="BX14" s="64">
        <v>0</v>
      </c>
      <c r="BY14" s="64">
        <v>0</v>
      </c>
      <c r="BZ14" s="64">
        <v>0</v>
      </c>
      <c r="CA14" s="64">
        <v>389.7212190066922</v>
      </c>
      <c r="CB14" s="64">
        <v>0</v>
      </c>
      <c r="CC14" s="64">
        <v>0</v>
      </c>
      <c r="CD14" s="64">
        <v>0</v>
      </c>
      <c r="CE14" s="104">
        <f t="shared" si="1"/>
        <v>19120.872137144364</v>
      </c>
      <c r="CF14" s="72">
        <v>0</v>
      </c>
      <c r="CG14" s="64">
        <v>0</v>
      </c>
      <c r="CH14" s="64">
        <v>0</v>
      </c>
      <c r="CI14" s="104">
        <f t="shared" si="2"/>
        <v>0</v>
      </c>
      <c r="CJ14" s="72">
        <v>0</v>
      </c>
      <c r="CK14" s="64">
        <v>0</v>
      </c>
      <c r="CL14" s="64">
        <v>-57.20530842811517</v>
      </c>
      <c r="CM14" s="64">
        <v>0</v>
      </c>
      <c r="CN14" s="104">
        <f t="shared" si="3"/>
        <v>-57.20530842811517</v>
      </c>
      <c r="CO14" s="197">
        <v>5169.809767917417</v>
      </c>
      <c r="CP14" s="104">
        <f t="shared" si="4"/>
        <v>24233.476596633667</v>
      </c>
      <c r="CQ14" s="104">
        <f t="shared" si="5"/>
        <v>35902.31815653154</v>
      </c>
    </row>
    <row r="15" spans="1:95" ht="13.5" customHeight="1">
      <c r="A15" s="142">
        <v>6</v>
      </c>
      <c r="B15" s="50">
        <v>17</v>
      </c>
      <c r="C15" s="40" t="s">
        <v>208</v>
      </c>
      <c r="D15" s="72">
        <v>11.735026134655113</v>
      </c>
      <c r="E15" s="72">
        <v>0.11435309808415099</v>
      </c>
      <c r="F15" s="72">
        <v>0.03304348156193643</v>
      </c>
      <c r="G15" s="64">
        <v>0</v>
      </c>
      <c r="H15" s="64">
        <v>48.08535887318406</v>
      </c>
      <c r="I15" s="64">
        <v>525.4364387605434</v>
      </c>
      <c r="J15" s="64">
        <v>381.84953082028903</v>
      </c>
      <c r="K15" s="64">
        <v>24.601447514749847</v>
      </c>
      <c r="L15" s="64">
        <v>2.687669860955015</v>
      </c>
      <c r="M15" s="64">
        <v>15.030241407188592</v>
      </c>
      <c r="N15" s="64">
        <v>12.081525458983233</v>
      </c>
      <c r="O15" s="64">
        <v>0</v>
      </c>
      <c r="P15" s="64">
        <v>0</v>
      </c>
      <c r="Q15" s="64">
        <v>482.8630194542007</v>
      </c>
      <c r="R15" s="64">
        <v>61.694003514317636</v>
      </c>
      <c r="S15" s="64">
        <v>4.667224854258269</v>
      </c>
      <c r="T15" s="64">
        <v>10.246866926373194</v>
      </c>
      <c r="U15" s="64">
        <v>16.53224181370353</v>
      </c>
      <c r="V15" s="64">
        <v>80.15968815553369</v>
      </c>
      <c r="W15" s="64">
        <v>31.54714175402794</v>
      </c>
      <c r="X15" s="64">
        <v>10.300778662177253</v>
      </c>
      <c r="Y15" s="64">
        <v>10.166294305078717</v>
      </c>
      <c r="Z15" s="64">
        <v>2.267019366023707</v>
      </c>
      <c r="AA15" s="64">
        <v>29.946309289096295</v>
      </c>
      <c r="AB15" s="64">
        <v>57.58597715647578</v>
      </c>
      <c r="AC15" s="64">
        <v>0.9404206457780111</v>
      </c>
      <c r="AD15" s="64">
        <v>0.14957657962001267</v>
      </c>
      <c r="AE15" s="64">
        <v>0.12025285507864196</v>
      </c>
      <c r="AF15" s="64">
        <v>0.020404567837557522</v>
      </c>
      <c r="AG15" s="64">
        <v>0.001799333472448954</v>
      </c>
      <c r="AH15" s="64">
        <v>0.31973537238737537</v>
      </c>
      <c r="AI15" s="64">
        <v>0</v>
      </c>
      <c r="AJ15" s="64">
        <v>0</v>
      </c>
      <c r="AK15" s="64">
        <v>0.4631257415658415</v>
      </c>
      <c r="AL15" s="64">
        <v>314.2263364282613</v>
      </c>
      <c r="AM15" s="64">
        <v>6.307575208580725</v>
      </c>
      <c r="AN15" s="64">
        <v>137.68934267706265</v>
      </c>
      <c r="AO15" s="64">
        <v>79.68108530759433</v>
      </c>
      <c r="AP15" s="64">
        <v>0</v>
      </c>
      <c r="AQ15" s="64">
        <v>0</v>
      </c>
      <c r="AR15" s="64">
        <v>0</v>
      </c>
      <c r="AS15" s="64">
        <v>0</v>
      </c>
      <c r="AT15" s="64">
        <v>0</v>
      </c>
      <c r="AU15" s="64">
        <v>0</v>
      </c>
      <c r="AV15" s="64">
        <v>0</v>
      </c>
      <c r="AW15" s="64">
        <v>0.04706974992110025</v>
      </c>
      <c r="AX15" s="64">
        <v>0</v>
      </c>
      <c r="AY15" s="64">
        <v>0.004274616946573719</v>
      </c>
      <c r="AZ15" s="64">
        <v>0.007595039246080886</v>
      </c>
      <c r="BA15" s="64">
        <v>3.5737732566985794</v>
      </c>
      <c r="BB15" s="64">
        <v>9.319598657268761</v>
      </c>
      <c r="BC15" s="64">
        <v>7.447502864439923</v>
      </c>
      <c r="BD15" s="64">
        <v>5.177917424870848</v>
      </c>
      <c r="BE15" s="64">
        <v>0.23355753933233223</v>
      </c>
      <c r="BF15" s="64">
        <v>29.367712927953647</v>
      </c>
      <c r="BG15" s="64">
        <v>0.5528809530490318</v>
      </c>
      <c r="BH15" s="64">
        <v>3.1069113407305675</v>
      </c>
      <c r="BI15" s="64">
        <v>6.491616773727196</v>
      </c>
      <c r="BJ15" s="64">
        <v>1.2317595303981306</v>
      </c>
      <c r="BK15" s="64">
        <v>83.20955930688719</v>
      </c>
      <c r="BL15" s="64">
        <v>103.74181041694986</v>
      </c>
      <c r="BM15" s="64">
        <v>0.01722584365025218</v>
      </c>
      <c r="BN15" s="64">
        <v>0.007398576107380096</v>
      </c>
      <c r="BO15" s="64">
        <v>1.8719086511593024</v>
      </c>
      <c r="BP15" s="64">
        <v>11.084325030176078</v>
      </c>
      <c r="BQ15" s="103">
        <v>3.288264481648047</v>
      </c>
      <c r="BR15" s="104">
        <f t="shared" si="0"/>
        <v>2629.333518359861</v>
      </c>
      <c r="BS15" s="72">
        <v>0</v>
      </c>
      <c r="BT15" s="64">
        <v>0</v>
      </c>
      <c r="BU15" s="64">
        <v>109.70022739984992</v>
      </c>
      <c r="BV15" s="64">
        <v>0</v>
      </c>
      <c r="BW15" s="64">
        <v>836.8713040987516</v>
      </c>
      <c r="BX15" s="64">
        <v>0</v>
      </c>
      <c r="BY15" s="64">
        <v>0</v>
      </c>
      <c r="BZ15" s="64">
        <v>0</v>
      </c>
      <c r="CA15" s="64">
        <v>124.14781592707097</v>
      </c>
      <c r="CB15" s="64">
        <v>0</v>
      </c>
      <c r="CC15" s="64">
        <v>0</v>
      </c>
      <c r="CD15" s="64">
        <v>0</v>
      </c>
      <c r="CE15" s="104">
        <f t="shared" si="1"/>
        <v>1070.7193474256726</v>
      </c>
      <c r="CF15" s="72">
        <v>0</v>
      </c>
      <c r="CG15" s="64">
        <v>0</v>
      </c>
      <c r="CH15" s="64">
        <v>0</v>
      </c>
      <c r="CI15" s="104">
        <f t="shared" si="2"/>
        <v>0</v>
      </c>
      <c r="CJ15" s="72">
        <v>0</v>
      </c>
      <c r="CK15" s="64">
        <v>0</v>
      </c>
      <c r="CL15" s="64">
        <v>-56.6378142413684</v>
      </c>
      <c r="CM15" s="64">
        <v>0</v>
      </c>
      <c r="CN15" s="104">
        <f t="shared" si="3"/>
        <v>-56.6378142413684</v>
      </c>
      <c r="CO15" s="197">
        <v>1926.8558836747147</v>
      </c>
      <c r="CP15" s="104">
        <f t="shared" si="4"/>
        <v>2940.937416859019</v>
      </c>
      <c r="CQ15" s="104">
        <f t="shared" si="5"/>
        <v>5570.2709352188795</v>
      </c>
    </row>
    <row r="16" spans="1:95" ht="13.5" customHeight="1">
      <c r="A16" s="48">
        <v>7</v>
      </c>
      <c r="B16" s="50">
        <v>18</v>
      </c>
      <c r="C16" s="40" t="s">
        <v>122</v>
      </c>
      <c r="D16" s="72">
        <v>10.011972824220145</v>
      </c>
      <c r="E16" s="72">
        <v>0.11367714548917023</v>
      </c>
      <c r="F16" s="72">
        <v>0.018354749756037687</v>
      </c>
      <c r="G16" s="64">
        <v>0.47668083270478234</v>
      </c>
      <c r="H16" s="64">
        <v>2.4365323530114376</v>
      </c>
      <c r="I16" s="64">
        <v>0.33752693579816345</v>
      </c>
      <c r="J16" s="64">
        <v>108.01423988878733</v>
      </c>
      <c r="K16" s="64">
        <v>0.0012273907911375954</v>
      </c>
      <c r="L16" s="64">
        <v>0.027992298492614552</v>
      </c>
      <c r="M16" s="64">
        <v>0.6571155452888415</v>
      </c>
      <c r="N16" s="64">
        <v>0.5836789384452843</v>
      </c>
      <c r="O16" s="64">
        <v>0.013048193502212091</v>
      </c>
      <c r="P16" s="64">
        <v>0</v>
      </c>
      <c r="Q16" s="64">
        <v>82.55329672867049</v>
      </c>
      <c r="R16" s="64">
        <v>1.2344300128846344</v>
      </c>
      <c r="S16" s="64">
        <v>0.290870598989399</v>
      </c>
      <c r="T16" s="64">
        <v>0.9478502813851932</v>
      </c>
      <c r="U16" s="64">
        <v>1.064433633186659</v>
      </c>
      <c r="V16" s="64">
        <v>4.697831769527258</v>
      </c>
      <c r="W16" s="64">
        <v>6.905626384329376</v>
      </c>
      <c r="X16" s="64">
        <v>0.015488111752716178</v>
      </c>
      <c r="Y16" s="64">
        <v>7.180797449042165</v>
      </c>
      <c r="Z16" s="64">
        <v>0.12832405796242094</v>
      </c>
      <c r="AA16" s="64">
        <v>0.2600862822392189</v>
      </c>
      <c r="AB16" s="64">
        <v>0.8430417908444423</v>
      </c>
      <c r="AC16" s="64">
        <v>0.5014781229986601</v>
      </c>
      <c r="AD16" s="64">
        <v>0.008002042726904898</v>
      </c>
      <c r="AE16" s="64">
        <v>0.006432323229972076</v>
      </c>
      <c r="AF16" s="64">
        <v>0.0010949746916950704</v>
      </c>
      <c r="AG16" s="64">
        <v>9.618217426306506E-05</v>
      </c>
      <c r="AH16" s="64">
        <v>0</v>
      </c>
      <c r="AI16" s="64">
        <v>0</v>
      </c>
      <c r="AJ16" s="64">
        <v>0</v>
      </c>
      <c r="AK16" s="64">
        <v>0</v>
      </c>
      <c r="AL16" s="64">
        <v>17.660087088771622</v>
      </c>
      <c r="AM16" s="64">
        <v>2.0906436196035587</v>
      </c>
      <c r="AN16" s="64">
        <v>82.39232389862656</v>
      </c>
      <c r="AO16" s="64">
        <v>9.068557549610746</v>
      </c>
      <c r="AP16" s="64">
        <v>3.4354173211747656</v>
      </c>
      <c r="AQ16" s="64">
        <v>1.2935210688875642</v>
      </c>
      <c r="AR16" s="64">
        <v>0</v>
      </c>
      <c r="AS16" s="64">
        <v>0.01425843030532593</v>
      </c>
      <c r="AT16" s="64">
        <v>0</v>
      </c>
      <c r="AU16" s="64">
        <v>0</v>
      </c>
      <c r="AV16" s="64">
        <v>0</v>
      </c>
      <c r="AW16" s="64">
        <v>1.7037291813007953</v>
      </c>
      <c r="AX16" s="64">
        <v>0</v>
      </c>
      <c r="AY16" s="64">
        <v>0.002894293587710875</v>
      </c>
      <c r="AZ16" s="64">
        <v>0.05622279541910165</v>
      </c>
      <c r="BA16" s="64">
        <v>0</v>
      </c>
      <c r="BB16" s="64">
        <v>22.084695579054436</v>
      </c>
      <c r="BC16" s="64">
        <v>0</v>
      </c>
      <c r="BD16" s="64">
        <v>0</v>
      </c>
      <c r="BE16" s="64">
        <v>0</v>
      </c>
      <c r="BF16" s="64">
        <v>32.308433264072214</v>
      </c>
      <c r="BG16" s="64">
        <v>0.5020743101585264</v>
      </c>
      <c r="BH16" s="64">
        <v>2.812978110181809</v>
      </c>
      <c r="BI16" s="64">
        <v>26.520262956846018</v>
      </c>
      <c r="BJ16" s="64">
        <v>0</v>
      </c>
      <c r="BK16" s="64">
        <v>7.289088350863639</v>
      </c>
      <c r="BL16" s="64">
        <v>11.911210331775571</v>
      </c>
      <c r="BM16" s="64">
        <v>0.0009211800451162587</v>
      </c>
      <c r="BN16" s="64">
        <v>0.00039554748363985044</v>
      </c>
      <c r="BO16" s="64">
        <v>0</v>
      </c>
      <c r="BP16" s="64">
        <v>25.27001527389955</v>
      </c>
      <c r="BQ16" s="103">
        <v>0.4274420196712398</v>
      </c>
      <c r="BR16" s="104">
        <f t="shared" si="0"/>
        <v>476.1764000142623</v>
      </c>
      <c r="BS16" s="72">
        <v>0</v>
      </c>
      <c r="BT16" s="64">
        <v>0</v>
      </c>
      <c r="BU16" s="64">
        <v>3940.5474620629457</v>
      </c>
      <c r="BV16" s="64">
        <v>0</v>
      </c>
      <c r="BW16" s="64">
        <v>27.412479833765932</v>
      </c>
      <c r="BX16" s="64">
        <v>0</v>
      </c>
      <c r="BY16" s="64">
        <v>0</v>
      </c>
      <c r="BZ16" s="64">
        <v>0</v>
      </c>
      <c r="CA16" s="64">
        <v>0</v>
      </c>
      <c r="CB16" s="64">
        <v>0</v>
      </c>
      <c r="CC16" s="64">
        <v>0</v>
      </c>
      <c r="CD16" s="64">
        <v>0</v>
      </c>
      <c r="CE16" s="104">
        <f t="shared" si="1"/>
        <v>3967.959941896712</v>
      </c>
      <c r="CF16" s="72">
        <v>0</v>
      </c>
      <c r="CG16" s="64">
        <v>0</v>
      </c>
      <c r="CH16" s="64">
        <v>0</v>
      </c>
      <c r="CI16" s="104">
        <f t="shared" si="2"/>
        <v>0</v>
      </c>
      <c r="CJ16" s="72">
        <v>0</v>
      </c>
      <c r="CK16" s="64">
        <v>0</v>
      </c>
      <c r="CL16" s="64">
        <v>-5.872771389611384</v>
      </c>
      <c r="CM16" s="64">
        <v>0</v>
      </c>
      <c r="CN16" s="104">
        <f t="shared" si="3"/>
        <v>-5.872771389611384</v>
      </c>
      <c r="CO16" s="197">
        <v>1719.978229586483</v>
      </c>
      <c r="CP16" s="104">
        <f t="shared" si="4"/>
        <v>5682.065400093583</v>
      </c>
      <c r="CQ16" s="104">
        <f t="shared" si="5"/>
        <v>6158.241800107845</v>
      </c>
    </row>
    <row r="17" spans="1:95" ht="13.5" customHeight="1">
      <c r="A17" s="142">
        <v>8</v>
      </c>
      <c r="B17" s="50">
        <v>19</v>
      </c>
      <c r="C17" s="40" t="s">
        <v>68</v>
      </c>
      <c r="D17" s="72">
        <v>2.440283218186741</v>
      </c>
      <c r="E17" s="72">
        <v>0.024857320311561616</v>
      </c>
      <c r="F17" s="72">
        <v>0</v>
      </c>
      <c r="G17" s="64">
        <v>1.688722546394514</v>
      </c>
      <c r="H17" s="64">
        <v>7.558859445911196</v>
      </c>
      <c r="I17" s="64">
        <v>0.13581164018323033</v>
      </c>
      <c r="J17" s="64">
        <v>1.1501036882363498</v>
      </c>
      <c r="K17" s="64">
        <v>93.29523315715802</v>
      </c>
      <c r="L17" s="64">
        <v>0.6968352487653131</v>
      </c>
      <c r="M17" s="64">
        <v>0.7170094059248885</v>
      </c>
      <c r="N17" s="64">
        <v>41.40030340832656</v>
      </c>
      <c r="O17" s="64">
        <v>0</v>
      </c>
      <c r="P17" s="64">
        <v>0</v>
      </c>
      <c r="Q17" s="64">
        <v>0</v>
      </c>
      <c r="R17" s="64">
        <v>1.1219668354163899</v>
      </c>
      <c r="S17" s="64">
        <v>0.2254953872154562</v>
      </c>
      <c r="T17" s="64">
        <v>0.7405890028106963</v>
      </c>
      <c r="U17" s="64">
        <v>1.7829259421390533</v>
      </c>
      <c r="V17" s="64">
        <v>0.003986945471543408</v>
      </c>
      <c r="W17" s="64">
        <v>0.6226146190864292</v>
      </c>
      <c r="X17" s="64">
        <v>0.0035346650436294557</v>
      </c>
      <c r="Y17" s="64">
        <v>80.228883411157</v>
      </c>
      <c r="Z17" s="64">
        <v>0.5703140412000537</v>
      </c>
      <c r="AA17" s="64">
        <v>2.5399493979144867</v>
      </c>
      <c r="AB17" s="64">
        <v>120.26192097308653</v>
      </c>
      <c r="AC17" s="64">
        <v>0.00029176920845904364</v>
      </c>
      <c r="AD17" s="64">
        <v>0.0016134086975262945</v>
      </c>
      <c r="AE17" s="64">
        <v>0.0012969718243001113</v>
      </c>
      <c r="AF17" s="64">
        <v>0.00022057194220345835</v>
      </c>
      <c r="AG17" s="64">
        <v>1.9423277893558727E-05</v>
      </c>
      <c r="AH17" s="64">
        <v>0</v>
      </c>
      <c r="AI17" s="64">
        <v>0</v>
      </c>
      <c r="AJ17" s="64">
        <v>0</v>
      </c>
      <c r="AK17" s="64">
        <v>0</v>
      </c>
      <c r="AL17" s="64">
        <v>0.4778665406107673</v>
      </c>
      <c r="AM17" s="64">
        <v>0.11165683051404783</v>
      </c>
      <c r="AN17" s="64">
        <v>16.687947875857468</v>
      </c>
      <c r="AO17" s="64">
        <v>0.3122630842584302</v>
      </c>
      <c r="AP17" s="64">
        <v>0</v>
      </c>
      <c r="AQ17" s="64">
        <v>0</v>
      </c>
      <c r="AR17" s="64">
        <v>0</v>
      </c>
      <c r="AS17" s="64">
        <v>0</v>
      </c>
      <c r="AT17" s="64">
        <v>0</v>
      </c>
      <c r="AU17" s="64">
        <v>0</v>
      </c>
      <c r="AV17" s="64">
        <v>0</v>
      </c>
      <c r="AW17" s="64">
        <v>0</v>
      </c>
      <c r="AX17" s="64">
        <v>0</v>
      </c>
      <c r="AY17" s="64">
        <v>0.0008145346671161349</v>
      </c>
      <c r="AZ17" s="64">
        <v>0.011398965623965886</v>
      </c>
      <c r="BA17" s="64">
        <v>2.535262020374715</v>
      </c>
      <c r="BB17" s="64">
        <v>0</v>
      </c>
      <c r="BC17" s="64">
        <v>0</v>
      </c>
      <c r="BD17" s="64">
        <v>0</v>
      </c>
      <c r="BE17" s="64">
        <v>0</v>
      </c>
      <c r="BF17" s="64">
        <v>0.6230898818871466</v>
      </c>
      <c r="BG17" s="64">
        <v>0.06777457709632599</v>
      </c>
      <c r="BH17" s="64">
        <v>0</v>
      </c>
      <c r="BI17" s="64">
        <v>0.0116017474410231</v>
      </c>
      <c r="BJ17" s="64">
        <v>17.40340860742296</v>
      </c>
      <c r="BK17" s="64">
        <v>0.7510150586106318</v>
      </c>
      <c r="BL17" s="64">
        <v>0.09265427553731626</v>
      </c>
      <c r="BM17" s="64">
        <v>0.00018575463700459732</v>
      </c>
      <c r="BN17" s="64">
        <v>7.971987835089431E-05</v>
      </c>
      <c r="BO17" s="64">
        <v>1.9464868107331307E-18</v>
      </c>
      <c r="BP17" s="64">
        <v>7.182445039002038</v>
      </c>
      <c r="BQ17" s="103">
        <v>0</v>
      </c>
      <c r="BR17" s="104">
        <f t="shared" si="0"/>
        <v>403.48310695830924</v>
      </c>
      <c r="BS17" s="72">
        <v>0</v>
      </c>
      <c r="BT17" s="64">
        <v>0</v>
      </c>
      <c r="BU17" s="64">
        <v>1110.4136250794832</v>
      </c>
      <c r="BV17" s="64">
        <v>0</v>
      </c>
      <c r="BW17" s="64">
        <v>0</v>
      </c>
      <c r="BX17" s="64">
        <v>0</v>
      </c>
      <c r="BY17" s="64">
        <v>0</v>
      </c>
      <c r="BZ17" s="64">
        <v>0</v>
      </c>
      <c r="CA17" s="64">
        <v>138.80622904099326</v>
      </c>
      <c r="CB17" s="64">
        <v>0</v>
      </c>
      <c r="CC17" s="64">
        <v>0</v>
      </c>
      <c r="CD17" s="64">
        <v>194.51039849504423</v>
      </c>
      <c r="CE17" s="104">
        <f t="shared" si="1"/>
        <v>1443.7302526155206</v>
      </c>
      <c r="CF17" s="72">
        <v>0</v>
      </c>
      <c r="CG17" s="64">
        <v>0</v>
      </c>
      <c r="CH17" s="64">
        <v>0</v>
      </c>
      <c r="CI17" s="104">
        <f t="shared" si="2"/>
        <v>0</v>
      </c>
      <c r="CJ17" s="72">
        <v>0</v>
      </c>
      <c r="CK17" s="64">
        <v>0</v>
      </c>
      <c r="CL17" s="64">
        <v>-1.41451162974577</v>
      </c>
      <c r="CM17" s="64">
        <v>0</v>
      </c>
      <c r="CN17" s="104">
        <f t="shared" si="3"/>
        <v>-1.41451162974577</v>
      </c>
      <c r="CO17" s="197">
        <v>677.6939770001231</v>
      </c>
      <c r="CP17" s="104">
        <f t="shared" si="4"/>
        <v>2120.009717985898</v>
      </c>
      <c r="CQ17" s="104">
        <f t="shared" si="5"/>
        <v>2523.4928249442073</v>
      </c>
    </row>
    <row r="18" spans="1:95" ht="13.5" customHeight="1">
      <c r="A18" s="48">
        <v>9</v>
      </c>
      <c r="B18" s="50">
        <v>20</v>
      </c>
      <c r="C18" s="40" t="s">
        <v>246</v>
      </c>
      <c r="D18" s="72">
        <v>30.0867067299772</v>
      </c>
      <c r="E18" s="72">
        <v>6.955469723599525</v>
      </c>
      <c r="F18" s="72">
        <v>0.08059303664030006</v>
      </c>
      <c r="G18" s="64">
        <v>2.6032657965951063</v>
      </c>
      <c r="H18" s="64">
        <v>108.52358428581992</v>
      </c>
      <c r="I18" s="64">
        <v>1.3313320933068322</v>
      </c>
      <c r="J18" s="64">
        <v>0.6210857205848882</v>
      </c>
      <c r="K18" s="64">
        <v>0.4347512765579666</v>
      </c>
      <c r="L18" s="64">
        <v>2729.7968224515635</v>
      </c>
      <c r="M18" s="64">
        <v>372.90732413866505</v>
      </c>
      <c r="N18" s="64">
        <v>0.4617499007659655</v>
      </c>
      <c r="O18" s="64">
        <v>0</v>
      </c>
      <c r="P18" s="64">
        <v>0</v>
      </c>
      <c r="Q18" s="64">
        <v>1.854390346343283</v>
      </c>
      <c r="R18" s="64">
        <v>6.554780064568006</v>
      </c>
      <c r="S18" s="64">
        <v>47.42801227394051</v>
      </c>
      <c r="T18" s="64">
        <v>9.595752327615028</v>
      </c>
      <c r="U18" s="64">
        <v>145.18260578478296</v>
      </c>
      <c r="V18" s="64">
        <v>65.76767683425727</v>
      </c>
      <c r="W18" s="64">
        <v>43.57985015365916</v>
      </c>
      <c r="X18" s="64">
        <v>19.7093338405329</v>
      </c>
      <c r="Y18" s="64">
        <v>113.59326006860715</v>
      </c>
      <c r="Z18" s="64">
        <v>1.775229466133994</v>
      </c>
      <c r="AA18" s="64">
        <v>131.0945482856432</v>
      </c>
      <c r="AB18" s="64">
        <v>936.8260978699728</v>
      </c>
      <c r="AC18" s="64">
        <v>4.790016208738442</v>
      </c>
      <c r="AD18" s="64">
        <v>0</v>
      </c>
      <c r="AE18" s="64">
        <v>0</v>
      </c>
      <c r="AF18" s="64">
        <v>0</v>
      </c>
      <c r="AG18" s="64">
        <v>0</v>
      </c>
      <c r="AH18" s="64">
        <v>0</v>
      </c>
      <c r="AI18" s="64">
        <v>0</v>
      </c>
      <c r="AJ18" s="64">
        <v>0</v>
      </c>
      <c r="AK18" s="64">
        <v>0</v>
      </c>
      <c r="AL18" s="64">
        <v>3370.7061713702074</v>
      </c>
      <c r="AM18" s="64">
        <v>1.380540018061695</v>
      </c>
      <c r="AN18" s="64">
        <v>45.72888348162284</v>
      </c>
      <c r="AO18" s="64">
        <v>8.646419102428965</v>
      </c>
      <c r="AP18" s="64">
        <v>0</v>
      </c>
      <c r="AQ18" s="64">
        <v>0</v>
      </c>
      <c r="AR18" s="64">
        <v>0</v>
      </c>
      <c r="AS18" s="64">
        <v>0</v>
      </c>
      <c r="AT18" s="64">
        <v>0</v>
      </c>
      <c r="AU18" s="64">
        <v>0</v>
      </c>
      <c r="AV18" s="64">
        <v>0</v>
      </c>
      <c r="AW18" s="64">
        <v>0</v>
      </c>
      <c r="AX18" s="64">
        <v>0</v>
      </c>
      <c r="AY18" s="64">
        <v>0.009177270823419856</v>
      </c>
      <c r="AZ18" s="64">
        <v>0</v>
      </c>
      <c r="BA18" s="64">
        <v>8.95533319699192</v>
      </c>
      <c r="BB18" s="64">
        <v>0.7865624524427784</v>
      </c>
      <c r="BC18" s="64">
        <v>17.417742601267847</v>
      </c>
      <c r="BD18" s="64">
        <v>13.3215655108106</v>
      </c>
      <c r="BE18" s="64">
        <v>62.987111116358996</v>
      </c>
      <c r="BF18" s="64">
        <v>5.183190689143812</v>
      </c>
      <c r="BG18" s="64">
        <v>1.5458417158651316</v>
      </c>
      <c r="BH18" s="64">
        <v>3.0395611371569373</v>
      </c>
      <c r="BI18" s="64">
        <v>71.23700795735301</v>
      </c>
      <c r="BJ18" s="64">
        <v>0</v>
      </c>
      <c r="BK18" s="64">
        <v>32.09191201297978</v>
      </c>
      <c r="BL18" s="64">
        <v>26.902660888485585</v>
      </c>
      <c r="BM18" s="64">
        <v>0</v>
      </c>
      <c r="BN18" s="64">
        <v>0</v>
      </c>
      <c r="BO18" s="64">
        <v>0</v>
      </c>
      <c r="BP18" s="64">
        <v>22.043708213579322</v>
      </c>
      <c r="BQ18" s="103">
        <v>23.576797740548837</v>
      </c>
      <c r="BR18" s="104">
        <f t="shared" si="0"/>
        <v>8497.114425155003</v>
      </c>
      <c r="BS18" s="72">
        <v>0</v>
      </c>
      <c r="BT18" s="64">
        <v>0</v>
      </c>
      <c r="BU18" s="64">
        <v>0</v>
      </c>
      <c r="BV18" s="64">
        <v>36.33653518529789</v>
      </c>
      <c r="BW18" s="64">
        <v>218.97517370157598</v>
      </c>
      <c r="BX18" s="64">
        <v>0</v>
      </c>
      <c r="BY18" s="64">
        <v>0</v>
      </c>
      <c r="BZ18" s="64">
        <v>0</v>
      </c>
      <c r="CA18" s="64">
        <v>30.910406338136276</v>
      </c>
      <c r="CB18" s="64">
        <v>0</v>
      </c>
      <c r="CC18" s="64">
        <v>0</v>
      </c>
      <c r="CD18" s="64">
        <v>0</v>
      </c>
      <c r="CE18" s="104">
        <f t="shared" si="1"/>
        <v>286.22211522501016</v>
      </c>
      <c r="CF18" s="72">
        <v>0</v>
      </c>
      <c r="CG18" s="64">
        <v>0</v>
      </c>
      <c r="CH18" s="64">
        <v>0</v>
      </c>
      <c r="CI18" s="104">
        <f t="shared" si="2"/>
        <v>0</v>
      </c>
      <c r="CJ18" s="72">
        <v>0</v>
      </c>
      <c r="CK18" s="64">
        <v>0</v>
      </c>
      <c r="CL18" s="64">
        <v>-76.91740756847537</v>
      </c>
      <c r="CM18" s="64">
        <v>0</v>
      </c>
      <c r="CN18" s="104">
        <f t="shared" si="3"/>
        <v>-76.91740756847537</v>
      </c>
      <c r="CO18" s="197">
        <v>700.1125309668391</v>
      </c>
      <c r="CP18" s="104">
        <f t="shared" si="4"/>
        <v>909.4172386233739</v>
      </c>
      <c r="CQ18" s="104">
        <f t="shared" si="5"/>
        <v>9406.531663778376</v>
      </c>
    </row>
    <row r="19" spans="1:95" ht="13.5" customHeight="1">
      <c r="A19" s="142">
        <v>10</v>
      </c>
      <c r="B19" s="50">
        <v>21</v>
      </c>
      <c r="C19" s="40" t="s">
        <v>155</v>
      </c>
      <c r="D19" s="72">
        <v>10.089130306857292</v>
      </c>
      <c r="E19" s="72">
        <v>0.19100384045717395</v>
      </c>
      <c r="F19" s="72">
        <v>0.02229002484965199</v>
      </c>
      <c r="G19" s="64">
        <v>26.396737165042396</v>
      </c>
      <c r="H19" s="64">
        <v>338.0023835008624</v>
      </c>
      <c r="I19" s="64">
        <v>19.256226128073624</v>
      </c>
      <c r="J19" s="64">
        <v>7.650378481646623</v>
      </c>
      <c r="K19" s="64">
        <v>4.61125034659881</v>
      </c>
      <c r="L19" s="64">
        <v>30.550271154617384</v>
      </c>
      <c r="M19" s="64">
        <v>845.8037982748036</v>
      </c>
      <c r="N19" s="64">
        <v>1122.9473955170936</v>
      </c>
      <c r="O19" s="64">
        <v>0.12872549173144873</v>
      </c>
      <c r="P19" s="64">
        <v>0</v>
      </c>
      <c r="Q19" s="64">
        <v>207.06668475763036</v>
      </c>
      <c r="R19" s="64">
        <v>30.797148480806914</v>
      </c>
      <c r="S19" s="64">
        <v>62.11452639838087</v>
      </c>
      <c r="T19" s="64">
        <v>2.877333121806524</v>
      </c>
      <c r="U19" s="64">
        <v>55.44236508283185</v>
      </c>
      <c r="V19" s="64">
        <v>72.8961298900004</v>
      </c>
      <c r="W19" s="64">
        <v>69.20276728469172</v>
      </c>
      <c r="X19" s="64">
        <v>38.50779164738969</v>
      </c>
      <c r="Y19" s="64">
        <v>121.1563391955419</v>
      </c>
      <c r="Z19" s="64">
        <v>1.412356717650362</v>
      </c>
      <c r="AA19" s="64">
        <v>5.3201378377920525</v>
      </c>
      <c r="AB19" s="64">
        <v>23.413251075240392</v>
      </c>
      <c r="AC19" s="64">
        <v>1.97706429640394</v>
      </c>
      <c r="AD19" s="64">
        <v>3.4253808070360026</v>
      </c>
      <c r="AE19" s="64">
        <v>2.7540331144131174</v>
      </c>
      <c r="AF19" s="64">
        <v>0.46664026413117526</v>
      </c>
      <c r="AG19" s="64">
        <v>0.04121519197748852</v>
      </c>
      <c r="AH19" s="64">
        <v>25.006086098240544</v>
      </c>
      <c r="AI19" s="64">
        <v>0</v>
      </c>
      <c r="AJ19" s="64">
        <v>0.47772635617607345</v>
      </c>
      <c r="AK19" s="64">
        <v>2.7661141495796597</v>
      </c>
      <c r="AL19" s="64">
        <v>70.98452931058046</v>
      </c>
      <c r="AM19" s="64">
        <v>19.51952249236977</v>
      </c>
      <c r="AN19" s="64">
        <v>231.35521825455584</v>
      </c>
      <c r="AO19" s="64">
        <v>30.83659981359377</v>
      </c>
      <c r="AP19" s="64">
        <v>0</v>
      </c>
      <c r="AQ19" s="64">
        <v>0</v>
      </c>
      <c r="AR19" s="64">
        <v>0</v>
      </c>
      <c r="AS19" s="64">
        <v>0</v>
      </c>
      <c r="AT19" s="64">
        <v>0</v>
      </c>
      <c r="AU19" s="64">
        <v>0</v>
      </c>
      <c r="AV19" s="64">
        <v>0.14521891849426902</v>
      </c>
      <c r="AW19" s="64">
        <v>0.0234195992202577</v>
      </c>
      <c r="AX19" s="64">
        <v>0</v>
      </c>
      <c r="AY19" s="64">
        <v>0.014644418428285393</v>
      </c>
      <c r="AZ19" s="64">
        <v>0.1767128090994474</v>
      </c>
      <c r="BA19" s="64">
        <v>10.66506243582904</v>
      </c>
      <c r="BB19" s="64">
        <v>13.434125381482394</v>
      </c>
      <c r="BC19" s="64">
        <v>29.83539444645347</v>
      </c>
      <c r="BD19" s="64">
        <v>29.11298347542823</v>
      </c>
      <c r="BE19" s="64">
        <v>0.17884666323903667</v>
      </c>
      <c r="BF19" s="64">
        <v>214.05676613542832</v>
      </c>
      <c r="BG19" s="64">
        <v>33.58154865371701</v>
      </c>
      <c r="BH19" s="64">
        <v>107.36613656005919</v>
      </c>
      <c r="BI19" s="64">
        <v>1.5587377832164817</v>
      </c>
      <c r="BJ19" s="64">
        <v>45.86028879390732</v>
      </c>
      <c r="BK19" s="64">
        <v>25.772553154590565</v>
      </c>
      <c r="BL19" s="64">
        <v>36.14777405967636</v>
      </c>
      <c r="BM19" s="64">
        <v>0.42473117604294797</v>
      </c>
      <c r="BN19" s="64">
        <v>0.20272391024424918</v>
      </c>
      <c r="BO19" s="64">
        <v>59.366873705605755</v>
      </c>
      <c r="BP19" s="64">
        <v>37.19196740164285</v>
      </c>
      <c r="BQ19" s="103">
        <v>8.694008695459448</v>
      </c>
      <c r="BR19" s="104">
        <f t="shared" si="0"/>
        <v>4139.277070048721</v>
      </c>
      <c r="BS19" s="72">
        <v>0</v>
      </c>
      <c r="BT19" s="64">
        <v>32.834434672508365</v>
      </c>
      <c r="BU19" s="64">
        <v>0</v>
      </c>
      <c r="BV19" s="64">
        <v>28.353954134219357</v>
      </c>
      <c r="BW19" s="64">
        <v>55.98278252512217</v>
      </c>
      <c r="BX19" s="64">
        <v>0</v>
      </c>
      <c r="BY19" s="64">
        <v>0</v>
      </c>
      <c r="BZ19" s="64">
        <v>0</v>
      </c>
      <c r="CA19" s="64">
        <v>206.20464045790942</v>
      </c>
      <c r="CB19" s="64">
        <v>0</v>
      </c>
      <c r="CC19" s="64">
        <v>0</v>
      </c>
      <c r="CD19" s="64">
        <v>444.06159165176416</v>
      </c>
      <c r="CE19" s="104">
        <f t="shared" si="1"/>
        <v>767.4374034415234</v>
      </c>
      <c r="CF19" s="72">
        <v>0</v>
      </c>
      <c r="CG19" s="64">
        <v>0</v>
      </c>
      <c r="CH19" s="64">
        <v>0</v>
      </c>
      <c r="CI19" s="104">
        <f t="shared" si="2"/>
        <v>0</v>
      </c>
      <c r="CJ19" s="72">
        <v>0</v>
      </c>
      <c r="CK19" s="64">
        <v>0</v>
      </c>
      <c r="CL19" s="64">
        <v>55.75124615004947</v>
      </c>
      <c r="CM19" s="64">
        <v>0</v>
      </c>
      <c r="CN19" s="104">
        <f t="shared" si="3"/>
        <v>55.75124615004947</v>
      </c>
      <c r="CO19" s="197">
        <v>2580.703464548722</v>
      </c>
      <c r="CP19" s="104">
        <f t="shared" si="4"/>
        <v>3403.892114140295</v>
      </c>
      <c r="CQ19" s="104">
        <f t="shared" si="5"/>
        <v>7543.169184189015</v>
      </c>
    </row>
    <row r="20" spans="1:95" ht="13.5" customHeight="1">
      <c r="A20" s="48">
        <v>11</v>
      </c>
      <c r="B20" s="50">
        <v>22</v>
      </c>
      <c r="C20" s="40" t="s">
        <v>241</v>
      </c>
      <c r="D20" s="72">
        <v>18.59140564870465</v>
      </c>
      <c r="E20" s="72">
        <v>0.4348018323288001</v>
      </c>
      <c r="F20" s="72">
        <v>0.03549900227863488</v>
      </c>
      <c r="G20" s="64">
        <v>2.9969761684691405</v>
      </c>
      <c r="H20" s="64">
        <v>130.86488985703824</v>
      </c>
      <c r="I20" s="64">
        <v>10.147470673306874</v>
      </c>
      <c r="J20" s="64">
        <v>11.114161398504393</v>
      </c>
      <c r="K20" s="64">
        <v>0.8769026838882723</v>
      </c>
      <c r="L20" s="64">
        <v>6.0712931792014055</v>
      </c>
      <c r="M20" s="64">
        <v>15.943492042221298</v>
      </c>
      <c r="N20" s="64">
        <v>235.09218635880836</v>
      </c>
      <c r="O20" s="64">
        <v>0</v>
      </c>
      <c r="P20" s="64">
        <v>0</v>
      </c>
      <c r="Q20" s="64">
        <v>502.7973722553442</v>
      </c>
      <c r="R20" s="64">
        <v>38.060709569311726</v>
      </c>
      <c r="S20" s="64">
        <v>21.076383224940155</v>
      </c>
      <c r="T20" s="64">
        <v>2.4733704507863252</v>
      </c>
      <c r="U20" s="64">
        <v>62.5127885759682</v>
      </c>
      <c r="V20" s="64">
        <v>180.26835381746136</v>
      </c>
      <c r="W20" s="64">
        <v>116.5405056288383</v>
      </c>
      <c r="X20" s="64">
        <v>52.42575628773207</v>
      </c>
      <c r="Y20" s="64">
        <v>153.87068344715289</v>
      </c>
      <c r="Z20" s="64">
        <v>2.5138578092435315</v>
      </c>
      <c r="AA20" s="64">
        <v>16.424328352641616</v>
      </c>
      <c r="AB20" s="64">
        <v>20.981889603097137</v>
      </c>
      <c r="AC20" s="64">
        <v>4.968321602603516</v>
      </c>
      <c r="AD20" s="64">
        <v>1.881715739357351</v>
      </c>
      <c r="AE20" s="64">
        <v>1.5129673201917735</v>
      </c>
      <c r="AF20" s="64">
        <v>0.25616008798278933</v>
      </c>
      <c r="AG20" s="64">
        <v>0.022644158235140675</v>
      </c>
      <c r="AH20" s="64">
        <v>11.179262822386635</v>
      </c>
      <c r="AI20" s="64">
        <v>0.27324154696129077</v>
      </c>
      <c r="AJ20" s="64">
        <v>2.53517655694574</v>
      </c>
      <c r="AK20" s="64">
        <v>9.103938186463383</v>
      </c>
      <c r="AL20" s="64">
        <v>120.65788969117281</v>
      </c>
      <c r="AM20" s="64">
        <v>161.74034438157827</v>
      </c>
      <c r="AN20" s="64">
        <v>2324.821349825108</v>
      </c>
      <c r="AO20" s="64">
        <v>80.87304193475912</v>
      </c>
      <c r="AP20" s="64">
        <v>5.664541016243757</v>
      </c>
      <c r="AQ20" s="64">
        <v>2.450821043435064</v>
      </c>
      <c r="AR20" s="64">
        <v>0</v>
      </c>
      <c r="AS20" s="64">
        <v>0</v>
      </c>
      <c r="AT20" s="64">
        <v>3.729107163699192</v>
      </c>
      <c r="AU20" s="64">
        <v>9.420941046509162</v>
      </c>
      <c r="AV20" s="64">
        <v>0.7044199857909735</v>
      </c>
      <c r="AW20" s="64">
        <v>0.09635600969198047</v>
      </c>
      <c r="AX20" s="64">
        <v>0</v>
      </c>
      <c r="AY20" s="64">
        <v>0.021183883843868507</v>
      </c>
      <c r="AZ20" s="64">
        <v>0</v>
      </c>
      <c r="BA20" s="64">
        <v>98.7075292860625</v>
      </c>
      <c r="BB20" s="64">
        <v>354.08309644133055</v>
      </c>
      <c r="BC20" s="64">
        <v>296.5250926933714</v>
      </c>
      <c r="BD20" s="64">
        <v>119.4742570666662</v>
      </c>
      <c r="BE20" s="64">
        <v>135.00975852136904</v>
      </c>
      <c r="BF20" s="64">
        <v>3093.2972054147813</v>
      </c>
      <c r="BG20" s="64">
        <v>124.12644499009257</v>
      </c>
      <c r="BH20" s="64">
        <v>287.5443731554399</v>
      </c>
      <c r="BI20" s="64">
        <v>3.442899876871866</v>
      </c>
      <c r="BJ20" s="64">
        <v>149.28489481838125</v>
      </c>
      <c r="BK20" s="64">
        <v>131.29915903204173</v>
      </c>
      <c r="BL20" s="64">
        <v>165.01180470307472</v>
      </c>
      <c r="BM20" s="64">
        <v>0.24915439719176644</v>
      </c>
      <c r="BN20" s="64">
        <v>0.13302527058354124</v>
      </c>
      <c r="BO20" s="64">
        <v>7.003925800002646</v>
      </c>
      <c r="BP20" s="64">
        <v>615.7255888033112</v>
      </c>
      <c r="BQ20" s="103">
        <v>34.91189821131259</v>
      </c>
      <c r="BR20" s="104">
        <f t="shared" si="0"/>
        <v>9959.858610352114</v>
      </c>
      <c r="BS20" s="72">
        <v>0</v>
      </c>
      <c r="BT20" s="64">
        <v>0</v>
      </c>
      <c r="BU20" s="64">
        <v>0</v>
      </c>
      <c r="BV20" s="64">
        <v>0</v>
      </c>
      <c r="BW20" s="64">
        <v>0</v>
      </c>
      <c r="BX20" s="64">
        <v>0</v>
      </c>
      <c r="BY20" s="64">
        <v>0</v>
      </c>
      <c r="BZ20" s="64">
        <v>0</v>
      </c>
      <c r="CA20" s="64">
        <v>1833.555283980042</v>
      </c>
      <c r="CB20" s="64">
        <v>0</v>
      </c>
      <c r="CC20" s="64">
        <v>0</v>
      </c>
      <c r="CD20" s="64">
        <v>0</v>
      </c>
      <c r="CE20" s="104">
        <f t="shared" si="1"/>
        <v>1833.555283980042</v>
      </c>
      <c r="CF20" s="72">
        <v>0</v>
      </c>
      <c r="CG20" s="64">
        <v>0</v>
      </c>
      <c r="CH20" s="64">
        <v>0</v>
      </c>
      <c r="CI20" s="104">
        <f t="shared" si="2"/>
        <v>0</v>
      </c>
      <c r="CJ20" s="72">
        <v>0</v>
      </c>
      <c r="CK20" s="64">
        <v>0</v>
      </c>
      <c r="CL20" s="64">
        <v>-285.85322090921545</v>
      </c>
      <c r="CM20" s="64">
        <v>0</v>
      </c>
      <c r="CN20" s="104">
        <f t="shared" si="3"/>
        <v>-285.85322090921545</v>
      </c>
      <c r="CO20" s="197">
        <v>1078.8857181100987</v>
      </c>
      <c r="CP20" s="104">
        <f t="shared" si="4"/>
        <v>2626.587781180925</v>
      </c>
      <c r="CQ20" s="104">
        <f t="shared" si="5"/>
        <v>12586.446391533038</v>
      </c>
    </row>
    <row r="21" spans="1:95" ht="13.5" customHeight="1">
      <c r="A21" s="142">
        <v>12</v>
      </c>
      <c r="B21" s="50" t="s">
        <v>86</v>
      </c>
      <c r="C21" s="40" t="s">
        <v>361</v>
      </c>
      <c r="D21" s="72">
        <v>170.7794926398698</v>
      </c>
      <c r="E21" s="72">
        <v>4.571367738697752</v>
      </c>
      <c r="F21" s="72">
        <v>1.783703266732983</v>
      </c>
      <c r="G21" s="64">
        <v>15.727556000452626</v>
      </c>
      <c r="H21" s="64">
        <v>96.7993752282793</v>
      </c>
      <c r="I21" s="64">
        <v>23.43490215992537</v>
      </c>
      <c r="J21" s="64">
        <v>4.484751403410053</v>
      </c>
      <c r="K21" s="64">
        <v>1.897419470413436</v>
      </c>
      <c r="L21" s="64">
        <v>39.07092031025353</v>
      </c>
      <c r="M21" s="64">
        <v>45.645561289757936</v>
      </c>
      <c r="N21" s="64">
        <v>11.287102627991205</v>
      </c>
      <c r="O21" s="64">
        <v>309.7467576932335</v>
      </c>
      <c r="P21" s="64">
        <v>0</v>
      </c>
      <c r="Q21" s="64">
        <v>160.4984509550315</v>
      </c>
      <c r="R21" s="64">
        <v>19.087004715837228</v>
      </c>
      <c r="S21" s="64">
        <v>93.12543405114974</v>
      </c>
      <c r="T21" s="64">
        <v>27.188832409276205</v>
      </c>
      <c r="U21" s="64">
        <v>67.53794440178795</v>
      </c>
      <c r="V21" s="64">
        <v>60.52885890198414</v>
      </c>
      <c r="W21" s="64">
        <v>30.39249941427464</v>
      </c>
      <c r="X21" s="64">
        <v>15.474928069555071</v>
      </c>
      <c r="Y21" s="64">
        <v>37.35812148518917</v>
      </c>
      <c r="Z21" s="64">
        <v>3.8713363284081708</v>
      </c>
      <c r="AA21" s="64">
        <v>11.008344537550197</v>
      </c>
      <c r="AB21" s="64">
        <v>6.343978307986289</v>
      </c>
      <c r="AC21" s="64">
        <v>2.5474833654243842</v>
      </c>
      <c r="AD21" s="64">
        <v>0.18534090967937547</v>
      </c>
      <c r="AE21" s="64">
        <v>0.26538358799323664</v>
      </c>
      <c r="AF21" s="64">
        <v>0.2812084947421478</v>
      </c>
      <c r="AG21" s="64">
        <v>0.37584548001346096</v>
      </c>
      <c r="AH21" s="64">
        <v>2.4298832590330246</v>
      </c>
      <c r="AI21" s="64">
        <v>6.331816886878876</v>
      </c>
      <c r="AJ21" s="64">
        <v>2.01835108850105</v>
      </c>
      <c r="AK21" s="64">
        <v>0.8935458706987264</v>
      </c>
      <c r="AL21" s="64">
        <v>357.0566762573012</v>
      </c>
      <c r="AM21" s="64">
        <v>48.21474007811235</v>
      </c>
      <c r="AN21" s="64">
        <v>261.0022159215071</v>
      </c>
      <c r="AO21" s="64">
        <v>152.50878992758203</v>
      </c>
      <c r="AP21" s="64">
        <v>1.7438028246135537</v>
      </c>
      <c r="AQ21" s="64">
        <v>3.460907497848875</v>
      </c>
      <c r="AR21" s="64">
        <v>13.803194750964268</v>
      </c>
      <c r="AS21" s="64">
        <v>76.22876049731983</v>
      </c>
      <c r="AT21" s="64">
        <v>32.53144614109383</v>
      </c>
      <c r="AU21" s="64">
        <v>259.8849591076002</v>
      </c>
      <c r="AV21" s="64">
        <v>0.019919574942761923</v>
      </c>
      <c r="AW21" s="64">
        <v>14.995735076053167</v>
      </c>
      <c r="AX21" s="64">
        <v>1022.3191817875012</v>
      </c>
      <c r="AY21" s="64">
        <v>0.04164046699038664</v>
      </c>
      <c r="AZ21" s="64">
        <v>5.508715076977479</v>
      </c>
      <c r="BA21" s="64">
        <v>58.4240807084334</v>
      </c>
      <c r="BB21" s="64">
        <v>62.58684610196354</v>
      </c>
      <c r="BC21" s="64">
        <v>41.574642615370486</v>
      </c>
      <c r="BD21" s="64">
        <v>14.372003014758427</v>
      </c>
      <c r="BE21" s="64">
        <v>22.940043992489876</v>
      </c>
      <c r="BF21" s="64">
        <v>137.95054315387674</v>
      </c>
      <c r="BG21" s="64">
        <v>29.17613088592068</v>
      </c>
      <c r="BH21" s="64">
        <v>7.588247787798057</v>
      </c>
      <c r="BI21" s="64">
        <v>3.2220125060902793</v>
      </c>
      <c r="BJ21" s="64">
        <v>55.18491426313817</v>
      </c>
      <c r="BK21" s="64">
        <v>123.47112260099073</v>
      </c>
      <c r="BL21" s="64">
        <v>147.2114445402518</v>
      </c>
      <c r="BM21" s="64">
        <v>0.6237697842841785</v>
      </c>
      <c r="BN21" s="64">
        <v>0.9467572074733361</v>
      </c>
      <c r="BO21" s="64">
        <v>8.51175156986667</v>
      </c>
      <c r="BP21" s="64">
        <v>37.11352696665206</v>
      </c>
      <c r="BQ21" s="103">
        <v>17.69858265038283</v>
      </c>
      <c r="BR21" s="104">
        <f t="shared" si="0"/>
        <v>4290.890607686162</v>
      </c>
      <c r="BS21" s="72">
        <v>0</v>
      </c>
      <c r="BT21" s="64">
        <v>0</v>
      </c>
      <c r="BU21" s="64">
        <v>0</v>
      </c>
      <c r="BV21" s="64">
        <v>2026.8508316431116</v>
      </c>
      <c r="BW21" s="64">
        <v>0</v>
      </c>
      <c r="BX21" s="64">
        <v>0</v>
      </c>
      <c r="BY21" s="64">
        <v>2414.361871459239</v>
      </c>
      <c r="BZ21" s="64">
        <v>0</v>
      </c>
      <c r="CA21" s="64">
        <v>0</v>
      </c>
      <c r="CB21" s="64">
        <v>0</v>
      </c>
      <c r="CC21" s="64">
        <v>0</v>
      </c>
      <c r="CD21" s="64">
        <v>0</v>
      </c>
      <c r="CE21" s="104">
        <f t="shared" si="1"/>
        <v>4441.21270310235</v>
      </c>
      <c r="CF21" s="72">
        <v>0</v>
      </c>
      <c r="CG21" s="64">
        <v>0</v>
      </c>
      <c r="CH21" s="64">
        <v>0</v>
      </c>
      <c r="CI21" s="104">
        <f t="shared" si="2"/>
        <v>0</v>
      </c>
      <c r="CJ21" s="72">
        <v>0</v>
      </c>
      <c r="CK21" s="64">
        <v>0</v>
      </c>
      <c r="CL21" s="64">
        <v>-189.63874971922357</v>
      </c>
      <c r="CM21" s="64">
        <v>0</v>
      </c>
      <c r="CN21" s="104">
        <f t="shared" si="3"/>
        <v>-189.63874971922357</v>
      </c>
      <c r="CO21" s="197">
        <v>1181.125679793287</v>
      </c>
      <c r="CP21" s="104">
        <f t="shared" si="4"/>
        <v>5432.699633176413</v>
      </c>
      <c r="CQ21" s="104">
        <f t="shared" si="5"/>
        <v>9723.590240862575</v>
      </c>
    </row>
    <row r="22" spans="1:95" ht="13.5" customHeight="1">
      <c r="A22" s="48">
        <v>13</v>
      </c>
      <c r="B22" s="50" t="s">
        <v>87</v>
      </c>
      <c r="C22" s="40" t="s">
        <v>319</v>
      </c>
      <c r="D22" s="72">
        <v>0</v>
      </c>
      <c r="E22" s="72">
        <v>0</v>
      </c>
      <c r="F22" s="72">
        <v>0</v>
      </c>
      <c r="G22" s="64">
        <v>0</v>
      </c>
      <c r="H22" s="64">
        <v>0</v>
      </c>
      <c r="I22" s="64">
        <v>0</v>
      </c>
      <c r="J22" s="64">
        <v>0</v>
      </c>
      <c r="K22" s="64">
        <v>0</v>
      </c>
      <c r="L22" s="64">
        <v>0</v>
      </c>
      <c r="M22" s="64">
        <v>0</v>
      </c>
      <c r="N22" s="64">
        <v>0</v>
      </c>
      <c r="O22" s="64">
        <v>0</v>
      </c>
      <c r="P22" s="64">
        <v>0</v>
      </c>
      <c r="Q22" s="64">
        <v>0</v>
      </c>
      <c r="R22" s="64">
        <v>0</v>
      </c>
      <c r="S22" s="64">
        <v>0</v>
      </c>
      <c r="T22" s="64">
        <v>0</v>
      </c>
      <c r="U22" s="64">
        <v>0</v>
      </c>
      <c r="V22" s="64">
        <v>0</v>
      </c>
      <c r="W22" s="64">
        <v>0</v>
      </c>
      <c r="X22" s="64">
        <v>0</v>
      </c>
      <c r="Y22" s="64">
        <v>0</v>
      </c>
      <c r="Z22" s="64">
        <v>0</v>
      </c>
      <c r="AA22" s="64">
        <v>0</v>
      </c>
      <c r="AB22" s="64">
        <v>0</v>
      </c>
      <c r="AC22" s="64">
        <v>0</v>
      </c>
      <c r="AD22" s="64">
        <v>0</v>
      </c>
      <c r="AE22" s="64">
        <v>0</v>
      </c>
      <c r="AF22" s="64">
        <v>104.78941730330422</v>
      </c>
      <c r="AG22" s="64">
        <v>0</v>
      </c>
      <c r="AH22" s="64">
        <v>0</v>
      </c>
      <c r="AI22" s="64">
        <v>0</v>
      </c>
      <c r="AJ22" s="64">
        <v>0</v>
      </c>
      <c r="AK22" s="64">
        <v>0</v>
      </c>
      <c r="AL22" s="64">
        <v>0</v>
      </c>
      <c r="AM22" s="64">
        <v>0</v>
      </c>
      <c r="AN22" s="64">
        <v>0</v>
      </c>
      <c r="AO22" s="64">
        <v>0</v>
      </c>
      <c r="AP22" s="64">
        <v>0</v>
      </c>
      <c r="AQ22" s="64">
        <v>0</v>
      </c>
      <c r="AR22" s="64">
        <v>0</v>
      </c>
      <c r="AS22" s="64">
        <v>0</v>
      </c>
      <c r="AT22" s="64">
        <v>0</v>
      </c>
      <c r="AU22" s="64">
        <v>0</v>
      </c>
      <c r="AV22" s="64">
        <v>0</v>
      </c>
      <c r="AW22" s="64">
        <v>0</v>
      </c>
      <c r="AX22" s="64">
        <v>0</v>
      </c>
      <c r="AY22" s="64">
        <v>0</v>
      </c>
      <c r="AZ22" s="64">
        <v>0</v>
      </c>
      <c r="BA22" s="64">
        <v>0</v>
      </c>
      <c r="BB22" s="64">
        <v>0</v>
      </c>
      <c r="BC22" s="64">
        <v>0</v>
      </c>
      <c r="BD22" s="64">
        <v>0</v>
      </c>
      <c r="BE22" s="64">
        <v>0</v>
      </c>
      <c r="BF22" s="64">
        <v>0</v>
      </c>
      <c r="BG22" s="64">
        <v>0</v>
      </c>
      <c r="BH22" s="64">
        <v>0</v>
      </c>
      <c r="BI22" s="64">
        <v>0</v>
      </c>
      <c r="BJ22" s="64">
        <v>0</v>
      </c>
      <c r="BK22" s="64">
        <v>0</v>
      </c>
      <c r="BL22" s="64">
        <v>0</v>
      </c>
      <c r="BM22" s="64">
        <v>0</v>
      </c>
      <c r="BN22" s="64">
        <v>0</v>
      </c>
      <c r="BO22" s="64">
        <v>0</v>
      </c>
      <c r="BP22" s="64">
        <v>0</v>
      </c>
      <c r="BQ22" s="103">
        <v>0</v>
      </c>
      <c r="BR22" s="104">
        <f t="shared" si="0"/>
        <v>104.78941730330422</v>
      </c>
      <c r="BS22" s="72">
        <v>0</v>
      </c>
      <c r="BT22" s="64">
        <v>0</v>
      </c>
      <c r="BU22" s="64">
        <v>0</v>
      </c>
      <c r="BV22" s="64">
        <v>0</v>
      </c>
      <c r="BW22" s="64">
        <v>0</v>
      </c>
      <c r="BX22" s="64">
        <v>0</v>
      </c>
      <c r="BY22" s="64">
        <v>0</v>
      </c>
      <c r="BZ22" s="64">
        <v>0</v>
      </c>
      <c r="CA22" s="64">
        <v>0</v>
      </c>
      <c r="CB22" s="64">
        <v>0</v>
      </c>
      <c r="CC22" s="64">
        <v>0</v>
      </c>
      <c r="CD22" s="64">
        <v>0</v>
      </c>
      <c r="CE22" s="104">
        <f t="shared" si="1"/>
        <v>0</v>
      </c>
      <c r="CF22" s="72">
        <v>0</v>
      </c>
      <c r="CG22" s="64">
        <v>0</v>
      </c>
      <c r="CH22" s="64">
        <v>0</v>
      </c>
      <c r="CI22" s="104">
        <f t="shared" si="2"/>
        <v>0</v>
      </c>
      <c r="CJ22" s="72">
        <v>0</v>
      </c>
      <c r="CK22" s="64">
        <v>0</v>
      </c>
      <c r="CL22" s="64">
        <v>53.21058269769577</v>
      </c>
      <c r="CM22" s="64">
        <v>0</v>
      </c>
      <c r="CN22" s="104">
        <f t="shared" si="3"/>
        <v>53.21058269769577</v>
      </c>
      <c r="CO22" s="197">
        <v>0</v>
      </c>
      <c r="CP22" s="104">
        <f t="shared" si="4"/>
        <v>53.21058269769577</v>
      </c>
      <c r="CQ22" s="104">
        <f t="shared" si="5"/>
        <v>158.000000001</v>
      </c>
    </row>
    <row r="23" spans="1:95" ht="13.5" customHeight="1">
      <c r="A23" s="142">
        <v>14</v>
      </c>
      <c r="B23" s="50">
        <v>24</v>
      </c>
      <c r="C23" s="40" t="s">
        <v>362</v>
      </c>
      <c r="D23" s="72">
        <v>649.6837335192957</v>
      </c>
      <c r="E23" s="72">
        <v>6.693838469518832</v>
      </c>
      <c r="F23" s="72">
        <v>0.11616946101640155</v>
      </c>
      <c r="G23" s="64">
        <v>61.90345007064719</v>
      </c>
      <c r="H23" s="64">
        <v>203.06384553422737</v>
      </c>
      <c r="I23" s="64">
        <v>356.9850867131219</v>
      </c>
      <c r="J23" s="64">
        <v>20.819996344325425</v>
      </c>
      <c r="K23" s="64">
        <v>10.2945767931529</v>
      </c>
      <c r="L23" s="64">
        <v>168.06541712047917</v>
      </c>
      <c r="M23" s="64">
        <v>337.23429712695736</v>
      </c>
      <c r="N23" s="64">
        <v>422.3995523513314</v>
      </c>
      <c r="O23" s="64">
        <v>22.037420914168443</v>
      </c>
      <c r="P23" s="64">
        <v>0</v>
      </c>
      <c r="Q23" s="64">
        <v>20665.05196383188</v>
      </c>
      <c r="R23" s="64">
        <v>2432.5537687318874</v>
      </c>
      <c r="S23" s="64">
        <v>214.0841303540272</v>
      </c>
      <c r="T23" s="64">
        <v>36.96191781951434</v>
      </c>
      <c r="U23" s="64">
        <v>338.0446510750104</v>
      </c>
      <c r="V23" s="64">
        <v>439.0922124830184</v>
      </c>
      <c r="W23" s="64">
        <v>693.4284329747016</v>
      </c>
      <c r="X23" s="64">
        <v>172.1368176586446</v>
      </c>
      <c r="Y23" s="64">
        <v>543.8702417222146</v>
      </c>
      <c r="Z23" s="64">
        <v>15.505165602297538</v>
      </c>
      <c r="AA23" s="64">
        <v>79.61351242711676</v>
      </c>
      <c r="AB23" s="64">
        <v>122.11635889183269</v>
      </c>
      <c r="AC23" s="64">
        <v>4.020011315412657</v>
      </c>
      <c r="AD23" s="64">
        <v>0</v>
      </c>
      <c r="AE23" s="64">
        <v>0</v>
      </c>
      <c r="AF23" s="64">
        <v>0</v>
      </c>
      <c r="AG23" s="64">
        <v>0</v>
      </c>
      <c r="AH23" s="64">
        <v>0</v>
      </c>
      <c r="AI23" s="64">
        <v>0.26095214698172076</v>
      </c>
      <c r="AJ23" s="64">
        <v>1.9013242327462632</v>
      </c>
      <c r="AK23" s="64">
        <v>41.63164496285547</v>
      </c>
      <c r="AL23" s="64">
        <v>944.4769335435807</v>
      </c>
      <c r="AM23" s="64">
        <v>37.98888054570923</v>
      </c>
      <c r="AN23" s="64">
        <v>313.0841381648667</v>
      </c>
      <c r="AO23" s="64">
        <v>171.65209972734218</v>
      </c>
      <c r="AP23" s="64">
        <v>0</v>
      </c>
      <c r="AQ23" s="64">
        <v>0</v>
      </c>
      <c r="AR23" s="64">
        <v>0</v>
      </c>
      <c r="AS23" s="64">
        <v>0</v>
      </c>
      <c r="AT23" s="64">
        <v>0</v>
      </c>
      <c r="AU23" s="64">
        <v>0</v>
      </c>
      <c r="AV23" s="64">
        <v>0.5323164584398532</v>
      </c>
      <c r="AW23" s="64">
        <v>0.24468505084736455</v>
      </c>
      <c r="AX23" s="64">
        <v>0</v>
      </c>
      <c r="AY23" s="64">
        <v>0.1331704954057187</v>
      </c>
      <c r="AZ23" s="64">
        <v>2.696008040760532</v>
      </c>
      <c r="BA23" s="64">
        <v>0</v>
      </c>
      <c r="BB23" s="64">
        <v>29.696875935861687</v>
      </c>
      <c r="BC23" s="64">
        <v>7.783451164939219</v>
      </c>
      <c r="BD23" s="64">
        <v>4.793647347934414</v>
      </c>
      <c r="BE23" s="64">
        <v>0</v>
      </c>
      <c r="BF23" s="64">
        <v>383.9634096760465</v>
      </c>
      <c r="BG23" s="64">
        <v>3.016689515097471</v>
      </c>
      <c r="BH23" s="64">
        <v>254.09340933882743</v>
      </c>
      <c r="BI23" s="64">
        <v>19.99065080898484</v>
      </c>
      <c r="BJ23" s="64">
        <v>208.78793650758993</v>
      </c>
      <c r="BK23" s="64">
        <v>130.5774982792217</v>
      </c>
      <c r="BL23" s="64">
        <v>1477.0803513275484</v>
      </c>
      <c r="BM23" s="64">
        <v>0</v>
      </c>
      <c r="BN23" s="64">
        <v>0</v>
      </c>
      <c r="BO23" s="64">
        <v>0</v>
      </c>
      <c r="BP23" s="64">
        <v>58.460713791154966</v>
      </c>
      <c r="BQ23" s="103">
        <v>154.87133583169435</v>
      </c>
      <c r="BR23" s="104">
        <f t="shared" si="0"/>
        <v>32263.49469220023</v>
      </c>
      <c r="BS23" s="72">
        <v>0</v>
      </c>
      <c r="BT23" s="64">
        <v>0</v>
      </c>
      <c r="BU23" s="64">
        <v>0</v>
      </c>
      <c r="BV23" s="64">
        <v>32.649410222345566</v>
      </c>
      <c r="BW23" s="64">
        <v>477.25234504126917</v>
      </c>
      <c r="BX23" s="64">
        <v>2079.796756187539</v>
      </c>
      <c r="BY23" s="64">
        <v>18.793458163172353</v>
      </c>
      <c r="BZ23" s="64">
        <v>0</v>
      </c>
      <c r="CA23" s="64">
        <v>582.626153572859</v>
      </c>
      <c r="CB23" s="64">
        <v>0</v>
      </c>
      <c r="CC23" s="64">
        <v>0</v>
      </c>
      <c r="CD23" s="64">
        <v>1204.0707652381595</v>
      </c>
      <c r="CE23" s="104">
        <f t="shared" si="1"/>
        <v>4395.188888425345</v>
      </c>
      <c r="CF23" s="72">
        <v>0</v>
      </c>
      <c r="CG23" s="64">
        <v>0</v>
      </c>
      <c r="CH23" s="64">
        <v>0</v>
      </c>
      <c r="CI23" s="104">
        <f t="shared" si="2"/>
        <v>0</v>
      </c>
      <c r="CJ23" s="72">
        <v>0</v>
      </c>
      <c r="CK23" s="64">
        <v>0</v>
      </c>
      <c r="CL23" s="64">
        <v>-394.4031216879209</v>
      </c>
      <c r="CM23" s="64">
        <v>0</v>
      </c>
      <c r="CN23" s="104">
        <f t="shared" si="3"/>
        <v>-394.4031216879209</v>
      </c>
      <c r="CO23" s="197">
        <v>54796.32283829052</v>
      </c>
      <c r="CP23" s="104">
        <f t="shared" si="4"/>
        <v>58797.10860502795</v>
      </c>
      <c r="CQ23" s="104">
        <f t="shared" si="5"/>
        <v>91060.60329722818</v>
      </c>
    </row>
    <row r="24" spans="1:95" ht="13.5" customHeight="1">
      <c r="A24" s="48">
        <v>15</v>
      </c>
      <c r="B24" s="50">
        <v>25</v>
      </c>
      <c r="C24" s="40" t="s">
        <v>242</v>
      </c>
      <c r="D24" s="72">
        <v>44.67456847262097</v>
      </c>
      <c r="E24" s="72">
        <v>0.6695471594547944</v>
      </c>
      <c r="F24" s="72">
        <v>0.09074503095560874</v>
      </c>
      <c r="G24" s="64">
        <v>2.4417508630702005</v>
      </c>
      <c r="H24" s="64">
        <v>338.0938158850952</v>
      </c>
      <c r="I24" s="64">
        <v>10.357224376359909</v>
      </c>
      <c r="J24" s="64">
        <v>5.379849873474655</v>
      </c>
      <c r="K24" s="64">
        <v>16.765020619115646</v>
      </c>
      <c r="L24" s="64">
        <v>43.543570015158565</v>
      </c>
      <c r="M24" s="64">
        <v>17.401496990789056</v>
      </c>
      <c r="N24" s="64">
        <v>132.78869481585372</v>
      </c>
      <c r="O24" s="64">
        <v>0.10307362485771773</v>
      </c>
      <c r="P24" s="64">
        <v>0</v>
      </c>
      <c r="Q24" s="64">
        <v>1027.9917690548523</v>
      </c>
      <c r="R24" s="64">
        <v>227.22521921152472</v>
      </c>
      <c r="S24" s="64">
        <v>38.259718488159464</v>
      </c>
      <c r="T24" s="64">
        <v>6.298043709305811</v>
      </c>
      <c r="U24" s="64">
        <v>132.03793344358496</v>
      </c>
      <c r="V24" s="64">
        <v>1061.0285509497344</v>
      </c>
      <c r="W24" s="64">
        <v>444.79975788873486</v>
      </c>
      <c r="X24" s="64">
        <v>142.69775063118342</v>
      </c>
      <c r="Y24" s="64">
        <v>558.1371194945114</v>
      </c>
      <c r="Z24" s="64">
        <v>45.19819428008016</v>
      </c>
      <c r="AA24" s="64">
        <v>61.143183242330146</v>
      </c>
      <c r="AB24" s="64">
        <v>145.081961040477</v>
      </c>
      <c r="AC24" s="64">
        <v>11.67825214510311</v>
      </c>
      <c r="AD24" s="64">
        <v>0.6767856912549752</v>
      </c>
      <c r="AE24" s="64">
        <v>0.544124166325761</v>
      </c>
      <c r="AF24" s="64">
        <v>0.09225784180598443</v>
      </c>
      <c r="AG24" s="64">
        <v>0.00814239596930342</v>
      </c>
      <c r="AH24" s="64">
        <v>3.0304391337382524</v>
      </c>
      <c r="AI24" s="64">
        <v>0</v>
      </c>
      <c r="AJ24" s="64">
        <v>0.17878095053084264</v>
      </c>
      <c r="AK24" s="64">
        <v>3.680384536755835</v>
      </c>
      <c r="AL24" s="64">
        <v>644.2697971691296</v>
      </c>
      <c r="AM24" s="64">
        <v>108.26440372464832</v>
      </c>
      <c r="AN24" s="64">
        <v>513.8172857114405</v>
      </c>
      <c r="AO24" s="64">
        <v>21.955710787207337</v>
      </c>
      <c r="AP24" s="64">
        <v>0</v>
      </c>
      <c r="AQ24" s="64">
        <v>0</v>
      </c>
      <c r="AR24" s="64">
        <v>0</v>
      </c>
      <c r="AS24" s="64">
        <v>0</v>
      </c>
      <c r="AT24" s="64">
        <v>0</v>
      </c>
      <c r="AU24" s="64">
        <v>0</v>
      </c>
      <c r="AV24" s="64">
        <v>0</v>
      </c>
      <c r="AW24" s="64">
        <v>0</v>
      </c>
      <c r="AX24" s="64">
        <v>0</v>
      </c>
      <c r="AY24" s="64">
        <v>0.013300856733495193</v>
      </c>
      <c r="AZ24" s="64">
        <v>0.03671420233182122</v>
      </c>
      <c r="BA24" s="64">
        <v>22.006379016907815</v>
      </c>
      <c r="BB24" s="64">
        <v>96.97338604795445</v>
      </c>
      <c r="BC24" s="64">
        <v>3.6457317331960004</v>
      </c>
      <c r="BD24" s="64">
        <v>2.101893736443606</v>
      </c>
      <c r="BE24" s="64">
        <v>1.8220559699249754</v>
      </c>
      <c r="BF24" s="64">
        <v>266.7886412275693</v>
      </c>
      <c r="BG24" s="64">
        <v>45.812766285116176</v>
      </c>
      <c r="BH24" s="64">
        <v>45.595513672993555</v>
      </c>
      <c r="BI24" s="64">
        <v>13.510352114304935</v>
      </c>
      <c r="BJ24" s="64">
        <v>39.781767712682665</v>
      </c>
      <c r="BK24" s="64">
        <v>31.96262810335291</v>
      </c>
      <c r="BL24" s="64">
        <v>53.10006493079794</v>
      </c>
      <c r="BM24" s="64">
        <v>0.08869219700441834</v>
      </c>
      <c r="BN24" s="64">
        <v>0.04647205048761239</v>
      </c>
      <c r="BO24" s="64">
        <v>6.733013189098984</v>
      </c>
      <c r="BP24" s="64">
        <v>27.275828504518927</v>
      </c>
      <c r="BQ24" s="103">
        <v>9.160298063472881</v>
      </c>
      <c r="BR24" s="104">
        <f t="shared" si="0"/>
        <v>6476.860423030085</v>
      </c>
      <c r="BS24" s="72">
        <v>0</v>
      </c>
      <c r="BT24" s="64">
        <v>0</v>
      </c>
      <c r="BU24" s="64">
        <v>38.190494351798804</v>
      </c>
      <c r="BV24" s="64">
        <v>27.57542060996361</v>
      </c>
      <c r="BW24" s="64">
        <v>218.58585412760016</v>
      </c>
      <c r="BX24" s="64">
        <v>0</v>
      </c>
      <c r="BY24" s="64">
        <v>114.80516413585428</v>
      </c>
      <c r="BZ24" s="64">
        <v>0</v>
      </c>
      <c r="CA24" s="64">
        <v>177.80477513044303</v>
      </c>
      <c r="CB24" s="64">
        <v>0</v>
      </c>
      <c r="CC24" s="64">
        <v>0</v>
      </c>
      <c r="CD24" s="64">
        <v>40.774731639099514</v>
      </c>
      <c r="CE24" s="104">
        <f t="shared" si="1"/>
        <v>617.7364399947594</v>
      </c>
      <c r="CF24" s="72">
        <v>0</v>
      </c>
      <c r="CG24" s="64">
        <v>0</v>
      </c>
      <c r="CH24" s="64">
        <v>0</v>
      </c>
      <c r="CI24" s="104">
        <f t="shared" si="2"/>
        <v>0</v>
      </c>
      <c r="CJ24" s="72">
        <v>0</v>
      </c>
      <c r="CK24" s="64">
        <v>0</v>
      </c>
      <c r="CL24" s="64">
        <v>4.28705827404235</v>
      </c>
      <c r="CM24" s="64">
        <v>0</v>
      </c>
      <c r="CN24" s="104">
        <f t="shared" si="3"/>
        <v>4.28705827404235</v>
      </c>
      <c r="CO24" s="197">
        <v>4226.896730502457</v>
      </c>
      <c r="CP24" s="104">
        <f t="shared" si="4"/>
        <v>4848.920228771259</v>
      </c>
      <c r="CQ24" s="104">
        <f t="shared" si="5"/>
        <v>11325.780651801344</v>
      </c>
    </row>
    <row r="25" spans="1:95" ht="13.5" customHeight="1">
      <c r="A25" s="142">
        <v>16</v>
      </c>
      <c r="B25" s="50">
        <v>26</v>
      </c>
      <c r="C25" s="40" t="s">
        <v>198</v>
      </c>
      <c r="D25" s="72">
        <v>37.48270526629093</v>
      </c>
      <c r="E25" s="72">
        <v>0.6888081452240671</v>
      </c>
      <c r="F25" s="72">
        <v>0.11920018114729475</v>
      </c>
      <c r="G25" s="64">
        <v>2.894713556135144</v>
      </c>
      <c r="H25" s="64">
        <v>385.309716021392</v>
      </c>
      <c r="I25" s="64">
        <v>13.008106120296699</v>
      </c>
      <c r="J25" s="64">
        <v>0.44005374756883536</v>
      </c>
      <c r="K25" s="64">
        <v>0.00045317135468967584</v>
      </c>
      <c r="L25" s="64">
        <v>46.612396444761345</v>
      </c>
      <c r="M25" s="64">
        <v>2.1451871190234733</v>
      </c>
      <c r="N25" s="64">
        <v>0.1444443467849842</v>
      </c>
      <c r="O25" s="64">
        <v>1.7194487777744871</v>
      </c>
      <c r="P25" s="64">
        <v>0</v>
      </c>
      <c r="Q25" s="64">
        <v>350.0970870090588</v>
      </c>
      <c r="R25" s="64">
        <v>5.894185839796044</v>
      </c>
      <c r="S25" s="64">
        <v>645.9967131526927</v>
      </c>
      <c r="T25" s="64">
        <v>40.74121701917626</v>
      </c>
      <c r="U25" s="64">
        <v>133.16163460120148</v>
      </c>
      <c r="V25" s="64">
        <v>56.886375320272386</v>
      </c>
      <c r="W25" s="64">
        <v>217.8902747460651</v>
      </c>
      <c r="X25" s="64">
        <v>40.90145236300569</v>
      </c>
      <c r="Y25" s="64">
        <v>248.77344178598665</v>
      </c>
      <c r="Z25" s="64">
        <v>8.603636878632344</v>
      </c>
      <c r="AA25" s="64">
        <v>7.672544817207309</v>
      </c>
      <c r="AB25" s="64">
        <v>36.994435779521154</v>
      </c>
      <c r="AC25" s="64">
        <v>3.1639536452627013</v>
      </c>
      <c r="AD25" s="64">
        <v>1.837666876589729</v>
      </c>
      <c r="AE25" s="64">
        <v>1.477537818816655</v>
      </c>
      <c r="AF25" s="64">
        <v>0.2502080235468614</v>
      </c>
      <c r="AG25" s="64">
        <v>0.02211341711455069</v>
      </c>
      <c r="AH25" s="64">
        <v>5.966146313823474</v>
      </c>
      <c r="AI25" s="64">
        <v>0</v>
      </c>
      <c r="AJ25" s="64">
        <v>0</v>
      </c>
      <c r="AK25" s="64">
        <v>0.3613402485934768</v>
      </c>
      <c r="AL25" s="64">
        <v>3348.332754572136</v>
      </c>
      <c r="AM25" s="64">
        <v>9.845088561624422</v>
      </c>
      <c r="AN25" s="64">
        <v>37.86448657452394</v>
      </c>
      <c r="AO25" s="64">
        <v>62.44737499698174</v>
      </c>
      <c r="AP25" s="64">
        <v>3.4903943438116625</v>
      </c>
      <c r="AQ25" s="64">
        <v>1.305083963364839</v>
      </c>
      <c r="AR25" s="64">
        <v>0</v>
      </c>
      <c r="AS25" s="64">
        <v>0</v>
      </c>
      <c r="AT25" s="64">
        <v>0</v>
      </c>
      <c r="AU25" s="64">
        <v>0</v>
      </c>
      <c r="AV25" s="64">
        <v>0</v>
      </c>
      <c r="AW25" s="64">
        <v>0</v>
      </c>
      <c r="AX25" s="64">
        <v>0</v>
      </c>
      <c r="AY25" s="64">
        <v>0.01153954680472496</v>
      </c>
      <c r="AZ25" s="64">
        <v>0.20586260106439322</v>
      </c>
      <c r="BA25" s="64">
        <v>3.4804033780153514</v>
      </c>
      <c r="BB25" s="64">
        <v>10.801933819295384</v>
      </c>
      <c r="BC25" s="64">
        <v>0.0038330266517291526</v>
      </c>
      <c r="BD25" s="64">
        <v>0</v>
      </c>
      <c r="BE25" s="64">
        <v>0</v>
      </c>
      <c r="BF25" s="64">
        <v>29.710080515478822</v>
      </c>
      <c r="BG25" s="64">
        <v>0.18894569750700485</v>
      </c>
      <c r="BH25" s="64">
        <v>6.121176780699526</v>
      </c>
      <c r="BI25" s="64">
        <v>72.33266950840476</v>
      </c>
      <c r="BJ25" s="64">
        <v>0</v>
      </c>
      <c r="BK25" s="64">
        <v>13.150539805641083</v>
      </c>
      <c r="BL25" s="64">
        <v>20.800804456348992</v>
      </c>
      <c r="BM25" s="64">
        <v>0.21168528053635835</v>
      </c>
      <c r="BN25" s="64">
        <v>0.09093446775707836</v>
      </c>
      <c r="BO25" s="64">
        <v>9.419790738024638</v>
      </c>
      <c r="BP25" s="64">
        <v>5.359628642639032</v>
      </c>
      <c r="BQ25" s="103">
        <v>4.213889926424691</v>
      </c>
      <c r="BR25" s="104">
        <f t="shared" si="0"/>
        <v>5936.646099757857</v>
      </c>
      <c r="BS25" s="72">
        <v>0</v>
      </c>
      <c r="BT25" s="64">
        <v>0</v>
      </c>
      <c r="BU25" s="64">
        <v>0</v>
      </c>
      <c r="BV25" s="64">
        <v>32.09669654755322</v>
      </c>
      <c r="BW25" s="64">
        <v>186.98650972520812</v>
      </c>
      <c r="BX25" s="64">
        <v>0</v>
      </c>
      <c r="BY25" s="64">
        <v>0</v>
      </c>
      <c r="BZ25" s="64">
        <v>0</v>
      </c>
      <c r="CA25" s="64">
        <v>101.08224927050362</v>
      </c>
      <c r="CB25" s="64">
        <v>0</v>
      </c>
      <c r="CC25" s="64">
        <v>0</v>
      </c>
      <c r="CD25" s="64">
        <v>0</v>
      </c>
      <c r="CE25" s="104">
        <f t="shared" si="1"/>
        <v>320.16545554326495</v>
      </c>
      <c r="CF25" s="72">
        <v>0</v>
      </c>
      <c r="CG25" s="64">
        <v>0</v>
      </c>
      <c r="CH25" s="64">
        <v>0</v>
      </c>
      <c r="CI25" s="104">
        <f t="shared" si="2"/>
        <v>0</v>
      </c>
      <c r="CJ25" s="72">
        <v>0</v>
      </c>
      <c r="CK25" s="64">
        <v>0</v>
      </c>
      <c r="CL25" s="64">
        <v>7.340794205675839</v>
      </c>
      <c r="CM25" s="64">
        <v>0</v>
      </c>
      <c r="CN25" s="104">
        <f t="shared" si="3"/>
        <v>7.340794205675839</v>
      </c>
      <c r="CO25" s="197">
        <v>1115.5775220943822</v>
      </c>
      <c r="CP25" s="104">
        <f t="shared" si="4"/>
        <v>1443.083771843323</v>
      </c>
      <c r="CQ25" s="104">
        <f t="shared" si="5"/>
        <v>7379.72987160118</v>
      </c>
    </row>
    <row r="26" spans="1:95" ht="13.5" customHeight="1">
      <c r="A26" s="48">
        <v>17</v>
      </c>
      <c r="B26" s="50">
        <v>27</v>
      </c>
      <c r="C26" s="40" t="s">
        <v>243</v>
      </c>
      <c r="D26" s="72">
        <v>1.291524779495689</v>
      </c>
      <c r="E26" s="72">
        <v>0.044013585226880224</v>
      </c>
      <c r="F26" s="72">
        <v>0.00522445919936085</v>
      </c>
      <c r="G26" s="64">
        <v>3.083486832415806</v>
      </c>
      <c r="H26" s="64">
        <v>35.766702422830555</v>
      </c>
      <c r="I26" s="64">
        <v>0.053384290948897864</v>
      </c>
      <c r="J26" s="64">
        <v>0.3934479019324618</v>
      </c>
      <c r="K26" s="64">
        <v>2.1355526447078964E-06</v>
      </c>
      <c r="L26" s="64">
        <v>30.28023931378785</v>
      </c>
      <c r="M26" s="64">
        <v>0.8294508245316435</v>
      </c>
      <c r="N26" s="64">
        <v>0</v>
      </c>
      <c r="O26" s="64">
        <v>0.8026532056678765</v>
      </c>
      <c r="P26" s="64">
        <v>0</v>
      </c>
      <c r="Q26" s="64">
        <v>226.8515287525037</v>
      </c>
      <c r="R26" s="64">
        <v>49.466356050134465</v>
      </c>
      <c r="S26" s="64">
        <v>62.660058448311645</v>
      </c>
      <c r="T26" s="64">
        <v>848.3913120268826</v>
      </c>
      <c r="U26" s="64">
        <v>2580.3649143220314</v>
      </c>
      <c r="V26" s="64">
        <v>1259.3256165361342</v>
      </c>
      <c r="W26" s="64">
        <v>959.1887210839782</v>
      </c>
      <c r="X26" s="64">
        <v>180.2643324965442</v>
      </c>
      <c r="Y26" s="64">
        <v>1041.47549131726</v>
      </c>
      <c r="Z26" s="64">
        <v>24.127583639851398</v>
      </c>
      <c r="AA26" s="64">
        <v>206.0223605505344</v>
      </c>
      <c r="AB26" s="64">
        <v>145.2714721026691</v>
      </c>
      <c r="AC26" s="64">
        <v>1.360200440673489</v>
      </c>
      <c r="AD26" s="64">
        <v>3.669053280732955</v>
      </c>
      <c r="AE26" s="64">
        <v>2.9500217537023175</v>
      </c>
      <c r="AF26" s="64">
        <v>0.49957568472341213</v>
      </c>
      <c r="AG26" s="64">
        <v>0.044151038095083785</v>
      </c>
      <c r="AH26" s="64">
        <v>25.361459874526954</v>
      </c>
      <c r="AI26" s="64">
        <v>1.9817150072437537</v>
      </c>
      <c r="AJ26" s="64">
        <v>15.948467169794949</v>
      </c>
      <c r="AK26" s="64">
        <v>20.970931195120816</v>
      </c>
      <c r="AL26" s="64">
        <v>701.5350742402911</v>
      </c>
      <c r="AM26" s="64">
        <v>14.007472647100816</v>
      </c>
      <c r="AN26" s="64">
        <v>0</v>
      </c>
      <c r="AO26" s="64">
        <v>0.059102001172680635</v>
      </c>
      <c r="AP26" s="64">
        <v>0</v>
      </c>
      <c r="AQ26" s="64">
        <v>0</v>
      </c>
      <c r="AR26" s="64">
        <v>0.5775139880047787</v>
      </c>
      <c r="AS26" s="64">
        <v>0</v>
      </c>
      <c r="AT26" s="64">
        <v>0</v>
      </c>
      <c r="AU26" s="64">
        <v>0</v>
      </c>
      <c r="AV26" s="64">
        <v>5.183033323914814</v>
      </c>
      <c r="AW26" s="64">
        <v>0</v>
      </c>
      <c r="AX26" s="64">
        <v>0</v>
      </c>
      <c r="AY26" s="64">
        <v>0</v>
      </c>
      <c r="AZ26" s="64">
        <v>0</v>
      </c>
      <c r="BA26" s="64">
        <v>6.428861052154695</v>
      </c>
      <c r="BB26" s="64">
        <v>0.030451981658473407</v>
      </c>
      <c r="BC26" s="64">
        <v>0.01722796214202747</v>
      </c>
      <c r="BD26" s="64">
        <v>0.0003501245945364944</v>
      </c>
      <c r="BE26" s="64">
        <v>0.1288364863200414</v>
      </c>
      <c r="BF26" s="64">
        <v>2.1740443104176905</v>
      </c>
      <c r="BG26" s="64">
        <v>1.6534085814231465</v>
      </c>
      <c r="BH26" s="64">
        <v>0.012152951768658968</v>
      </c>
      <c r="BI26" s="64">
        <v>15.209629456913193</v>
      </c>
      <c r="BJ26" s="64">
        <v>0</v>
      </c>
      <c r="BK26" s="64">
        <v>7.848273171509658</v>
      </c>
      <c r="BL26" s="64">
        <v>0</v>
      </c>
      <c r="BM26" s="64">
        <v>0.48579941389879405</v>
      </c>
      <c r="BN26" s="64">
        <v>0.25936715848513736</v>
      </c>
      <c r="BO26" s="64">
        <v>22.696422212966777</v>
      </c>
      <c r="BP26" s="64">
        <v>5.232501072033612</v>
      </c>
      <c r="BQ26" s="103">
        <v>0.011888328233465405</v>
      </c>
      <c r="BR26" s="104">
        <f t="shared" si="0"/>
        <v>8512.296862988042</v>
      </c>
      <c r="BS26" s="72">
        <v>0</v>
      </c>
      <c r="BT26" s="64">
        <v>0</v>
      </c>
      <c r="BU26" s="64">
        <v>0</v>
      </c>
      <c r="BV26" s="64">
        <v>0</v>
      </c>
      <c r="BW26" s="64">
        <v>34.42342171442652</v>
      </c>
      <c r="BX26" s="64">
        <v>0</v>
      </c>
      <c r="BY26" s="64">
        <v>0</v>
      </c>
      <c r="BZ26" s="64">
        <v>0</v>
      </c>
      <c r="CA26" s="64">
        <v>0</v>
      </c>
      <c r="CB26" s="64">
        <v>0</v>
      </c>
      <c r="CC26" s="64">
        <v>0</v>
      </c>
      <c r="CD26" s="64">
        <v>0</v>
      </c>
      <c r="CE26" s="104">
        <f t="shared" si="1"/>
        <v>34.42342171442652</v>
      </c>
      <c r="CF26" s="72">
        <v>0</v>
      </c>
      <c r="CG26" s="64">
        <v>0</v>
      </c>
      <c r="CH26" s="64">
        <v>0</v>
      </c>
      <c r="CI26" s="104">
        <f t="shared" si="2"/>
        <v>0</v>
      </c>
      <c r="CJ26" s="72">
        <v>0</v>
      </c>
      <c r="CK26" s="64">
        <v>0</v>
      </c>
      <c r="CL26" s="64">
        <v>9.91992239055962</v>
      </c>
      <c r="CM26" s="64">
        <v>1021.665254273752</v>
      </c>
      <c r="CN26" s="104">
        <f t="shared" si="3"/>
        <v>1031.5851766643116</v>
      </c>
      <c r="CO26" s="197">
        <v>7066.352454882498</v>
      </c>
      <c r="CP26" s="104">
        <f t="shared" si="4"/>
        <v>8132.3610532612365</v>
      </c>
      <c r="CQ26" s="104">
        <f t="shared" si="5"/>
        <v>16644.657916249278</v>
      </c>
    </row>
    <row r="27" spans="1:95" ht="13.5" customHeight="1">
      <c r="A27" s="142">
        <v>18</v>
      </c>
      <c r="B27" s="50">
        <v>28</v>
      </c>
      <c r="C27" s="40" t="s">
        <v>244</v>
      </c>
      <c r="D27" s="72">
        <v>101.76854966936762</v>
      </c>
      <c r="E27" s="72">
        <v>7.454511049492248</v>
      </c>
      <c r="F27" s="72">
        <v>0.2151498686881687</v>
      </c>
      <c r="G27" s="64">
        <v>19.702591128488372</v>
      </c>
      <c r="H27" s="64">
        <v>211.3254749441565</v>
      </c>
      <c r="I27" s="64">
        <v>3.7983584625738938</v>
      </c>
      <c r="J27" s="64">
        <v>5.717007627070135</v>
      </c>
      <c r="K27" s="64">
        <v>5.418749306814448</v>
      </c>
      <c r="L27" s="64">
        <v>112.7503524967393</v>
      </c>
      <c r="M27" s="64">
        <v>1.825090752582563</v>
      </c>
      <c r="N27" s="64">
        <v>2.6849548527596596</v>
      </c>
      <c r="O27" s="64">
        <v>4.902268690101758</v>
      </c>
      <c r="P27" s="64">
        <v>0</v>
      </c>
      <c r="Q27" s="64">
        <v>1015.2177680403843</v>
      </c>
      <c r="R27" s="64">
        <v>41.14101797591499</v>
      </c>
      <c r="S27" s="64">
        <v>53.246350480824916</v>
      </c>
      <c r="T27" s="64">
        <v>390.4376808236532</v>
      </c>
      <c r="U27" s="64">
        <v>1546.859291182961</v>
      </c>
      <c r="V27" s="64">
        <v>3808.4674371131664</v>
      </c>
      <c r="W27" s="64">
        <v>1294.7748071692306</v>
      </c>
      <c r="X27" s="64">
        <v>116.49590068148406</v>
      </c>
      <c r="Y27" s="64">
        <v>2767.503742676795</v>
      </c>
      <c r="Z27" s="64">
        <v>32.59290694296965</v>
      </c>
      <c r="AA27" s="64">
        <v>439.3492845467927</v>
      </c>
      <c r="AB27" s="64">
        <v>98.92173082458125</v>
      </c>
      <c r="AC27" s="64">
        <v>13.705318614787325</v>
      </c>
      <c r="AD27" s="64">
        <v>3.163549208199997</v>
      </c>
      <c r="AE27" s="64">
        <v>2.5435043864666875</v>
      </c>
      <c r="AF27" s="64">
        <v>0.4310202969009209</v>
      </c>
      <c r="AG27" s="64">
        <v>0.03806401534878668</v>
      </c>
      <c r="AH27" s="64">
        <v>16.89991504954157</v>
      </c>
      <c r="AI27" s="64">
        <v>0.1821276234404419</v>
      </c>
      <c r="AJ27" s="64">
        <v>2.2465854073264415</v>
      </c>
      <c r="AK27" s="64">
        <v>12.078687008099912</v>
      </c>
      <c r="AL27" s="64">
        <v>2666.864873746786</v>
      </c>
      <c r="AM27" s="64">
        <v>80.44078432597718</v>
      </c>
      <c r="AN27" s="64">
        <v>264.6839770575887</v>
      </c>
      <c r="AO27" s="64">
        <v>108.14365642393138</v>
      </c>
      <c r="AP27" s="64">
        <v>0</v>
      </c>
      <c r="AQ27" s="64">
        <v>0</v>
      </c>
      <c r="AR27" s="64">
        <v>0</v>
      </c>
      <c r="AS27" s="64">
        <v>13.086102852442306</v>
      </c>
      <c r="AT27" s="64">
        <v>0</v>
      </c>
      <c r="AU27" s="64">
        <v>0</v>
      </c>
      <c r="AV27" s="64">
        <v>0.30242629609202243</v>
      </c>
      <c r="AW27" s="64">
        <v>2.293648382262179</v>
      </c>
      <c r="AX27" s="64">
        <v>0</v>
      </c>
      <c r="AY27" s="64">
        <v>0.013119083928324457</v>
      </c>
      <c r="AZ27" s="64">
        <v>0</v>
      </c>
      <c r="BA27" s="64">
        <v>56.98642426345414</v>
      </c>
      <c r="BB27" s="64">
        <v>123.45060168867523</v>
      </c>
      <c r="BC27" s="64">
        <v>4.711580959713016</v>
      </c>
      <c r="BD27" s="64">
        <v>5.248013709592279</v>
      </c>
      <c r="BE27" s="64">
        <v>17.39269438480613</v>
      </c>
      <c r="BF27" s="64">
        <v>82.16906675591564</v>
      </c>
      <c r="BG27" s="64">
        <v>2.7079912890686835</v>
      </c>
      <c r="BH27" s="64">
        <v>148.27408560623692</v>
      </c>
      <c r="BI27" s="64">
        <v>56.178683209939635</v>
      </c>
      <c r="BJ27" s="64">
        <v>0</v>
      </c>
      <c r="BK27" s="64">
        <v>103.03998152839812</v>
      </c>
      <c r="BL27" s="64">
        <v>49.43399162866019</v>
      </c>
      <c r="BM27" s="64">
        <v>0.41883407824261315</v>
      </c>
      <c r="BN27" s="64">
        <v>0.22360250778567123</v>
      </c>
      <c r="BO27" s="64">
        <v>46.72404703939148</v>
      </c>
      <c r="BP27" s="64">
        <v>35.7132092866107</v>
      </c>
      <c r="BQ27" s="103">
        <v>22.816549543779537</v>
      </c>
      <c r="BR27" s="104">
        <f t="shared" si="0"/>
        <v>16025.177694566983</v>
      </c>
      <c r="BS27" s="72">
        <v>0</v>
      </c>
      <c r="BT27" s="64">
        <v>0</v>
      </c>
      <c r="BU27" s="64">
        <v>39.17832180214468</v>
      </c>
      <c r="BV27" s="64">
        <v>28.117566822341452</v>
      </c>
      <c r="BW27" s="64">
        <v>272.4698273270344</v>
      </c>
      <c r="BX27" s="64">
        <v>0</v>
      </c>
      <c r="BY27" s="64">
        <v>0</v>
      </c>
      <c r="BZ27" s="64">
        <v>0</v>
      </c>
      <c r="CA27" s="64">
        <v>73.89485863254274</v>
      </c>
      <c r="CB27" s="64">
        <v>0</v>
      </c>
      <c r="CC27" s="64">
        <v>0</v>
      </c>
      <c r="CD27" s="64">
        <v>0</v>
      </c>
      <c r="CE27" s="104">
        <f t="shared" si="1"/>
        <v>413.6605745840633</v>
      </c>
      <c r="CF27" s="72">
        <v>0</v>
      </c>
      <c r="CG27" s="64">
        <v>0</v>
      </c>
      <c r="CH27" s="64">
        <v>0</v>
      </c>
      <c r="CI27" s="104">
        <f t="shared" si="2"/>
        <v>0</v>
      </c>
      <c r="CJ27" s="72">
        <v>0</v>
      </c>
      <c r="CK27" s="64">
        <v>0</v>
      </c>
      <c r="CL27" s="64">
        <v>-5.722888373764337</v>
      </c>
      <c r="CM27" s="64">
        <v>0</v>
      </c>
      <c r="CN27" s="104">
        <f t="shared" si="3"/>
        <v>-5.722888373764337</v>
      </c>
      <c r="CO27" s="197">
        <v>4810.8248778799425</v>
      </c>
      <c r="CP27" s="104">
        <f t="shared" si="4"/>
        <v>5218.7625640902415</v>
      </c>
      <c r="CQ27" s="104">
        <f t="shared" si="5"/>
        <v>21243.940258657225</v>
      </c>
    </row>
    <row r="28" spans="1:95" ht="13.5" customHeight="1">
      <c r="A28" s="48">
        <v>19</v>
      </c>
      <c r="B28" s="50">
        <v>29</v>
      </c>
      <c r="C28" s="40" t="s">
        <v>245</v>
      </c>
      <c r="D28" s="72">
        <v>157.16119348721926</v>
      </c>
      <c r="E28" s="72">
        <v>5.241967031891862</v>
      </c>
      <c r="F28" s="72">
        <v>0.2618436877535509</v>
      </c>
      <c r="G28" s="64">
        <v>15.765069787577657</v>
      </c>
      <c r="H28" s="64">
        <v>73.17039687670672</v>
      </c>
      <c r="I28" s="64">
        <v>17.52717185396375</v>
      </c>
      <c r="J28" s="64">
        <v>1.1645699000454475</v>
      </c>
      <c r="K28" s="64">
        <v>0.5173065278248865</v>
      </c>
      <c r="L28" s="64">
        <v>16.329286595342417</v>
      </c>
      <c r="M28" s="64">
        <v>32.17810237808884</v>
      </c>
      <c r="N28" s="64">
        <v>0.3983914903965174</v>
      </c>
      <c r="O28" s="64">
        <v>2.983375726850965</v>
      </c>
      <c r="P28" s="64">
        <v>0</v>
      </c>
      <c r="Q28" s="64">
        <v>131.59220024814508</v>
      </c>
      <c r="R28" s="64">
        <v>9.48446016546647</v>
      </c>
      <c r="S28" s="64">
        <v>24.221791144486673</v>
      </c>
      <c r="T28" s="64">
        <v>25.090319822669276</v>
      </c>
      <c r="U28" s="64">
        <v>83.80290215299154</v>
      </c>
      <c r="V28" s="64">
        <v>2446.946113919293</v>
      </c>
      <c r="W28" s="64">
        <v>112.53161714630998</v>
      </c>
      <c r="X28" s="64">
        <v>11.868433597954278</v>
      </c>
      <c r="Y28" s="64">
        <v>145.35057399553295</v>
      </c>
      <c r="Z28" s="64">
        <v>61.05614704955095</v>
      </c>
      <c r="AA28" s="64">
        <v>101.33380671549983</v>
      </c>
      <c r="AB28" s="64">
        <v>15.083640870096268</v>
      </c>
      <c r="AC28" s="64">
        <v>0.6755948612617576</v>
      </c>
      <c r="AD28" s="64">
        <v>7.457850360025846</v>
      </c>
      <c r="AE28" s="64">
        <v>5.995791247624168</v>
      </c>
      <c r="AF28" s="64">
        <v>78.13913971560807</v>
      </c>
      <c r="AG28" s="64">
        <v>0.08971505574789544</v>
      </c>
      <c r="AH28" s="64">
        <v>53.92979877806112</v>
      </c>
      <c r="AI28" s="64">
        <v>0.1381823925864224</v>
      </c>
      <c r="AJ28" s="64">
        <v>3.1651584670916333</v>
      </c>
      <c r="AK28" s="64">
        <v>50.06177807646396</v>
      </c>
      <c r="AL28" s="64">
        <v>511.3401333217511</v>
      </c>
      <c r="AM28" s="64">
        <v>70.1214214426384</v>
      </c>
      <c r="AN28" s="64">
        <v>257.1753420735559</v>
      </c>
      <c r="AO28" s="64">
        <v>19.84073598280309</v>
      </c>
      <c r="AP28" s="64">
        <v>5.87943021598591</v>
      </c>
      <c r="AQ28" s="64">
        <v>2.384730325949126</v>
      </c>
      <c r="AR28" s="64">
        <v>1.8378180120445815</v>
      </c>
      <c r="AS28" s="64">
        <v>40.33689841031759</v>
      </c>
      <c r="AT28" s="64">
        <v>0</v>
      </c>
      <c r="AU28" s="64">
        <v>0</v>
      </c>
      <c r="AV28" s="64">
        <v>0.9604576917170573</v>
      </c>
      <c r="AW28" s="64">
        <v>5.2514450550327325</v>
      </c>
      <c r="AX28" s="64">
        <v>0</v>
      </c>
      <c r="AY28" s="64">
        <v>0.07393542725326789</v>
      </c>
      <c r="AZ28" s="64">
        <v>2.1808999760882655</v>
      </c>
      <c r="BA28" s="64">
        <v>8.272924880226778</v>
      </c>
      <c r="BB28" s="64">
        <v>52.503730411923975</v>
      </c>
      <c r="BC28" s="64">
        <v>0.4153237375380216</v>
      </c>
      <c r="BD28" s="64">
        <v>0.10177076081457903</v>
      </c>
      <c r="BE28" s="64">
        <v>33.26415601961388</v>
      </c>
      <c r="BF28" s="64">
        <v>51.025433445484495</v>
      </c>
      <c r="BG28" s="64">
        <v>1.5179799707369515</v>
      </c>
      <c r="BH28" s="64">
        <v>12.267524604399146</v>
      </c>
      <c r="BI28" s="64">
        <v>10.758262547077532</v>
      </c>
      <c r="BJ28" s="64">
        <v>0</v>
      </c>
      <c r="BK28" s="64">
        <v>10.11590881372946</v>
      </c>
      <c r="BL28" s="64">
        <v>15.400187283904392</v>
      </c>
      <c r="BM28" s="64">
        <v>0.9872203728896396</v>
      </c>
      <c r="BN28" s="64">
        <v>0.5269929453768367</v>
      </c>
      <c r="BO28" s="64">
        <v>132.44975598629142</v>
      </c>
      <c r="BP28" s="64">
        <v>5.869070681412471</v>
      </c>
      <c r="BQ28" s="103">
        <v>12.61841205778599</v>
      </c>
      <c r="BR28" s="104">
        <f t="shared" si="0"/>
        <v>4956.191593580471</v>
      </c>
      <c r="BS28" s="72">
        <v>0</v>
      </c>
      <c r="BT28" s="64">
        <v>0</v>
      </c>
      <c r="BU28" s="64">
        <v>0</v>
      </c>
      <c r="BV28" s="64">
        <v>78.97775308734069</v>
      </c>
      <c r="BW28" s="64">
        <v>1124.8413130680706</v>
      </c>
      <c r="BX28" s="64">
        <v>0</v>
      </c>
      <c r="BY28" s="64">
        <v>0</v>
      </c>
      <c r="BZ28" s="64">
        <v>0</v>
      </c>
      <c r="CA28" s="64">
        <v>14.533887872032004</v>
      </c>
      <c r="CB28" s="64">
        <v>0</v>
      </c>
      <c r="CC28" s="64">
        <v>0</v>
      </c>
      <c r="CD28" s="64">
        <v>49.78318096909057</v>
      </c>
      <c r="CE28" s="104">
        <f t="shared" si="1"/>
        <v>1268.1361349965339</v>
      </c>
      <c r="CF28" s="72">
        <v>0</v>
      </c>
      <c r="CG28" s="64">
        <v>0</v>
      </c>
      <c r="CH28" s="64">
        <v>0</v>
      </c>
      <c r="CI28" s="104">
        <f t="shared" si="2"/>
        <v>0</v>
      </c>
      <c r="CJ28" s="72">
        <v>14763.92581429858</v>
      </c>
      <c r="CK28" s="64">
        <v>0</v>
      </c>
      <c r="CL28" s="64">
        <v>765.3639144551962</v>
      </c>
      <c r="CM28" s="64">
        <v>0</v>
      </c>
      <c r="CN28" s="104">
        <f t="shared" si="3"/>
        <v>15529.289728753776</v>
      </c>
      <c r="CO28" s="197">
        <v>23458.982568103092</v>
      </c>
      <c r="CP28" s="104">
        <f t="shared" si="4"/>
        <v>40256.4084318534</v>
      </c>
      <c r="CQ28" s="104">
        <f t="shared" si="5"/>
        <v>45212.60002543387</v>
      </c>
    </row>
    <row r="29" spans="1:95" ht="13.5" customHeight="1">
      <c r="A29" s="142">
        <v>20</v>
      </c>
      <c r="B29" s="50" t="s">
        <v>201</v>
      </c>
      <c r="C29" s="40" t="s">
        <v>127</v>
      </c>
      <c r="D29" s="72">
        <v>29.120115550281742</v>
      </c>
      <c r="E29" s="72">
        <v>0.4600630766132847</v>
      </c>
      <c r="F29" s="72">
        <v>0.06879840518069395</v>
      </c>
      <c r="G29" s="64">
        <v>4.758739203136697</v>
      </c>
      <c r="H29" s="64">
        <v>33.099361742448004</v>
      </c>
      <c r="I29" s="64">
        <v>2.929331337777552</v>
      </c>
      <c r="J29" s="64">
        <v>1.5710789517588999</v>
      </c>
      <c r="K29" s="64">
        <v>0.00838745777714317</v>
      </c>
      <c r="L29" s="64">
        <v>6.284305552498781</v>
      </c>
      <c r="M29" s="64">
        <v>17.241336250108603</v>
      </c>
      <c r="N29" s="64">
        <v>0.9263029495113216</v>
      </c>
      <c r="O29" s="64">
        <v>1.4095021324993189</v>
      </c>
      <c r="P29" s="64">
        <v>0</v>
      </c>
      <c r="Q29" s="64">
        <v>80.28255231235636</v>
      </c>
      <c r="R29" s="64">
        <v>19.613958164510294</v>
      </c>
      <c r="S29" s="64">
        <v>14.875837291282107</v>
      </c>
      <c r="T29" s="64">
        <v>8.763909935051997</v>
      </c>
      <c r="U29" s="64">
        <v>98.08572638008069</v>
      </c>
      <c r="V29" s="64">
        <v>2194.7560415882435</v>
      </c>
      <c r="W29" s="64">
        <v>3413.8796227898924</v>
      </c>
      <c r="X29" s="64">
        <v>154.04190313931147</v>
      </c>
      <c r="Y29" s="64">
        <v>157.5029837482471</v>
      </c>
      <c r="Z29" s="64">
        <v>32.05035385204809</v>
      </c>
      <c r="AA29" s="64">
        <v>74.92538678816857</v>
      </c>
      <c r="AB29" s="64">
        <v>19.97599742561459</v>
      </c>
      <c r="AC29" s="64">
        <v>5.209294430135374</v>
      </c>
      <c r="AD29" s="64">
        <v>9.230725179162315</v>
      </c>
      <c r="AE29" s="64">
        <v>7.42142483436604</v>
      </c>
      <c r="AF29" s="64">
        <v>25.8653340753039</v>
      </c>
      <c r="AG29" s="64">
        <v>0.1110588521213124</v>
      </c>
      <c r="AH29" s="64">
        <v>64.19801561870189</v>
      </c>
      <c r="AI29" s="64">
        <v>0.1318214758266485</v>
      </c>
      <c r="AJ29" s="64">
        <v>3.631816984378034</v>
      </c>
      <c r="AK29" s="64">
        <v>15.217673791679031</v>
      </c>
      <c r="AL29" s="64">
        <v>1692.914035846433</v>
      </c>
      <c r="AM29" s="64">
        <v>74.06634512500099</v>
      </c>
      <c r="AN29" s="64">
        <v>700.9723570694812</v>
      </c>
      <c r="AO29" s="64">
        <v>28.26517760194464</v>
      </c>
      <c r="AP29" s="64">
        <v>6.36952835462841</v>
      </c>
      <c r="AQ29" s="64">
        <v>2.65483242384201</v>
      </c>
      <c r="AR29" s="64">
        <v>91.51885358986371</v>
      </c>
      <c r="AS29" s="64">
        <v>5.4838675645057755</v>
      </c>
      <c r="AT29" s="64">
        <v>0</v>
      </c>
      <c r="AU29" s="64">
        <v>0</v>
      </c>
      <c r="AV29" s="64">
        <v>1.0725878549919357</v>
      </c>
      <c r="AW29" s="64">
        <v>0.012000834029193394</v>
      </c>
      <c r="AX29" s="64">
        <v>0</v>
      </c>
      <c r="AY29" s="64">
        <v>0.034260148260369834</v>
      </c>
      <c r="AZ29" s="64">
        <v>0.5534801634528926</v>
      </c>
      <c r="BA29" s="64">
        <v>131.9358072830334</v>
      </c>
      <c r="BB29" s="64">
        <v>548.4472872919671</v>
      </c>
      <c r="BC29" s="64">
        <v>41.516906785346066</v>
      </c>
      <c r="BD29" s="64">
        <v>60.62790089005763</v>
      </c>
      <c r="BE29" s="64">
        <v>18.632527604747118</v>
      </c>
      <c r="BF29" s="64">
        <v>415.6062010849466</v>
      </c>
      <c r="BG29" s="64">
        <v>174.17537457492205</v>
      </c>
      <c r="BH29" s="64">
        <v>95.5521064179191</v>
      </c>
      <c r="BI29" s="64">
        <v>36.02684295104699</v>
      </c>
      <c r="BJ29" s="64">
        <v>150.3908809077699</v>
      </c>
      <c r="BK29" s="64">
        <v>156.25318902552192</v>
      </c>
      <c r="BL29" s="64">
        <v>480.4729597209256</v>
      </c>
      <c r="BM29" s="64">
        <v>1.222041814567497</v>
      </c>
      <c r="BN29" s="64">
        <v>0.6523932430692971</v>
      </c>
      <c r="BO29" s="64">
        <v>73.74013017073574</v>
      </c>
      <c r="BP29" s="64">
        <v>117.71401112246303</v>
      </c>
      <c r="BQ29" s="103">
        <v>21.430304084106844</v>
      </c>
      <c r="BR29" s="104">
        <f t="shared" si="0"/>
        <v>11625.962952815653</v>
      </c>
      <c r="BS29" s="72">
        <v>0</v>
      </c>
      <c r="BT29" s="64">
        <v>0</v>
      </c>
      <c r="BU29" s="64">
        <v>0</v>
      </c>
      <c r="BV29" s="64">
        <v>0</v>
      </c>
      <c r="BW29" s="64">
        <v>120.84169820475702</v>
      </c>
      <c r="BX29" s="64">
        <v>0</v>
      </c>
      <c r="BY29" s="64">
        <v>67.16934862174614</v>
      </c>
      <c r="BZ29" s="64">
        <v>0</v>
      </c>
      <c r="CA29" s="64">
        <v>918.0404573076878</v>
      </c>
      <c r="CB29" s="64">
        <v>0</v>
      </c>
      <c r="CC29" s="64">
        <v>0</v>
      </c>
      <c r="CD29" s="64">
        <v>0</v>
      </c>
      <c r="CE29" s="104">
        <f t="shared" si="1"/>
        <v>1106.051504134191</v>
      </c>
      <c r="CF29" s="72">
        <v>0</v>
      </c>
      <c r="CG29" s="64">
        <v>0</v>
      </c>
      <c r="CH29" s="64">
        <v>0</v>
      </c>
      <c r="CI29" s="104">
        <f t="shared" si="2"/>
        <v>0</v>
      </c>
      <c r="CJ29" s="72">
        <v>5802.838896604119</v>
      </c>
      <c r="CK29" s="64">
        <v>0</v>
      </c>
      <c r="CL29" s="64">
        <v>-161.23984597280605</v>
      </c>
      <c r="CM29" s="64">
        <v>0</v>
      </c>
      <c r="CN29" s="104">
        <f t="shared" si="3"/>
        <v>5641.599050631314</v>
      </c>
      <c r="CO29" s="197">
        <v>8438.444322856065</v>
      </c>
      <c r="CP29" s="104">
        <f t="shared" si="4"/>
        <v>15186.09487762157</v>
      </c>
      <c r="CQ29" s="104">
        <f t="shared" si="5"/>
        <v>26812.057830437225</v>
      </c>
    </row>
    <row r="30" spans="1:95" ht="13.5" customHeight="1">
      <c r="A30" s="48">
        <v>21</v>
      </c>
      <c r="B30" s="50">
        <v>32</v>
      </c>
      <c r="C30" s="40" t="s">
        <v>276</v>
      </c>
      <c r="D30" s="72">
        <v>0</v>
      </c>
      <c r="E30" s="72">
        <v>0</v>
      </c>
      <c r="F30" s="72">
        <v>0</v>
      </c>
      <c r="G30" s="64">
        <v>0</v>
      </c>
      <c r="H30" s="64">
        <v>11.615379401200688</v>
      </c>
      <c r="I30" s="64">
        <v>0</v>
      </c>
      <c r="J30" s="64">
        <v>0</v>
      </c>
      <c r="K30" s="64">
        <v>0.0009172162515528863</v>
      </c>
      <c r="L30" s="64">
        <v>3.337407046878861</v>
      </c>
      <c r="M30" s="64">
        <v>0</v>
      </c>
      <c r="N30" s="64">
        <v>0</v>
      </c>
      <c r="O30" s="64">
        <v>0.22567045860794233</v>
      </c>
      <c r="P30" s="64">
        <v>0</v>
      </c>
      <c r="Q30" s="64">
        <v>53.599857874973566</v>
      </c>
      <c r="R30" s="64">
        <v>0</v>
      </c>
      <c r="S30" s="64">
        <v>3.7777376961415823</v>
      </c>
      <c r="T30" s="64">
        <v>0.12767451871597366</v>
      </c>
      <c r="U30" s="64">
        <v>8.85872869553533</v>
      </c>
      <c r="V30" s="64">
        <v>288.12460787284624</v>
      </c>
      <c r="W30" s="64">
        <v>757.6882697027265</v>
      </c>
      <c r="X30" s="64">
        <v>2076.423405261575</v>
      </c>
      <c r="Y30" s="64">
        <v>836.1202957101874</v>
      </c>
      <c r="Z30" s="64">
        <v>2.9320600600656737</v>
      </c>
      <c r="AA30" s="64">
        <v>1.1601990128005157</v>
      </c>
      <c r="AB30" s="64">
        <v>27.772613463348087</v>
      </c>
      <c r="AC30" s="64">
        <v>0.8879624816329763</v>
      </c>
      <c r="AD30" s="64">
        <v>1.0217060512343703</v>
      </c>
      <c r="AE30" s="64">
        <v>0.8214322918932364</v>
      </c>
      <c r="AF30" s="64">
        <v>0.13928349184522687</v>
      </c>
      <c r="AG30" s="64">
        <v>0.01229202213273234</v>
      </c>
      <c r="AH30" s="64">
        <v>7.527929001011359</v>
      </c>
      <c r="AI30" s="64">
        <v>0</v>
      </c>
      <c r="AJ30" s="64">
        <v>0</v>
      </c>
      <c r="AK30" s="64">
        <v>0</v>
      </c>
      <c r="AL30" s="64">
        <v>13.766928919219714</v>
      </c>
      <c r="AM30" s="64">
        <v>0.720505895003609</v>
      </c>
      <c r="AN30" s="64">
        <v>115.30981850565163</v>
      </c>
      <c r="AO30" s="64">
        <v>0.07508481018452033</v>
      </c>
      <c r="AP30" s="64">
        <v>2.1451436386599085</v>
      </c>
      <c r="AQ30" s="64">
        <v>0.7949855663596322</v>
      </c>
      <c r="AR30" s="64">
        <v>31.69525063533907</v>
      </c>
      <c r="AS30" s="64">
        <v>4.312233850878707</v>
      </c>
      <c r="AT30" s="64">
        <v>0</v>
      </c>
      <c r="AU30" s="64">
        <v>0</v>
      </c>
      <c r="AV30" s="64">
        <v>0</v>
      </c>
      <c r="AW30" s="64">
        <v>0</v>
      </c>
      <c r="AX30" s="64">
        <v>0</v>
      </c>
      <c r="AY30" s="64">
        <v>0.020831486980847316</v>
      </c>
      <c r="AZ30" s="64">
        <v>0.5760010753175673</v>
      </c>
      <c r="BA30" s="64">
        <v>0</v>
      </c>
      <c r="BB30" s="64">
        <v>1287.5072634173873</v>
      </c>
      <c r="BC30" s="64">
        <v>0.004197996779854801</v>
      </c>
      <c r="BD30" s="64">
        <v>0</v>
      </c>
      <c r="BE30" s="64">
        <v>0</v>
      </c>
      <c r="BF30" s="64">
        <v>34.21243903419886</v>
      </c>
      <c r="BG30" s="64">
        <v>0.7877372123725468</v>
      </c>
      <c r="BH30" s="64">
        <v>12.042312237444651</v>
      </c>
      <c r="BI30" s="64">
        <v>0.49431849190049254</v>
      </c>
      <c r="BJ30" s="64">
        <v>0</v>
      </c>
      <c r="BK30" s="64">
        <v>7.546937738654778</v>
      </c>
      <c r="BL30" s="64">
        <v>37.223483040168624</v>
      </c>
      <c r="BM30" s="64">
        <v>0.11767394720284435</v>
      </c>
      <c r="BN30" s="64">
        <v>0.050544342800083276</v>
      </c>
      <c r="BO30" s="64">
        <v>15.876239414309849</v>
      </c>
      <c r="BP30" s="64">
        <v>30.567789411463377</v>
      </c>
      <c r="BQ30" s="103">
        <v>0</v>
      </c>
      <c r="BR30" s="104">
        <f t="shared" si="0"/>
        <v>5678.023149999883</v>
      </c>
      <c r="BS30" s="72">
        <v>0</v>
      </c>
      <c r="BT30" s="64">
        <v>0</v>
      </c>
      <c r="BU30" s="64">
        <v>0</v>
      </c>
      <c r="BV30" s="64">
        <v>0</v>
      </c>
      <c r="BW30" s="64">
        <v>0</v>
      </c>
      <c r="BX30" s="64">
        <v>0</v>
      </c>
      <c r="BY30" s="64">
        <v>0</v>
      </c>
      <c r="BZ30" s="64">
        <v>98.63707371824293</v>
      </c>
      <c r="CA30" s="64">
        <v>287.798940086389</v>
      </c>
      <c r="CB30" s="64">
        <v>0</v>
      </c>
      <c r="CC30" s="64">
        <v>0</v>
      </c>
      <c r="CD30" s="64">
        <v>0</v>
      </c>
      <c r="CE30" s="104">
        <f t="shared" si="1"/>
        <v>386.4360138046319</v>
      </c>
      <c r="CF30" s="72">
        <v>0</v>
      </c>
      <c r="CG30" s="64">
        <v>0</v>
      </c>
      <c r="CH30" s="64">
        <v>0</v>
      </c>
      <c r="CI30" s="104">
        <f t="shared" si="2"/>
        <v>0</v>
      </c>
      <c r="CJ30" s="72">
        <v>3576.3500474541725</v>
      </c>
      <c r="CK30" s="64">
        <v>0</v>
      </c>
      <c r="CL30" s="64">
        <v>16.554970760118792</v>
      </c>
      <c r="CM30" s="64">
        <v>0</v>
      </c>
      <c r="CN30" s="104">
        <f t="shared" si="3"/>
        <v>3592.9050182142914</v>
      </c>
      <c r="CO30" s="197">
        <v>3254.690674669182</v>
      </c>
      <c r="CP30" s="104">
        <f t="shared" si="4"/>
        <v>7234.031706688105</v>
      </c>
      <c r="CQ30" s="104">
        <f t="shared" si="5"/>
        <v>12912.054856687988</v>
      </c>
    </row>
    <row r="31" spans="1:95" ht="13.5" customHeight="1">
      <c r="A31" s="142">
        <v>22</v>
      </c>
      <c r="B31" s="50">
        <v>33</v>
      </c>
      <c r="C31" s="40" t="s">
        <v>277</v>
      </c>
      <c r="D31" s="72">
        <v>0.6095267277897428</v>
      </c>
      <c r="E31" s="72">
        <v>0.020910752047022186</v>
      </c>
      <c r="F31" s="72">
        <v>0</v>
      </c>
      <c r="G31" s="64">
        <v>2.9980557283216887</v>
      </c>
      <c r="H31" s="64">
        <v>21.89753318820884</v>
      </c>
      <c r="I31" s="64">
        <v>0.4458834405081224</v>
      </c>
      <c r="J31" s="64">
        <v>0.12911859008955978</v>
      </c>
      <c r="K31" s="64">
        <v>0.0020024395448999563</v>
      </c>
      <c r="L31" s="64">
        <v>3.9701831951153785</v>
      </c>
      <c r="M31" s="64">
        <v>1.2081888525674833</v>
      </c>
      <c r="N31" s="64">
        <v>1.3545212975933443</v>
      </c>
      <c r="O31" s="64">
        <v>1.7745728249025885</v>
      </c>
      <c r="P31" s="64">
        <v>0</v>
      </c>
      <c r="Q31" s="64">
        <v>44.07466117550534</v>
      </c>
      <c r="R31" s="64">
        <v>1.8136244268773654</v>
      </c>
      <c r="S31" s="64">
        <v>7.780158823869547</v>
      </c>
      <c r="T31" s="64">
        <v>0.17502781971320253</v>
      </c>
      <c r="U31" s="64">
        <v>19.386435058389196</v>
      </c>
      <c r="V31" s="64">
        <v>456.984579672699</v>
      </c>
      <c r="W31" s="64">
        <v>127.6694969436891</v>
      </c>
      <c r="X31" s="64">
        <v>36.77256944792503</v>
      </c>
      <c r="Y31" s="64">
        <v>4949.834661291985</v>
      </c>
      <c r="Z31" s="64">
        <v>8.802611519864925</v>
      </c>
      <c r="AA31" s="64">
        <v>34.62137926912138</v>
      </c>
      <c r="AB31" s="64">
        <v>4.487524122960001</v>
      </c>
      <c r="AC31" s="64">
        <v>1.1233927702037563</v>
      </c>
      <c r="AD31" s="64">
        <v>2.8905672695656146</v>
      </c>
      <c r="AE31" s="64">
        <v>2.3240925820336154</v>
      </c>
      <c r="AF31" s="64">
        <v>0.39359367928932604</v>
      </c>
      <c r="AG31" s="64">
        <v>0.03478299403533096</v>
      </c>
      <c r="AH31" s="64">
        <v>21.103474630436455</v>
      </c>
      <c r="AI31" s="64">
        <v>1.850538696888471</v>
      </c>
      <c r="AJ31" s="64">
        <v>14.318599910081943</v>
      </c>
      <c r="AK31" s="64">
        <v>35.93939271086756</v>
      </c>
      <c r="AL31" s="64">
        <v>94.64717431973175</v>
      </c>
      <c r="AM31" s="64">
        <v>3.3346894054787892</v>
      </c>
      <c r="AN31" s="64">
        <v>137.41737994140558</v>
      </c>
      <c r="AO31" s="64">
        <v>2.8287319669314273</v>
      </c>
      <c r="AP31" s="64">
        <v>0</v>
      </c>
      <c r="AQ31" s="64">
        <v>0</v>
      </c>
      <c r="AR31" s="64">
        <v>0</v>
      </c>
      <c r="AS31" s="64">
        <v>15.743866669966312</v>
      </c>
      <c r="AT31" s="64">
        <v>0</v>
      </c>
      <c r="AU31" s="64">
        <v>0</v>
      </c>
      <c r="AV31" s="64">
        <v>4.67625868843536</v>
      </c>
      <c r="AW31" s="64">
        <v>0.1617515834369515</v>
      </c>
      <c r="AX31" s="64">
        <v>0</v>
      </c>
      <c r="AY31" s="64">
        <v>0.0759613389992471</v>
      </c>
      <c r="AZ31" s="64">
        <v>2.0617722280088255</v>
      </c>
      <c r="BA31" s="64">
        <v>0</v>
      </c>
      <c r="BB31" s="64">
        <v>44.610769821490514</v>
      </c>
      <c r="BC31" s="64">
        <v>0.8692032617423622</v>
      </c>
      <c r="BD31" s="64">
        <v>0.6567405496255488</v>
      </c>
      <c r="BE31" s="64">
        <v>0</v>
      </c>
      <c r="BF31" s="64">
        <v>187.16294014922434</v>
      </c>
      <c r="BG31" s="64">
        <v>11.413859641060357</v>
      </c>
      <c r="BH31" s="64">
        <v>32.7739365150274</v>
      </c>
      <c r="BI31" s="64">
        <v>2.0556606173027707</v>
      </c>
      <c r="BJ31" s="64">
        <v>49.57526686626333</v>
      </c>
      <c r="BK31" s="64">
        <v>42.36546476830725</v>
      </c>
      <c r="BL31" s="64">
        <v>2252.5858839238795</v>
      </c>
      <c r="BM31" s="64">
        <v>0.38272229330636</v>
      </c>
      <c r="BN31" s="64">
        <v>0.2043338203623083</v>
      </c>
      <c r="BO31" s="64">
        <v>40.11374146113869</v>
      </c>
      <c r="BP31" s="64">
        <v>10.345911586329287</v>
      </c>
      <c r="BQ31" s="103">
        <v>0.3751245690684818</v>
      </c>
      <c r="BR31" s="104">
        <f t="shared" si="0"/>
        <v>8743.230807839213</v>
      </c>
      <c r="BS31" s="72">
        <v>0</v>
      </c>
      <c r="BT31" s="64">
        <v>0</v>
      </c>
      <c r="BU31" s="64">
        <v>0</v>
      </c>
      <c r="BV31" s="64">
        <v>0</v>
      </c>
      <c r="BW31" s="64">
        <v>0</v>
      </c>
      <c r="BX31" s="64">
        <v>394.8987602647172</v>
      </c>
      <c r="BY31" s="64">
        <v>0</v>
      </c>
      <c r="BZ31" s="64">
        <v>0</v>
      </c>
      <c r="CA31" s="64">
        <v>57.94479384268732</v>
      </c>
      <c r="CB31" s="64">
        <v>0</v>
      </c>
      <c r="CC31" s="64">
        <v>0</v>
      </c>
      <c r="CD31" s="64">
        <v>190.8705448522291</v>
      </c>
      <c r="CE31" s="104">
        <f t="shared" si="1"/>
        <v>643.7140989596337</v>
      </c>
      <c r="CF31" s="72">
        <v>0</v>
      </c>
      <c r="CG31" s="64">
        <v>0</v>
      </c>
      <c r="CH31" s="64">
        <v>0</v>
      </c>
      <c r="CI31" s="104">
        <f t="shared" si="2"/>
        <v>0</v>
      </c>
      <c r="CJ31" s="72">
        <v>5288.143484858932</v>
      </c>
      <c r="CK31" s="64">
        <v>0</v>
      </c>
      <c r="CL31" s="64">
        <v>-42.4129972332841</v>
      </c>
      <c r="CM31" s="64">
        <v>0</v>
      </c>
      <c r="CN31" s="104">
        <f t="shared" si="3"/>
        <v>5245.7304876256485</v>
      </c>
      <c r="CO31" s="197">
        <v>22982.746060978505</v>
      </c>
      <c r="CP31" s="104">
        <f t="shared" si="4"/>
        <v>28872.190647563788</v>
      </c>
      <c r="CQ31" s="104">
        <f t="shared" si="5"/>
        <v>37615.421455403004</v>
      </c>
    </row>
    <row r="32" spans="1:95" ht="13.5" customHeight="1">
      <c r="A32" s="48">
        <v>23</v>
      </c>
      <c r="B32" s="50">
        <v>34</v>
      </c>
      <c r="C32" s="40" t="s">
        <v>105</v>
      </c>
      <c r="D32" s="72">
        <v>8.329594421810567</v>
      </c>
      <c r="E32" s="72">
        <v>0.1277352562644428</v>
      </c>
      <c r="F32" s="72">
        <v>0.016525847687282633</v>
      </c>
      <c r="G32" s="64">
        <v>0.28875069533299175</v>
      </c>
      <c r="H32" s="64">
        <v>10.015423425790512</v>
      </c>
      <c r="I32" s="64">
        <v>0.48352732235393653</v>
      </c>
      <c r="J32" s="64">
        <v>0.1013328379195258</v>
      </c>
      <c r="K32" s="64">
        <v>0.2602068923023688</v>
      </c>
      <c r="L32" s="64">
        <v>1.9391322301774268</v>
      </c>
      <c r="M32" s="64">
        <v>0</v>
      </c>
      <c r="N32" s="64">
        <v>0</v>
      </c>
      <c r="O32" s="64">
        <v>0.13578695422462503</v>
      </c>
      <c r="P32" s="64">
        <v>0</v>
      </c>
      <c r="Q32" s="64">
        <v>48.84064696718026</v>
      </c>
      <c r="R32" s="64">
        <v>0.06608790511239018</v>
      </c>
      <c r="S32" s="64">
        <v>4.976258969973531</v>
      </c>
      <c r="T32" s="64">
        <v>0.2074273718482123</v>
      </c>
      <c r="U32" s="64">
        <v>11.720604337815432</v>
      </c>
      <c r="V32" s="64">
        <v>90.6727833685688</v>
      </c>
      <c r="W32" s="64">
        <v>7.735079224406732</v>
      </c>
      <c r="X32" s="64">
        <v>0.028463400663595883</v>
      </c>
      <c r="Y32" s="64">
        <v>13.693011197450891</v>
      </c>
      <c r="Z32" s="64">
        <v>527.5284815773875</v>
      </c>
      <c r="AA32" s="64">
        <v>9.118741228985055</v>
      </c>
      <c r="AB32" s="64">
        <v>4.892624574184392</v>
      </c>
      <c r="AC32" s="64">
        <v>77.74212466469476</v>
      </c>
      <c r="AD32" s="64">
        <v>0.28167777819612105</v>
      </c>
      <c r="AE32" s="64">
        <v>0.226420317485556</v>
      </c>
      <c r="AF32" s="64">
        <v>0.03855157565856537</v>
      </c>
      <c r="AG32" s="64">
        <v>0.0033865485364750975</v>
      </c>
      <c r="AH32" s="64">
        <v>0.37411981852920473</v>
      </c>
      <c r="AI32" s="64">
        <v>0.10800055112347812</v>
      </c>
      <c r="AJ32" s="64">
        <v>0.868715930029238</v>
      </c>
      <c r="AK32" s="64">
        <v>4.782682110070124</v>
      </c>
      <c r="AL32" s="64">
        <v>15.061187386579741</v>
      </c>
      <c r="AM32" s="64">
        <v>603.805523738899</v>
      </c>
      <c r="AN32" s="64">
        <v>34.87642710183725</v>
      </c>
      <c r="AO32" s="64">
        <v>0.49551505964606046</v>
      </c>
      <c r="AP32" s="64">
        <v>0</v>
      </c>
      <c r="AQ32" s="64">
        <v>0</v>
      </c>
      <c r="AR32" s="64">
        <v>0</v>
      </c>
      <c r="AS32" s="64">
        <v>88.87354269845606</v>
      </c>
      <c r="AT32" s="64">
        <v>0</v>
      </c>
      <c r="AU32" s="64">
        <v>0</v>
      </c>
      <c r="AV32" s="64">
        <v>0.2033305432937401</v>
      </c>
      <c r="AW32" s="64">
        <v>0</v>
      </c>
      <c r="AX32" s="64">
        <v>0</v>
      </c>
      <c r="AY32" s="64">
        <v>0.012215238765254039</v>
      </c>
      <c r="AZ32" s="64">
        <v>0</v>
      </c>
      <c r="BA32" s="64">
        <v>2.975260410971785</v>
      </c>
      <c r="BB32" s="64">
        <v>1.9928950513600792</v>
      </c>
      <c r="BC32" s="64">
        <v>0.000267773804265549</v>
      </c>
      <c r="BD32" s="64">
        <v>0</v>
      </c>
      <c r="BE32" s="64">
        <v>0</v>
      </c>
      <c r="BF32" s="64">
        <v>8.389121728288293</v>
      </c>
      <c r="BG32" s="64">
        <v>13.599346326363193</v>
      </c>
      <c r="BH32" s="64">
        <v>0</v>
      </c>
      <c r="BI32" s="64">
        <v>0.31179212731537037</v>
      </c>
      <c r="BJ32" s="64">
        <v>17.955233051731568</v>
      </c>
      <c r="BK32" s="64">
        <v>5.035840943714021</v>
      </c>
      <c r="BL32" s="64">
        <v>0</v>
      </c>
      <c r="BM32" s="64">
        <v>0.03727055314252675</v>
      </c>
      <c r="BN32" s="64">
        <v>0.019889943700642926</v>
      </c>
      <c r="BO32" s="64">
        <v>0.3417443076018087</v>
      </c>
      <c r="BP32" s="64">
        <v>4.844986634871892</v>
      </c>
      <c r="BQ32" s="103">
        <v>1.966311761185684</v>
      </c>
      <c r="BR32" s="104">
        <f t="shared" si="0"/>
        <v>1626.401607683292</v>
      </c>
      <c r="BS32" s="72">
        <v>0</v>
      </c>
      <c r="BT32" s="64">
        <v>0</v>
      </c>
      <c r="BU32" s="64">
        <v>0</v>
      </c>
      <c r="BV32" s="64">
        <v>0</v>
      </c>
      <c r="BW32" s="64">
        <v>0</v>
      </c>
      <c r="BX32" s="64">
        <v>0</v>
      </c>
      <c r="BY32" s="64">
        <v>5758.441788802861</v>
      </c>
      <c r="BZ32" s="64">
        <v>0</v>
      </c>
      <c r="CA32" s="64">
        <v>0</v>
      </c>
      <c r="CB32" s="64">
        <v>0</v>
      </c>
      <c r="CC32" s="64">
        <v>0</v>
      </c>
      <c r="CD32" s="64">
        <v>0</v>
      </c>
      <c r="CE32" s="104">
        <f t="shared" si="1"/>
        <v>5758.441788802861</v>
      </c>
      <c r="CF32" s="72">
        <v>0</v>
      </c>
      <c r="CG32" s="64">
        <v>0</v>
      </c>
      <c r="CH32" s="64">
        <v>0</v>
      </c>
      <c r="CI32" s="104">
        <f t="shared" si="2"/>
        <v>0</v>
      </c>
      <c r="CJ32" s="72">
        <v>2882.518476017818</v>
      </c>
      <c r="CK32" s="64">
        <v>0</v>
      </c>
      <c r="CL32" s="64">
        <v>-0.49026914081214895</v>
      </c>
      <c r="CM32" s="64">
        <v>0</v>
      </c>
      <c r="CN32" s="104">
        <f t="shared" si="3"/>
        <v>2882.028206877006</v>
      </c>
      <c r="CO32" s="197">
        <v>1994.8723964214228</v>
      </c>
      <c r="CP32" s="104">
        <f t="shared" si="4"/>
        <v>10635.342392101289</v>
      </c>
      <c r="CQ32" s="104">
        <f t="shared" si="5"/>
        <v>12261.743999784581</v>
      </c>
    </row>
    <row r="33" spans="1:95" ht="13.5" customHeight="1">
      <c r="A33" s="142">
        <v>24</v>
      </c>
      <c r="B33" s="50">
        <v>35</v>
      </c>
      <c r="C33" s="40" t="s">
        <v>106</v>
      </c>
      <c r="D33" s="72">
        <v>1.0896995967341505</v>
      </c>
      <c r="E33" s="72">
        <v>0.020170620368488677</v>
      </c>
      <c r="F33" s="72">
        <v>0</v>
      </c>
      <c r="G33" s="64">
        <v>0.20763932940322669</v>
      </c>
      <c r="H33" s="64">
        <v>21.92096767166673</v>
      </c>
      <c r="I33" s="64">
        <v>0</v>
      </c>
      <c r="J33" s="64">
        <v>0</v>
      </c>
      <c r="K33" s="64">
        <v>0</v>
      </c>
      <c r="L33" s="64">
        <v>0.10203117513298356</v>
      </c>
      <c r="M33" s="64">
        <v>0</v>
      </c>
      <c r="N33" s="64">
        <v>0</v>
      </c>
      <c r="O33" s="64">
        <v>0.029453826081861</v>
      </c>
      <c r="P33" s="64">
        <v>0</v>
      </c>
      <c r="Q33" s="64">
        <v>3.926508999987632</v>
      </c>
      <c r="R33" s="64">
        <v>0</v>
      </c>
      <c r="S33" s="64">
        <v>0.17737577440253768</v>
      </c>
      <c r="T33" s="64">
        <v>0</v>
      </c>
      <c r="U33" s="64">
        <v>6.090140939560696</v>
      </c>
      <c r="V33" s="64">
        <v>2.0226050695043782</v>
      </c>
      <c r="W33" s="64">
        <v>0</v>
      </c>
      <c r="X33" s="64">
        <v>0</v>
      </c>
      <c r="Y33" s="64">
        <v>0.6342829641989729</v>
      </c>
      <c r="Z33" s="64">
        <v>0</v>
      </c>
      <c r="AA33" s="64">
        <v>802.6606498761472</v>
      </c>
      <c r="AB33" s="64">
        <v>0</v>
      </c>
      <c r="AC33" s="64">
        <v>0</v>
      </c>
      <c r="AD33" s="64">
        <v>0.902932709414119</v>
      </c>
      <c r="AE33" s="64">
        <v>0.7257375412615181</v>
      </c>
      <c r="AF33" s="64">
        <v>0.1238056952809811</v>
      </c>
      <c r="AG33" s="64">
        <v>0.010852353043138556</v>
      </c>
      <c r="AH33" s="64">
        <v>6.590007834646749</v>
      </c>
      <c r="AI33" s="64">
        <v>0</v>
      </c>
      <c r="AJ33" s="64">
        <v>0</v>
      </c>
      <c r="AK33" s="64">
        <v>0</v>
      </c>
      <c r="AL33" s="64">
        <v>0.24633591871339544</v>
      </c>
      <c r="AM33" s="64">
        <v>42.922659510200326</v>
      </c>
      <c r="AN33" s="64">
        <v>0</v>
      </c>
      <c r="AO33" s="64">
        <v>1.8163074863529345</v>
      </c>
      <c r="AP33" s="64">
        <v>319.8176687516888</v>
      </c>
      <c r="AQ33" s="64">
        <v>119.14703122834642</v>
      </c>
      <c r="AR33" s="64">
        <v>14.080200270834116</v>
      </c>
      <c r="AS33" s="64">
        <v>10.72370670567211</v>
      </c>
      <c r="AT33" s="64">
        <v>0</v>
      </c>
      <c r="AU33" s="64">
        <v>0</v>
      </c>
      <c r="AV33" s="64">
        <v>0</v>
      </c>
      <c r="AW33" s="64">
        <v>10.846832249980903</v>
      </c>
      <c r="AX33" s="64">
        <v>344.3001690469469</v>
      </c>
      <c r="AY33" s="64">
        <v>0</v>
      </c>
      <c r="AZ33" s="64">
        <v>0</v>
      </c>
      <c r="BA33" s="64">
        <v>28.876933836355192</v>
      </c>
      <c r="BB33" s="64">
        <v>7.702378317756292</v>
      </c>
      <c r="BC33" s="64">
        <v>0.004271873450323362</v>
      </c>
      <c r="BD33" s="64">
        <v>0</v>
      </c>
      <c r="BE33" s="64">
        <v>0</v>
      </c>
      <c r="BF33" s="64">
        <v>5.287201746834388</v>
      </c>
      <c r="BG33" s="64">
        <v>0</v>
      </c>
      <c r="BH33" s="64">
        <v>0.008237670423300638</v>
      </c>
      <c r="BI33" s="64">
        <v>0.047329683606401635</v>
      </c>
      <c r="BJ33" s="64">
        <v>17.916798119609574</v>
      </c>
      <c r="BK33" s="64">
        <v>0</v>
      </c>
      <c r="BL33" s="64">
        <v>0</v>
      </c>
      <c r="BM33" s="64">
        <v>0.10391653596049509</v>
      </c>
      <c r="BN33" s="64">
        <v>0.04461319653913012</v>
      </c>
      <c r="BO33" s="64">
        <v>12.25104153985071</v>
      </c>
      <c r="BP33" s="64">
        <v>0</v>
      </c>
      <c r="BQ33" s="103">
        <v>0</v>
      </c>
      <c r="BR33" s="104">
        <f t="shared" si="0"/>
        <v>1783.3784956659574</v>
      </c>
      <c r="BS33" s="72">
        <v>0</v>
      </c>
      <c r="BT33" s="64">
        <v>0</v>
      </c>
      <c r="BU33" s="64">
        <v>0</v>
      </c>
      <c r="BV33" s="64">
        <v>0</v>
      </c>
      <c r="BW33" s="64">
        <v>0</v>
      </c>
      <c r="BX33" s="64">
        <v>0</v>
      </c>
      <c r="BY33" s="64">
        <v>500.69881754703806</v>
      </c>
      <c r="BZ33" s="64">
        <v>0</v>
      </c>
      <c r="CA33" s="64">
        <v>51.29083180611342</v>
      </c>
      <c r="CB33" s="64">
        <v>0</v>
      </c>
      <c r="CC33" s="64">
        <v>0</v>
      </c>
      <c r="CD33" s="64">
        <v>0</v>
      </c>
      <c r="CE33" s="104">
        <f t="shared" si="1"/>
        <v>551.9896493531514</v>
      </c>
      <c r="CF33" s="72">
        <v>0</v>
      </c>
      <c r="CG33" s="64">
        <v>0</v>
      </c>
      <c r="CH33" s="64">
        <v>0</v>
      </c>
      <c r="CI33" s="104">
        <f t="shared" si="2"/>
        <v>0</v>
      </c>
      <c r="CJ33" s="72">
        <v>3173.569990895321</v>
      </c>
      <c r="CK33" s="64">
        <v>0</v>
      </c>
      <c r="CL33" s="64">
        <v>11.659104544248313</v>
      </c>
      <c r="CM33" s="64">
        <v>0</v>
      </c>
      <c r="CN33" s="104">
        <f t="shared" si="3"/>
        <v>3185.2290954395694</v>
      </c>
      <c r="CO33" s="197">
        <v>2798.7701923283553</v>
      </c>
      <c r="CP33" s="104">
        <f t="shared" si="4"/>
        <v>6535.988937121076</v>
      </c>
      <c r="CQ33" s="104">
        <f t="shared" si="5"/>
        <v>8319.367432787032</v>
      </c>
    </row>
    <row r="34" spans="1:95" ht="13.5" customHeight="1">
      <c r="A34" s="48">
        <v>25</v>
      </c>
      <c r="B34" s="50">
        <v>36</v>
      </c>
      <c r="C34" s="40" t="s">
        <v>107</v>
      </c>
      <c r="D34" s="72">
        <v>28.278388436877965</v>
      </c>
      <c r="E34" s="72">
        <v>0.47071339061819584</v>
      </c>
      <c r="F34" s="72">
        <v>0.04681555545900645</v>
      </c>
      <c r="G34" s="64">
        <v>1.0523843517533025</v>
      </c>
      <c r="H34" s="64">
        <v>31.94963264347212</v>
      </c>
      <c r="I34" s="64">
        <v>1.4579147609725525</v>
      </c>
      <c r="J34" s="64">
        <v>19.476120516447008</v>
      </c>
      <c r="K34" s="64">
        <v>0.35722898691591454</v>
      </c>
      <c r="L34" s="64">
        <v>18.40915746189057</v>
      </c>
      <c r="M34" s="64">
        <v>5.852659109223729</v>
      </c>
      <c r="N34" s="64">
        <v>59.97505753385779</v>
      </c>
      <c r="O34" s="64">
        <v>0</v>
      </c>
      <c r="P34" s="64">
        <v>0</v>
      </c>
      <c r="Q34" s="64">
        <v>3.4353745224033947</v>
      </c>
      <c r="R34" s="64">
        <v>23.9263549317365</v>
      </c>
      <c r="S34" s="64">
        <v>15.902050549769786</v>
      </c>
      <c r="T34" s="64">
        <v>4.059800738490658</v>
      </c>
      <c r="U34" s="64">
        <v>34.067639315906206</v>
      </c>
      <c r="V34" s="64">
        <v>53.11364990630453</v>
      </c>
      <c r="W34" s="64">
        <v>56.19992672429899</v>
      </c>
      <c r="X34" s="64">
        <v>0.5654461752933752</v>
      </c>
      <c r="Y34" s="64">
        <v>380.2733919719096</v>
      </c>
      <c r="Z34" s="64">
        <v>47.14757923456667</v>
      </c>
      <c r="AA34" s="64">
        <v>31.892003131101365</v>
      </c>
      <c r="AB34" s="64">
        <v>826.676254531872</v>
      </c>
      <c r="AC34" s="64">
        <v>1.131840933267389</v>
      </c>
      <c r="AD34" s="64">
        <v>0.24638643299920887</v>
      </c>
      <c r="AE34" s="64">
        <v>0.19810082508247262</v>
      </c>
      <c r="AF34" s="64">
        <v>0.03355053230121659</v>
      </c>
      <c r="AG34" s="64">
        <v>0.002964815920301247</v>
      </c>
      <c r="AH34" s="64">
        <v>0.8649244046894022</v>
      </c>
      <c r="AI34" s="64">
        <v>0</v>
      </c>
      <c r="AJ34" s="64">
        <v>0.0590479522899558</v>
      </c>
      <c r="AK34" s="64">
        <v>0</v>
      </c>
      <c r="AL34" s="64">
        <v>251.36005932198765</v>
      </c>
      <c r="AM34" s="64">
        <v>21.468660490581144</v>
      </c>
      <c r="AN34" s="64">
        <v>737.4693881199515</v>
      </c>
      <c r="AO34" s="64">
        <v>117.07906996394648</v>
      </c>
      <c r="AP34" s="64">
        <v>3.3517433747531435</v>
      </c>
      <c r="AQ34" s="64">
        <v>1.2994625816072434</v>
      </c>
      <c r="AR34" s="64">
        <v>0</v>
      </c>
      <c r="AS34" s="64">
        <v>0</v>
      </c>
      <c r="AT34" s="64">
        <v>0</v>
      </c>
      <c r="AU34" s="64">
        <v>0</v>
      </c>
      <c r="AV34" s="64">
        <v>0</v>
      </c>
      <c r="AW34" s="64">
        <v>0</v>
      </c>
      <c r="AX34" s="64">
        <v>0</v>
      </c>
      <c r="AY34" s="64">
        <v>0.011129822164518147</v>
      </c>
      <c r="AZ34" s="64">
        <v>0.03825505002141865</v>
      </c>
      <c r="BA34" s="64">
        <v>4.71448176769626</v>
      </c>
      <c r="BB34" s="64">
        <v>243.79232882567302</v>
      </c>
      <c r="BC34" s="64">
        <v>13.016431251232213</v>
      </c>
      <c r="BD34" s="64">
        <v>10.314729273805979</v>
      </c>
      <c r="BE34" s="64">
        <v>0.7926887046980063</v>
      </c>
      <c r="BF34" s="64">
        <v>439.2381091086421</v>
      </c>
      <c r="BG34" s="64">
        <v>85.28615621727288</v>
      </c>
      <c r="BH34" s="64">
        <v>181.61627655429385</v>
      </c>
      <c r="BI34" s="64">
        <v>5.3307766387463555</v>
      </c>
      <c r="BJ34" s="64">
        <v>55.6968564962834</v>
      </c>
      <c r="BK34" s="64">
        <v>211.1687329252126</v>
      </c>
      <c r="BL34" s="64">
        <v>105.69711178804943</v>
      </c>
      <c r="BM34" s="64">
        <v>0.031965524301889946</v>
      </c>
      <c r="BN34" s="64">
        <v>0.01644755471023947</v>
      </c>
      <c r="BO34" s="64">
        <v>2.496069664028245E-16</v>
      </c>
      <c r="BP34" s="64">
        <v>81.94003845622834</v>
      </c>
      <c r="BQ34" s="103">
        <v>43.653113403222065</v>
      </c>
      <c r="BR34" s="104">
        <f t="shared" si="0"/>
        <v>4261.506373592773</v>
      </c>
      <c r="BS34" s="72">
        <v>0</v>
      </c>
      <c r="BT34" s="64">
        <v>0</v>
      </c>
      <c r="BU34" s="64">
        <v>84.16662858060347</v>
      </c>
      <c r="BV34" s="64">
        <v>246.2308864939571</v>
      </c>
      <c r="BW34" s="64">
        <v>2056.542092947428</v>
      </c>
      <c r="BX34" s="64">
        <v>0</v>
      </c>
      <c r="BY34" s="64">
        <v>0</v>
      </c>
      <c r="BZ34" s="64">
        <v>0</v>
      </c>
      <c r="CA34" s="64">
        <v>1203.46550344317</v>
      </c>
      <c r="CB34" s="64">
        <v>0</v>
      </c>
      <c r="CC34" s="64">
        <v>0</v>
      </c>
      <c r="CD34" s="64">
        <v>680.6034172210799</v>
      </c>
      <c r="CE34" s="104">
        <f t="shared" si="1"/>
        <v>4271.008528686239</v>
      </c>
      <c r="CF34" s="72">
        <v>0</v>
      </c>
      <c r="CG34" s="64">
        <v>0</v>
      </c>
      <c r="CH34" s="64">
        <v>0</v>
      </c>
      <c r="CI34" s="104">
        <f t="shared" si="2"/>
        <v>0</v>
      </c>
      <c r="CJ34" s="72">
        <v>0</v>
      </c>
      <c r="CK34" s="64">
        <v>0</v>
      </c>
      <c r="CL34" s="64">
        <v>-86.33748184202865</v>
      </c>
      <c r="CM34" s="64">
        <v>488.64936120958924</v>
      </c>
      <c r="CN34" s="104">
        <f t="shared" si="3"/>
        <v>402.3118793675606</v>
      </c>
      <c r="CO34" s="197">
        <v>7570.894504900158</v>
      </c>
      <c r="CP34" s="104">
        <f t="shared" si="4"/>
        <v>12244.214912953958</v>
      </c>
      <c r="CQ34" s="104">
        <f t="shared" si="5"/>
        <v>16505.72128654673</v>
      </c>
    </row>
    <row r="35" spans="1:95" ht="13.5" customHeight="1">
      <c r="A35" s="142">
        <v>26</v>
      </c>
      <c r="B35" s="50">
        <v>37</v>
      </c>
      <c r="C35" s="40" t="s">
        <v>251</v>
      </c>
      <c r="D35" s="72">
        <v>0</v>
      </c>
      <c r="E35" s="72">
        <v>0</v>
      </c>
      <c r="F35" s="72">
        <v>0</v>
      </c>
      <c r="G35" s="64">
        <v>0</v>
      </c>
      <c r="H35" s="64">
        <v>0</v>
      </c>
      <c r="I35" s="64">
        <v>2.0175213449749747</v>
      </c>
      <c r="J35" s="64">
        <v>0</v>
      </c>
      <c r="K35" s="64">
        <v>0</v>
      </c>
      <c r="L35" s="64">
        <v>19.977294329688416</v>
      </c>
      <c r="M35" s="64">
        <v>166.86790378186538</v>
      </c>
      <c r="N35" s="64">
        <v>0</v>
      </c>
      <c r="O35" s="64">
        <v>0.08067046495658872</v>
      </c>
      <c r="P35" s="64">
        <v>0</v>
      </c>
      <c r="Q35" s="64">
        <v>0</v>
      </c>
      <c r="R35" s="64">
        <v>4.668846418205337</v>
      </c>
      <c r="S35" s="64">
        <v>10.111343230562618</v>
      </c>
      <c r="T35" s="64">
        <v>501.28094772866683</v>
      </c>
      <c r="U35" s="64">
        <v>2.8127513274528058</v>
      </c>
      <c r="V35" s="64">
        <v>0</v>
      </c>
      <c r="W35" s="64">
        <v>0</v>
      </c>
      <c r="X35" s="64">
        <v>0.0021971852158765666</v>
      </c>
      <c r="Y35" s="64">
        <v>0</v>
      </c>
      <c r="Z35" s="64">
        <v>0</v>
      </c>
      <c r="AA35" s="64">
        <v>0</v>
      </c>
      <c r="AB35" s="64">
        <v>0</v>
      </c>
      <c r="AC35" s="64">
        <v>453.1777532542649</v>
      </c>
      <c r="AD35" s="64">
        <v>0.6010155198305159</v>
      </c>
      <c r="AE35" s="64">
        <v>0.4834021237031392</v>
      </c>
      <c r="AF35" s="64">
        <v>0.08124093982983299</v>
      </c>
      <c r="AG35" s="64">
        <v>0.007241139936028968</v>
      </c>
      <c r="AH35" s="64">
        <v>4.175962402546143</v>
      </c>
      <c r="AI35" s="64">
        <v>0</v>
      </c>
      <c r="AJ35" s="64">
        <v>0</v>
      </c>
      <c r="AK35" s="64">
        <v>0</v>
      </c>
      <c r="AL35" s="64">
        <v>96.79834734491212</v>
      </c>
      <c r="AM35" s="64">
        <v>0</v>
      </c>
      <c r="AN35" s="64">
        <v>0</v>
      </c>
      <c r="AO35" s="64">
        <v>0</v>
      </c>
      <c r="AP35" s="64">
        <v>1.8975898354013814</v>
      </c>
      <c r="AQ35" s="64">
        <v>0.700555555661335</v>
      </c>
      <c r="AR35" s="64">
        <v>2.1478605041777405</v>
      </c>
      <c r="AS35" s="64">
        <v>0.0009488427134884365</v>
      </c>
      <c r="AT35" s="64">
        <v>0</v>
      </c>
      <c r="AU35" s="64">
        <v>0</v>
      </c>
      <c r="AV35" s="64">
        <v>0</v>
      </c>
      <c r="AW35" s="64">
        <v>0</v>
      </c>
      <c r="AX35" s="64">
        <v>0</v>
      </c>
      <c r="AY35" s="64">
        <v>0.003215461276928848</v>
      </c>
      <c r="AZ35" s="64">
        <v>0.07492228740898119</v>
      </c>
      <c r="BA35" s="64">
        <v>0</v>
      </c>
      <c r="BB35" s="64">
        <v>0</v>
      </c>
      <c r="BC35" s="64">
        <v>0.0014498495523902627</v>
      </c>
      <c r="BD35" s="64">
        <v>0</v>
      </c>
      <c r="BE35" s="64">
        <v>0</v>
      </c>
      <c r="BF35" s="64">
        <v>3.2562717090366067E-19</v>
      </c>
      <c r="BG35" s="64">
        <v>0</v>
      </c>
      <c r="BH35" s="64">
        <v>0</v>
      </c>
      <c r="BI35" s="64">
        <v>2.234189793234929</v>
      </c>
      <c r="BJ35" s="64">
        <v>119.46590725164809</v>
      </c>
      <c r="BK35" s="64">
        <v>10.28149121123926</v>
      </c>
      <c r="BL35" s="64">
        <v>4.443826870123045</v>
      </c>
      <c r="BM35" s="64">
        <v>0.06929678818204324</v>
      </c>
      <c r="BN35" s="64">
        <v>0.029786237029442234</v>
      </c>
      <c r="BO35" s="64">
        <v>1.001037430690645E-15</v>
      </c>
      <c r="BP35" s="64">
        <v>0</v>
      </c>
      <c r="BQ35" s="103">
        <v>0</v>
      </c>
      <c r="BR35" s="104">
        <f t="shared" si="0"/>
        <v>1404.495479024261</v>
      </c>
      <c r="BS35" s="72">
        <v>0</v>
      </c>
      <c r="BT35" s="64">
        <v>0</v>
      </c>
      <c r="BU35" s="64">
        <v>0</v>
      </c>
      <c r="BV35" s="64">
        <v>0</v>
      </c>
      <c r="BW35" s="64">
        <v>0</v>
      </c>
      <c r="BX35" s="64">
        <v>0</v>
      </c>
      <c r="BY35" s="64">
        <v>0</v>
      </c>
      <c r="BZ35" s="64">
        <v>0</v>
      </c>
      <c r="CA35" s="64">
        <v>0</v>
      </c>
      <c r="CB35" s="64">
        <v>0</v>
      </c>
      <c r="CC35" s="64">
        <v>0</v>
      </c>
      <c r="CD35" s="64">
        <v>0</v>
      </c>
      <c r="CE35" s="104">
        <f t="shared" si="1"/>
        <v>0</v>
      </c>
      <c r="CF35" s="72">
        <v>0</v>
      </c>
      <c r="CG35" s="64">
        <v>0</v>
      </c>
      <c r="CH35" s="64">
        <v>0</v>
      </c>
      <c r="CI35" s="104">
        <f t="shared" si="2"/>
        <v>0</v>
      </c>
      <c r="CJ35" s="72">
        <v>0</v>
      </c>
      <c r="CK35" s="64">
        <v>0</v>
      </c>
      <c r="CL35" s="64">
        <v>-41.78660647495449</v>
      </c>
      <c r="CM35" s="64">
        <v>0</v>
      </c>
      <c r="CN35" s="104">
        <f t="shared" si="3"/>
        <v>-41.78660647495449</v>
      </c>
      <c r="CO35" s="197">
        <v>9.345871023604548</v>
      </c>
      <c r="CP35" s="104">
        <f t="shared" si="4"/>
        <v>-32.44073545134994</v>
      </c>
      <c r="CQ35" s="104">
        <f t="shared" si="5"/>
        <v>1372.054743572911</v>
      </c>
    </row>
    <row r="36" spans="1:95" ht="13.5" customHeight="1">
      <c r="A36" s="48">
        <v>27</v>
      </c>
      <c r="B36" s="50" t="s">
        <v>30</v>
      </c>
      <c r="C36" s="40" t="s">
        <v>363</v>
      </c>
      <c r="D36" s="72">
        <v>0</v>
      </c>
      <c r="E36" s="72">
        <v>0</v>
      </c>
      <c r="F36" s="72">
        <v>0</v>
      </c>
      <c r="G36" s="64">
        <v>0</v>
      </c>
      <c r="H36" s="64">
        <v>0</v>
      </c>
      <c r="I36" s="64">
        <v>0</v>
      </c>
      <c r="J36" s="64">
        <v>0</v>
      </c>
      <c r="K36" s="64">
        <v>0</v>
      </c>
      <c r="L36" s="64">
        <v>0</v>
      </c>
      <c r="M36" s="64">
        <v>0</v>
      </c>
      <c r="N36" s="64">
        <v>0</v>
      </c>
      <c r="O36" s="64">
        <v>0</v>
      </c>
      <c r="P36" s="64">
        <v>0</v>
      </c>
      <c r="Q36" s="64">
        <v>0</v>
      </c>
      <c r="R36" s="64">
        <v>0</v>
      </c>
      <c r="S36" s="64">
        <v>0</v>
      </c>
      <c r="T36" s="64">
        <v>0</v>
      </c>
      <c r="U36" s="64">
        <v>0</v>
      </c>
      <c r="V36" s="64">
        <v>0</v>
      </c>
      <c r="W36" s="64">
        <v>0</v>
      </c>
      <c r="X36" s="64">
        <v>0</v>
      </c>
      <c r="Y36" s="64">
        <v>0</v>
      </c>
      <c r="Z36" s="64">
        <v>0</v>
      </c>
      <c r="AA36" s="64">
        <v>0</v>
      </c>
      <c r="AB36" s="64">
        <v>0</v>
      </c>
      <c r="AC36" s="64">
        <v>0</v>
      </c>
      <c r="AD36" s="64">
        <v>0</v>
      </c>
      <c r="AE36" s="64">
        <v>0</v>
      </c>
      <c r="AF36" s="64">
        <v>0</v>
      </c>
      <c r="AG36" s="64">
        <v>0</v>
      </c>
      <c r="AH36" s="64">
        <v>897.5391687098248</v>
      </c>
      <c r="AI36" s="64">
        <v>0</v>
      </c>
      <c r="AJ36" s="64">
        <v>0</v>
      </c>
      <c r="AK36" s="64">
        <v>0</v>
      </c>
      <c r="AL36" s="64">
        <v>0</v>
      </c>
      <c r="AM36" s="64">
        <v>0</v>
      </c>
      <c r="AN36" s="64">
        <v>0</v>
      </c>
      <c r="AO36" s="64">
        <v>0</v>
      </c>
      <c r="AP36" s="64">
        <v>0</v>
      </c>
      <c r="AQ36" s="64">
        <v>0</v>
      </c>
      <c r="AR36" s="64">
        <v>0</v>
      </c>
      <c r="AS36" s="64">
        <v>0</v>
      </c>
      <c r="AT36" s="64">
        <v>0</v>
      </c>
      <c r="AU36" s="64">
        <v>0</v>
      </c>
      <c r="AV36" s="64">
        <v>0</v>
      </c>
      <c r="AW36" s="64">
        <v>0</v>
      </c>
      <c r="AX36" s="64">
        <v>0</v>
      </c>
      <c r="AY36" s="64">
        <v>0</v>
      </c>
      <c r="AZ36" s="64">
        <v>0</v>
      </c>
      <c r="BA36" s="64">
        <v>0</v>
      </c>
      <c r="BB36" s="64">
        <v>0</v>
      </c>
      <c r="BC36" s="64">
        <v>0</v>
      </c>
      <c r="BD36" s="64">
        <v>0</v>
      </c>
      <c r="BE36" s="64">
        <v>0</v>
      </c>
      <c r="BF36" s="64">
        <v>0</v>
      </c>
      <c r="BG36" s="64">
        <v>0</v>
      </c>
      <c r="BH36" s="64">
        <v>0</v>
      </c>
      <c r="BI36" s="64">
        <v>0</v>
      </c>
      <c r="BJ36" s="64">
        <v>0</v>
      </c>
      <c r="BK36" s="64">
        <v>0</v>
      </c>
      <c r="BL36" s="64">
        <v>0</v>
      </c>
      <c r="BM36" s="64">
        <v>0</v>
      </c>
      <c r="BN36" s="64">
        <v>0</v>
      </c>
      <c r="BO36" s="64">
        <v>0</v>
      </c>
      <c r="BP36" s="64">
        <v>0</v>
      </c>
      <c r="BQ36" s="103">
        <v>0</v>
      </c>
      <c r="BR36" s="104">
        <f t="shared" si="0"/>
        <v>897.5391687098248</v>
      </c>
      <c r="BS36" s="72">
        <v>0</v>
      </c>
      <c r="BT36" s="64">
        <v>0</v>
      </c>
      <c r="BU36" s="64">
        <v>0</v>
      </c>
      <c r="BV36" s="64">
        <v>0</v>
      </c>
      <c r="BW36" s="64">
        <v>0</v>
      </c>
      <c r="BX36" s="64">
        <v>0</v>
      </c>
      <c r="BY36" s="64">
        <v>0</v>
      </c>
      <c r="BZ36" s="64">
        <v>0</v>
      </c>
      <c r="CA36" s="64">
        <v>0</v>
      </c>
      <c r="CB36" s="64">
        <v>0</v>
      </c>
      <c r="CC36" s="64">
        <v>0</v>
      </c>
      <c r="CD36" s="64">
        <v>0</v>
      </c>
      <c r="CE36" s="104">
        <f t="shared" si="1"/>
        <v>0</v>
      </c>
      <c r="CF36" s="72">
        <v>0</v>
      </c>
      <c r="CG36" s="64">
        <v>0</v>
      </c>
      <c r="CH36" s="64">
        <v>0</v>
      </c>
      <c r="CI36" s="104">
        <f t="shared" si="2"/>
        <v>0</v>
      </c>
      <c r="CJ36" s="72">
        <v>0</v>
      </c>
      <c r="CK36" s="64">
        <v>0</v>
      </c>
      <c r="CL36" s="64">
        <v>0</v>
      </c>
      <c r="CM36" s="64">
        <v>0</v>
      </c>
      <c r="CN36" s="104">
        <f t="shared" si="3"/>
        <v>0</v>
      </c>
      <c r="CO36" s="197">
        <v>0</v>
      </c>
      <c r="CP36" s="104">
        <f t="shared" si="4"/>
        <v>0</v>
      </c>
      <c r="CQ36" s="104">
        <f t="shared" si="5"/>
        <v>897.5391687098248</v>
      </c>
    </row>
    <row r="37" spans="1:95" ht="13.5" customHeight="1">
      <c r="A37" s="142">
        <v>28</v>
      </c>
      <c r="B37" s="50" t="s">
        <v>32</v>
      </c>
      <c r="C37" s="40" t="s">
        <v>364</v>
      </c>
      <c r="D37" s="72">
        <v>0</v>
      </c>
      <c r="E37" s="72">
        <v>0</v>
      </c>
      <c r="F37" s="72">
        <v>0</v>
      </c>
      <c r="G37" s="64">
        <v>0</v>
      </c>
      <c r="H37" s="64">
        <v>0</v>
      </c>
      <c r="I37" s="64">
        <v>0</v>
      </c>
      <c r="J37" s="64">
        <v>0</v>
      </c>
      <c r="K37" s="64">
        <v>0</v>
      </c>
      <c r="L37" s="64">
        <v>0</v>
      </c>
      <c r="M37" s="64">
        <v>0</v>
      </c>
      <c r="N37" s="64">
        <v>0</v>
      </c>
      <c r="O37" s="64">
        <v>0</v>
      </c>
      <c r="P37" s="64">
        <v>0</v>
      </c>
      <c r="Q37" s="64">
        <v>0</v>
      </c>
      <c r="R37" s="64">
        <v>0</v>
      </c>
      <c r="S37" s="64">
        <v>0</v>
      </c>
      <c r="T37" s="64">
        <v>0</v>
      </c>
      <c r="U37" s="64">
        <v>0</v>
      </c>
      <c r="V37" s="64">
        <v>0</v>
      </c>
      <c r="W37" s="64">
        <v>0</v>
      </c>
      <c r="X37" s="64">
        <v>0</v>
      </c>
      <c r="Y37" s="64">
        <v>0</v>
      </c>
      <c r="Z37" s="64">
        <v>0</v>
      </c>
      <c r="AA37" s="64">
        <v>0</v>
      </c>
      <c r="AB37" s="64">
        <v>0</v>
      </c>
      <c r="AC37" s="64">
        <v>0</v>
      </c>
      <c r="AD37" s="64">
        <v>0</v>
      </c>
      <c r="AE37" s="64">
        <v>0</v>
      </c>
      <c r="AF37" s="64">
        <v>0</v>
      </c>
      <c r="AG37" s="64">
        <v>0</v>
      </c>
      <c r="AH37" s="64">
        <v>1415.6162452150056</v>
      </c>
      <c r="AI37" s="64">
        <v>0</v>
      </c>
      <c r="AJ37" s="64">
        <v>0</v>
      </c>
      <c r="AK37" s="64">
        <v>0</v>
      </c>
      <c r="AL37" s="64">
        <v>0</v>
      </c>
      <c r="AM37" s="64">
        <v>0</v>
      </c>
      <c r="AN37" s="64">
        <v>0</v>
      </c>
      <c r="AO37" s="64">
        <v>0</v>
      </c>
      <c r="AP37" s="64">
        <v>0</v>
      </c>
      <c r="AQ37" s="64">
        <v>0</v>
      </c>
      <c r="AR37" s="64">
        <v>0</v>
      </c>
      <c r="AS37" s="64">
        <v>0</v>
      </c>
      <c r="AT37" s="64">
        <v>0</v>
      </c>
      <c r="AU37" s="64">
        <v>0</v>
      </c>
      <c r="AV37" s="64">
        <v>0</v>
      </c>
      <c r="AW37" s="64">
        <v>0</v>
      </c>
      <c r="AX37" s="64">
        <v>0</v>
      </c>
      <c r="AY37" s="64">
        <v>0</v>
      </c>
      <c r="AZ37" s="64">
        <v>0</v>
      </c>
      <c r="BA37" s="64">
        <v>0</v>
      </c>
      <c r="BB37" s="64">
        <v>0</v>
      </c>
      <c r="BC37" s="64">
        <v>0</v>
      </c>
      <c r="BD37" s="64">
        <v>0</v>
      </c>
      <c r="BE37" s="64">
        <v>0</v>
      </c>
      <c r="BF37" s="64">
        <v>0</v>
      </c>
      <c r="BG37" s="64">
        <v>0</v>
      </c>
      <c r="BH37" s="64">
        <v>0</v>
      </c>
      <c r="BI37" s="64">
        <v>0</v>
      </c>
      <c r="BJ37" s="64">
        <v>0</v>
      </c>
      <c r="BK37" s="64">
        <v>0</v>
      </c>
      <c r="BL37" s="64">
        <v>0</v>
      </c>
      <c r="BM37" s="64">
        <v>0</v>
      </c>
      <c r="BN37" s="64">
        <v>0</v>
      </c>
      <c r="BO37" s="64">
        <v>0</v>
      </c>
      <c r="BP37" s="64">
        <v>0</v>
      </c>
      <c r="BQ37" s="103">
        <v>0</v>
      </c>
      <c r="BR37" s="104">
        <f t="shared" si="0"/>
        <v>1415.6162452150056</v>
      </c>
      <c r="BS37" s="72">
        <v>0</v>
      </c>
      <c r="BT37" s="64">
        <v>0</v>
      </c>
      <c r="BU37" s="64">
        <v>0</v>
      </c>
      <c r="BV37" s="64">
        <v>0</v>
      </c>
      <c r="BW37" s="64">
        <v>0</v>
      </c>
      <c r="BX37" s="64">
        <v>0</v>
      </c>
      <c r="BY37" s="64">
        <v>0</v>
      </c>
      <c r="BZ37" s="64">
        <v>0</v>
      </c>
      <c r="CA37" s="64">
        <v>0</v>
      </c>
      <c r="CB37" s="64">
        <v>0</v>
      </c>
      <c r="CC37" s="64">
        <v>0</v>
      </c>
      <c r="CD37" s="64">
        <v>0</v>
      </c>
      <c r="CE37" s="104">
        <f t="shared" si="1"/>
        <v>0</v>
      </c>
      <c r="CF37" s="72">
        <v>0</v>
      </c>
      <c r="CG37" s="64">
        <v>0</v>
      </c>
      <c r="CH37" s="64">
        <v>0</v>
      </c>
      <c r="CI37" s="104">
        <f t="shared" si="2"/>
        <v>0</v>
      </c>
      <c r="CJ37" s="72">
        <v>0</v>
      </c>
      <c r="CK37" s="64">
        <v>0</v>
      </c>
      <c r="CL37" s="64">
        <v>0</v>
      </c>
      <c r="CM37" s="64">
        <v>0</v>
      </c>
      <c r="CN37" s="104">
        <f t="shared" si="3"/>
        <v>0</v>
      </c>
      <c r="CO37" s="197">
        <v>0</v>
      </c>
      <c r="CP37" s="104">
        <f t="shared" si="4"/>
        <v>0</v>
      </c>
      <c r="CQ37" s="104">
        <f t="shared" si="5"/>
        <v>1415.6162452150056</v>
      </c>
    </row>
    <row r="38" spans="1:95" ht="13.5" customHeight="1">
      <c r="A38" s="48">
        <v>29</v>
      </c>
      <c r="B38" s="50" t="s">
        <v>34</v>
      </c>
      <c r="C38" s="201" t="s">
        <v>405</v>
      </c>
      <c r="D38" s="72">
        <v>0</v>
      </c>
      <c r="E38" s="72">
        <v>0</v>
      </c>
      <c r="F38" s="72">
        <v>0</v>
      </c>
      <c r="G38" s="64">
        <v>0</v>
      </c>
      <c r="H38" s="64">
        <v>0</v>
      </c>
      <c r="I38" s="64">
        <v>0</v>
      </c>
      <c r="J38" s="64">
        <v>0</v>
      </c>
      <c r="K38" s="64">
        <v>0</v>
      </c>
      <c r="L38" s="64">
        <v>0</v>
      </c>
      <c r="M38" s="64">
        <v>0</v>
      </c>
      <c r="N38" s="64">
        <v>0</v>
      </c>
      <c r="O38" s="64">
        <v>0</v>
      </c>
      <c r="P38" s="64">
        <v>0</v>
      </c>
      <c r="Q38" s="64">
        <v>0</v>
      </c>
      <c r="R38" s="64">
        <v>0</v>
      </c>
      <c r="S38" s="64">
        <v>0</v>
      </c>
      <c r="T38" s="64">
        <v>0</v>
      </c>
      <c r="U38" s="64">
        <v>0</v>
      </c>
      <c r="V38" s="64">
        <v>0</v>
      </c>
      <c r="W38" s="64">
        <v>0</v>
      </c>
      <c r="X38" s="64">
        <v>0</v>
      </c>
      <c r="Y38" s="64">
        <v>0</v>
      </c>
      <c r="Z38" s="64">
        <v>0</v>
      </c>
      <c r="AA38" s="64">
        <v>0</v>
      </c>
      <c r="AB38" s="64">
        <v>0</v>
      </c>
      <c r="AC38" s="64">
        <v>0</v>
      </c>
      <c r="AD38" s="64">
        <v>0</v>
      </c>
      <c r="AE38" s="64">
        <v>0</v>
      </c>
      <c r="AF38" s="64">
        <v>0</v>
      </c>
      <c r="AG38" s="64">
        <v>0</v>
      </c>
      <c r="AH38" s="64">
        <v>1208.2119912833437</v>
      </c>
      <c r="AI38" s="64">
        <v>10.03528374123829</v>
      </c>
      <c r="AJ38" s="64">
        <v>0</v>
      </c>
      <c r="AK38" s="64">
        <v>0</v>
      </c>
      <c r="AL38" s="64">
        <v>0</v>
      </c>
      <c r="AM38" s="64">
        <v>0</v>
      </c>
      <c r="AN38" s="64">
        <v>0</v>
      </c>
      <c r="AO38" s="64">
        <v>0</v>
      </c>
      <c r="AP38" s="64">
        <v>0</v>
      </c>
      <c r="AQ38" s="64">
        <v>0</v>
      </c>
      <c r="AR38" s="64">
        <v>0</v>
      </c>
      <c r="AS38" s="64">
        <v>0</v>
      </c>
      <c r="AT38" s="64">
        <v>0</v>
      </c>
      <c r="AU38" s="64">
        <v>0</v>
      </c>
      <c r="AV38" s="64">
        <v>0</v>
      </c>
      <c r="AW38" s="64">
        <v>0</v>
      </c>
      <c r="AX38" s="64">
        <v>0</v>
      </c>
      <c r="AY38" s="64">
        <v>0</v>
      </c>
      <c r="AZ38" s="64">
        <v>0</v>
      </c>
      <c r="BA38" s="64">
        <v>0</v>
      </c>
      <c r="BB38" s="64">
        <v>0</v>
      </c>
      <c r="BC38" s="64">
        <v>0</v>
      </c>
      <c r="BD38" s="64">
        <v>0</v>
      </c>
      <c r="BE38" s="64">
        <v>0</v>
      </c>
      <c r="BF38" s="64">
        <v>0</v>
      </c>
      <c r="BG38" s="64">
        <v>0</v>
      </c>
      <c r="BH38" s="64">
        <v>0</v>
      </c>
      <c r="BI38" s="64">
        <v>0</v>
      </c>
      <c r="BJ38" s="64">
        <v>0</v>
      </c>
      <c r="BK38" s="64">
        <v>0</v>
      </c>
      <c r="BL38" s="64">
        <v>0</v>
      </c>
      <c r="BM38" s="64">
        <v>0</v>
      </c>
      <c r="BN38" s="64">
        <v>0</v>
      </c>
      <c r="BO38" s="64">
        <v>0</v>
      </c>
      <c r="BP38" s="64">
        <v>0</v>
      </c>
      <c r="BQ38" s="103">
        <v>0</v>
      </c>
      <c r="BR38" s="104">
        <f t="shared" si="0"/>
        <v>1218.247275024582</v>
      </c>
      <c r="BS38" s="72">
        <v>0</v>
      </c>
      <c r="BT38" s="64">
        <v>0</v>
      </c>
      <c r="BU38" s="64">
        <v>0</v>
      </c>
      <c r="BV38" s="64">
        <v>0</v>
      </c>
      <c r="BW38" s="64">
        <v>0</v>
      </c>
      <c r="BX38" s="64">
        <v>0</v>
      </c>
      <c r="BY38" s="64">
        <v>0</v>
      </c>
      <c r="BZ38" s="64">
        <v>0</v>
      </c>
      <c r="CA38" s="64">
        <v>0</v>
      </c>
      <c r="CB38" s="64">
        <v>0</v>
      </c>
      <c r="CC38" s="64">
        <v>0</v>
      </c>
      <c r="CD38" s="64">
        <v>0</v>
      </c>
      <c r="CE38" s="104">
        <f t="shared" si="1"/>
        <v>0</v>
      </c>
      <c r="CF38" s="72">
        <v>0</v>
      </c>
      <c r="CG38" s="64">
        <v>0</v>
      </c>
      <c r="CH38" s="64">
        <v>0</v>
      </c>
      <c r="CI38" s="104">
        <f t="shared" si="2"/>
        <v>0</v>
      </c>
      <c r="CJ38" s="72">
        <v>0</v>
      </c>
      <c r="CK38" s="64">
        <v>0</v>
      </c>
      <c r="CL38" s="64">
        <v>0</v>
      </c>
      <c r="CM38" s="64">
        <v>0</v>
      </c>
      <c r="CN38" s="104">
        <f t="shared" si="3"/>
        <v>0</v>
      </c>
      <c r="CO38" s="197">
        <v>0</v>
      </c>
      <c r="CP38" s="104">
        <f t="shared" si="4"/>
        <v>0</v>
      </c>
      <c r="CQ38" s="104">
        <f t="shared" si="5"/>
        <v>1218.247275024582</v>
      </c>
    </row>
    <row r="39" spans="1:95" ht="13.5" customHeight="1">
      <c r="A39" s="142">
        <v>30</v>
      </c>
      <c r="B39" s="50" t="s">
        <v>36</v>
      </c>
      <c r="C39" s="40" t="s">
        <v>365</v>
      </c>
      <c r="D39" s="72">
        <v>0</v>
      </c>
      <c r="E39" s="72">
        <v>0</v>
      </c>
      <c r="F39" s="72">
        <v>0</v>
      </c>
      <c r="G39" s="64">
        <v>0</v>
      </c>
      <c r="H39" s="64">
        <v>0</v>
      </c>
      <c r="I39" s="64">
        <v>0</v>
      </c>
      <c r="J39" s="64">
        <v>0</v>
      </c>
      <c r="K39" s="64">
        <v>0</v>
      </c>
      <c r="L39" s="64">
        <v>0</v>
      </c>
      <c r="M39" s="64">
        <v>0</v>
      </c>
      <c r="N39" s="64">
        <v>0</v>
      </c>
      <c r="O39" s="64">
        <v>0</v>
      </c>
      <c r="P39" s="64">
        <v>0</v>
      </c>
      <c r="Q39" s="64">
        <v>0</v>
      </c>
      <c r="R39" s="64">
        <v>0</v>
      </c>
      <c r="S39" s="64">
        <v>0</v>
      </c>
      <c r="T39" s="64">
        <v>0</v>
      </c>
      <c r="U39" s="64">
        <v>0</v>
      </c>
      <c r="V39" s="64">
        <v>0</v>
      </c>
      <c r="W39" s="64">
        <v>0</v>
      </c>
      <c r="X39" s="64">
        <v>0</v>
      </c>
      <c r="Y39" s="64">
        <v>0</v>
      </c>
      <c r="Z39" s="64">
        <v>0</v>
      </c>
      <c r="AA39" s="64">
        <v>0</v>
      </c>
      <c r="AB39" s="64">
        <v>0</v>
      </c>
      <c r="AC39" s="64">
        <v>0</v>
      </c>
      <c r="AD39" s="64">
        <v>0</v>
      </c>
      <c r="AE39" s="64">
        <v>0</v>
      </c>
      <c r="AF39" s="64">
        <v>0</v>
      </c>
      <c r="AG39" s="64">
        <v>0</v>
      </c>
      <c r="AH39" s="64">
        <v>16.855744247412716</v>
      </c>
      <c r="AI39" s="64">
        <v>0</v>
      </c>
      <c r="AJ39" s="64">
        <v>0</v>
      </c>
      <c r="AK39" s="64">
        <v>0</v>
      </c>
      <c r="AL39" s="64">
        <v>0</v>
      </c>
      <c r="AM39" s="64">
        <v>0</v>
      </c>
      <c r="AN39" s="64">
        <v>0</v>
      </c>
      <c r="AO39" s="64">
        <v>0</v>
      </c>
      <c r="AP39" s="64">
        <v>0</v>
      </c>
      <c r="AQ39" s="64">
        <v>0</v>
      </c>
      <c r="AR39" s="64">
        <v>0</v>
      </c>
      <c r="AS39" s="64">
        <v>0</v>
      </c>
      <c r="AT39" s="64">
        <v>0</v>
      </c>
      <c r="AU39" s="64">
        <v>0</v>
      </c>
      <c r="AV39" s="64">
        <v>0</v>
      </c>
      <c r="AW39" s="64">
        <v>0</v>
      </c>
      <c r="AX39" s="64">
        <v>0</v>
      </c>
      <c r="AY39" s="64">
        <v>0</v>
      </c>
      <c r="AZ39" s="64">
        <v>0</v>
      </c>
      <c r="BA39" s="64">
        <v>0</v>
      </c>
      <c r="BB39" s="64">
        <v>0</v>
      </c>
      <c r="BC39" s="64">
        <v>0</v>
      </c>
      <c r="BD39" s="64">
        <v>0</v>
      </c>
      <c r="BE39" s="64">
        <v>0</v>
      </c>
      <c r="BF39" s="64">
        <v>0</v>
      </c>
      <c r="BG39" s="64">
        <v>0</v>
      </c>
      <c r="BH39" s="64">
        <v>0</v>
      </c>
      <c r="BI39" s="64">
        <v>0</v>
      </c>
      <c r="BJ39" s="64">
        <v>0</v>
      </c>
      <c r="BK39" s="64">
        <v>0</v>
      </c>
      <c r="BL39" s="64">
        <v>0</v>
      </c>
      <c r="BM39" s="64">
        <v>0</v>
      </c>
      <c r="BN39" s="64">
        <v>0</v>
      </c>
      <c r="BO39" s="64">
        <v>0</v>
      </c>
      <c r="BP39" s="64">
        <v>0</v>
      </c>
      <c r="BQ39" s="103">
        <v>0</v>
      </c>
      <c r="BR39" s="104">
        <f t="shared" si="0"/>
        <v>16.855744247412716</v>
      </c>
      <c r="BS39" s="72">
        <v>0</v>
      </c>
      <c r="BT39" s="64">
        <v>0</v>
      </c>
      <c r="BU39" s="64">
        <v>0</v>
      </c>
      <c r="BV39" s="64">
        <v>0</v>
      </c>
      <c r="BW39" s="64">
        <v>0</v>
      </c>
      <c r="BX39" s="64">
        <v>0</v>
      </c>
      <c r="BY39" s="64">
        <v>0</v>
      </c>
      <c r="BZ39" s="64">
        <v>0</v>
      </c>
      <c r="CA39" s="64">
        <v>0</v>
      </c>
      <c r="CB39" s="64">
        <v>0</v>
      </c>
      <c r="CC39" s="64">
        <v>0</v>
      </c>
      <c r="CD39" s="64">
        <v>0</v>
      </c>
      <c r="CE39" s="104">
        <f t="shared" si="1"/>
        <v>0</v>
      </c>
      <c r="CF39" s="72">
        <v>0</v>
      </c>
      <c r="CG39" s="64">
        <v>0</v>
      </c>
      <c r="CH39" s="64">
        <v>0</v>
      </c>
      <c r="CI39" s="104">
        <f t="shared" si="2"/>
        <v>0</v>
      </c>
      <c r="CJ39" s="72">
        <v>0</v>
      </c>
      <c r="CK39" s="64">
        <v>0</v>
      </c>
      <c r="CL39" s="64">
        <v>0</v>
      </c>
      <c r="CM39" s="64">
        <v>0</v>
      </c>
      <c r="CN39" s="104">
        <f t="shared" si="3"/>
        <v>0</v>
      </c>
      <c r="CO39" s="197">
        <v>0</v>
      </c>
      <c r="CP39" s="104">
        <f t="shared" si="4"/>
        <v>0</v>
      </c>
      <c r="CQ39" s="104">
        <f t="shared" si="5"/>
        <v>16.855744247412716</v>
      </c>
    </row>
    <row r="40" spans="1:95" ht="13.5" customHeight="1">
      <c r="A40" s="48">
        <v>31</v>
      </c>
      <c r="B40" s="50" t="s">
        <v>38</v>
      </c>
      <c r="C40" s="40" t="s">
        <v>366</v>
      </c>
      <c r="D40" s="72">
        <v>170.82326190348198</v>
      </c>
      <c r="E40" s="72">
        <v>2.9977432149286276</v>
      </c>
      <c r="F40" s="72">
        <v>1.1813440409553058</v>
      </c>
      <c r="G40" s="64">
        <v>43.977860875609835</v>
      </c>
      <c r="H40" s="64">
        <v>207.8505624710268</v>
      </c>
      <c r="I40" s="64">
        <v>46.010001459982284</v>
      </c>
      <c r="J40" s="64">
        <v>5.4087921552992695</v>
      </c>
      <c r="K40" s="64">
        <v>2.7693633546825196</v>
      </c>
      <c r="L40" s="64">
        <v>135.75366086811124</v>
      </c>
      <c r="M40" s="64">
        <v>219.34845125002107</v>
      </c>
      <c r="N40" s="64">
        <v>87.58518401392163</v>
      </c>
      <c r="O40" s="64">
        <v>3.751626722396532E-06</v>
      </c>
      <c r="P40" s="64">
        <v>0</v>
      </c>
      <c r="Q40" s="64">
        <v>402.61756996125087</v>
      </c>
      <c r="R40" s="64">
        <v>80.63389808025183</v>
      </c>
      <c r="S40" s="64">
        <v>127.05853899816655</v>
      </c>
      <c r="T40" s="64">
        <v>265.69765067975044</v>
      </c>
      <c r="U40" s="64">
        <v>185.78029059569764</v>
      </c>
      <c r="V40" s="64">
        <v>150.84247838969034</v>
      </c>
      <c r="W40" s="64">
        <v>82.30937503235944</v>
      </c>
      <c r="X40" s="64">
        <v>44.53511067564863</v>
      </c>
      <c r="Y40" s="64">
        <v>54.99776230045828</v>
      </c>
      <c r="Z40" s="64">
        <v>11.631425493806278</v>
      </c>
      <c r="AA40" s="64">
        <v>20.867956191195887</v>
      </c>
      <c r="AB40" s="64">
        <v>40.48033233580732</v>
      </c>
      <c r="AC40" s="64">
        <v>31.551903599657365</v>
      </c>
      <c r="AD40" s="64">
        <v>0</v>
      </c>
      <c r="AE40" s="64">
        <v>97.14274803708678</v>
      </c>
      <c r="AF40" s="64">
        <v>0</v>
      </c>
      <c r="AG40" s="64">
        <v>0</v>
      </c>
      <c r="AH40" s="64">
        <v>8210.00544677016</v>
      </c>
      <c r="AI40" s="64">
        <v>0</v>
      </c>
      <c r="AJ40" s="64">
        <v>0</v>
      </c>
      <c r="AK40" s="64">
        <v>52.33913308412762</v>
      </c>
      <c r="AL40" s="64">
        <v>84.37864269180537</v>
      </c>
      <c r="AM40" s="64">
        <v>119.63732840235714</v>
      </c>
      <c r="AN40" s="64">
        <v>526.0664985825695</v>
      </c>
      <c r="AO40" s="64">
        <v>380.19690541194575</v>
      </c>
      <c r="AP40" s="64">
        <v>343.47392130214945</v>
      </c>
      <c r="AQ40" s="64">
        <v>87.85365994658008</v>
      </c>
      <c r="AR40" s="64">
        <v>40.066920352091394</v>
      </c>
      <c r="AS40" s="64">
        <v>108.03342799496791</v>
      </c>
      <c r="AT40" s="64">
        <v>7.66778016898749</v>
      </c>
      <c r="AU40" s="64">
        <v>38.66202293503947</v>
      </c>
      <c r="AV40" s="64">
        <v>13.149755198161015</v>
      </c>
      <c r="AW40" s="64">
        <v>2.5495757305992965</v>
      </c>
      <c r="AX40" s="64">
        <v>5.312897995164566E-05</v>
      </c>
      <c r="AY40" s="64">
        <v>0.04165054230987189</v>
      </c>
      <c r="AZ40" s="64">
        <v>43.91122359730434</v>
      </c>
      <c r="BA40" s="64">
        <v>58.43821698790657</v>
      </c>
      <c r="BB40" s="64">
        <v>53.422624376736955</v>
      </c>
      <c r="BC40" s="64">
        <v>142.51838562942578</v>
      </c>
      <c r="BD40" s="64">
        <v>44.21104735697804</v>
      </c>
      <c r="BE40" s="64">
        <v>50.17471951981898</v>
      </c>
      <c r="BF40" s="64">
        <v>304.87261079800595</v>
      </c>
      <c r="BG40" s="64">
        <v>61.733476237616266</v>
      </c>
      <c r="BH40" s="64">
        <v>16.597100010980807</v>
      </c>
      <c r="BI40" s="64">
        <v>90.99912031859174</v>
      </c>
      <c r="BJ40" s="64">
        <v>58.18521068245733</v>
      </c>
      <c r="BK40" s="64">
        <v>183.0551820131033</v>
      </c>
      <c r="BL40" s="64">
        <v>258.9953904826427</v>
      </c>
      <c r="BM40" s="64">
        <v>1.2888712559448315E-06</v>
      </c>
      <c r="BN40" s="64">
        <v>7.302431092191435E-07</v>
      </c>
      <c r="BO40" s="64">
        <v>100.48072782861105</v>
      </c>
      <c r="BP40" s="64">
        <v>81.08783204035848</v>
      </c>
      <c r="BQ40" s="103">
        <v>41.4414689916491</v>
      </c>
      <c r="BR40" s="104">
        <f t="shared" si="0"/>
        <v>14124.100330864605</v>
      </c>
      <c r="BS40" s="72">
        <v>0</v>
      </c>
      <c r="BT40" s="64">
        <v>0</v>
      </c>
      <c r="BU40" s="64">
        <v>0</v>
      </c>
      <c r="BV40" s="64">
        <v>2975.222945022813</v>
      </c>
      <c r="BW40" s="64">
        <v>0</v>
      </c>
      <c r="BX40" s="64">
        <v>0</v>
      </c>
      <c r="BY40" s="64">
        <v>0</v>
      </c>
      <c r="BZ40" s="64">
        <v>0</v>
      </c>
      <c r="CA40" s="64">
        <v>0</v>
      </c>
      <c r="CB40" s="64">
        <v>0</v>
      </c>
      <c r="CC40" s="64">
        <v>0</v>
      </c>
      <c r="CD40" s="64">
        <v>0</v>
      </c>
      <c r="CE40" s="104">
        <f t="shared" si="1"/>
        <v>2975.222945022813</v>
      </c>
      <c r="CF40" s="72">
        <v>0</v>
      </c>
      <c r="CG40" s="64">
        <v>0</v>
      </c>
      <c r="CH40" s="64">
        <v>0</v>
      </c>
      <c r="CI40" s="104">
        <f t="shared" si="2"/>
        <v>0</v>
      </c>
      <c r="CJ40" s="72">
        <v>0</v>
      </c>
      <c r="CK40" s="64">
        <v>0</v>
      </c>
      <c r="CL40" s="64">
        <v>0</v>
      </c>
      <c r="CM40" s="64">
        <v>0</v>
      </c>
      <c r="CN40" s="104">
        <f t="shared" si="3"/>
        <v>0</v>
      </c>
      <c r="CO40" s="197">
        <v>2955.85145239568</v>
      </c>
      <c r="CP40" s="104">
        <f t="shared" si="4"/>
        <v>5931.074397418493</v>
      </c>
      <c r="CQ40" s="104">
        <f t="shared" si="5"/>
        <v>20055.1747282831</v>
      </c>
    </row>
    <row r="41" spans="1:95" ht="13.5" customHeight="1">
      <c r="A41" s="142">
        <v>32</v>
      </c>
      <c r="B41" s="50" t="s">
        <v>40</v>
      </c>
      <c r="C41" s="40" t="s">
        <v>367</v>
      </c>
      <c r="D41" s="72">
        <v>0</v>
      </c>
      <c r="E41" s="72">
        <v>0</v>
      </c>
      <c r="F41" s="72">
        <v>0</v>
      </c>
      <c r="G41" s="64">
        <v>0.4038329538775293</v>
      </c>
      <c r="H41" s="64">
        <v>5.279693780768161</v>
      </c>
      <c r="I41" s="64">
        <v>3.930006163253303</v>
      </c>
      <c r="J41" s="64">
        <v>0.46699905015127025</v>
      </c>
      <c r="K41" s="64">
        <v>0.23417868000560788</v>
      </c>
      <c r="L41" s="64">
        <v>1.776795498851829</v>
      </c>
      <c r="M41" s="64">
        <v>54.88177056993954</v>
      </c>
      <c r="N41" s="64">
        <v>9.336624848536083</v>
      </c>
      <c r="O41" s="64">
        <v>0</v>
      </c>
      <c r="P41" s="64">
        <v>0</v>
      </c>
      <c r="Q41" s="64">
        <v>6.756999407914735</v>
      </c>
      <c r="R41" s="64">
        <v>0.3763950692583765</v>
      </c>
      <c r="S41" s="64">
        <v>0</v>
      </c>
      <c r="T41" s="64">
        <v>0.8527851032512703</v>
      </c>
      <c r="U41" s="64">
        <v>5.155592669567444</v>
      </c>
      <c r="V41" s="64">
        <v>9.175860394235077</v>
      </c>
      <c r="W41" s="64">
        <v>0.7485997451742982</v>
      </c>
      <c r="X41" s="64">
        <v>0.38116401851499426</v>
      </c>
      <c r="Y41" s="64">
        <v>1.317150166121796</v>
      </c>
      <c r="Z41" s="64">
        <v>0.6294884471007586</v>
      </c>
      <c r="AA41" s="64">
        <v>1.7644884483134944</v>
      </c>
      <c r="AB41" s="64">
        <v>0.2613192874807221</v>
      </c>
      <c r="AC41" s="64">
        <v>0.052286405369663454</v>
      </c>
      <c r="AD41" s="64">
        <v>0</v>
      </c>
      <c r="AE41" s="64">
        <v>0</v>
      </c>
      <c r="AF41" s="64">
        <v>0</v>
      </c>
      <c r="AG41" s="64">
        <v>0</v>
      </c>
      <c r="AH41" s="64">
        <v>0</v>
      </c>
      <c r="AI41" s="64">
        <v>69.00809896647296</v>
      </c>
      <c r="AJ41" s="64">
        <v>0</v>
      </c>
      <c r="AK41" s="64">
        <v>0.011734853133895296</v>
      </c>
      <c r="AL41" s="64">
        <v>3.432729947250401</v>
      </c>
      <c r="AM41" s="64">
        <v>1.5978324518583902</v>
      </c>
      <c r="AN41" s="64">
        <v>7.809266423075826</v>
      </c>
      <c r="AO41" s="64">
        <v>7.871489295614224</v>
      </c>
      <c r="AP41" s="64">
        <v>0</v>
      </c>
      <c r="AQ41" s="64">
        <v>0</v>
      </c>
      <c r="AR41" s="64">
        <v>4.90813640821282</v>
      </c>
      <c r="AS41" s="64">
        <v>0.4305766569966809</v>
      </c>
      <c r="AT41" s="64">
        <v>0.17950272603060288</v>
      </c>
      <c r="AU41" s="64">
        <v>0.905140051477189</v>
      </c>
      <c r="AV41" s="64">
        <v>0.27846631408231876</v>
      </c>
      <c r="AW41" s="64">
        <v>0.059680932329431106</v>
      </c>
      <c r="AX41" s="64">
        <v>0</v>
      </c>
      <c r="AY41" s="64">
        <v>0.0010235086930269366</v>
      </c>
      <c r="AZ41" s="64">
        <v>0.6151428199377529</v>
      </c>
      <c r="BA41" s="64">
        <v>1.4360442811795096</v>
      </c>
      <c r="BB41" s="64">
        <v>1.596983825047849</v>
      </c>
      <c r="BC41" s="64">
        <v>1.895187985553495</v>
      </c>
      <c r="BD41" s="64">
        <v>0.6551504890588961</v>
      </c>
      <c r="BE41" s="64">
        <v>1.1746896361108008</v>
      </c>
      <c r="BF41" s="64">
        <v>7.06402626741982</v>
      </c>
      <c r="BG41" s="64">
        <v>1.446328693145231</v>
      </c>
      <c r="BH41" s="64">
        <v>0.3885710086469457</v>
      </c>
      <c r="BI41" s="64">
        <v>0.23571337882004093</v>
      </c>
      <c r="BJ41" s="64">
        <v>1.9764260176343023</v>
      </c>
      <c r="BK41" s="64">
        <v>8.399211585353594</v>
      </c>
      <c r="BL41" s="64">
        <v>10.24731317328293</v>
      </c>
      <c r="BM41" s="64">
        <v>0</v>
      </c>
      <c r="BN41" s="64">
        <v>0</v>
      </c>
      <c r="BO41" s="64">
        <v>0.11203629253722233</v>
      </c>
      <c r="BP41" s="64">
        <v>1.9004704394428225</v>
      </c>
      <c r="BQ41" s="103">
        <v>0.9062903985738433</v>
      </c>
      <c r="BR41" s="104">
        <f t="shared" si="0"/>
        <v>240.32529553465872</v>
      </c>
      <c r="BS41" s="72">
        <v>0</v>
      </c>
      <c r="BT41" s="64">
        <v>0</v>
      </c>
      <c r="BU41" s="64">
        <v>0</v>
      </c>
      <c r="BV41" s="64">
        <v>94.24719517166098</v>
      </c>
      <c r="BW41" s="64">
        <v>0</v>
      </c>
      <c r="BX41" s="64">
        <v>0</v>
      </c>
      <c r="BY41" s="64">
        <v>0</v>
      </c>
      <c r="BZ41" s="64">
        <v>0</v>
      </c>
      <c r="CA41" s="64">
        <v>0</v>
      </c>
      <c r="CB41" s="64">
        <v>0</v>
      </c>
      <c r="CC41" s="64">
        <v>0</v>
      </c>
      <c r="CD41" s="64">
        <v>0</v>
      </c>
      <c r="CE41" s="104">
        <f t="shared" si="1"/>
        <v>94.24719517166098</v>
      </c>
      <c r="CF41" s="72">
        <v>0</v>
      </c>
      <c r="CG41" s="64">
        <v>0</v>
      </c>
      <c r="CH41" s="64">
        <v>0</v>
      </c>
      <c r="CI41" s="104">
        <f t="shared" si="2"/>
        <v>0</v>
      </c>
      <c r="CJ41" s="72">
        <v>0</v>
      </c>
      <c r="CK41" s="64">
        <v>0</v>
      </c>
      <c r="CL41" s="64">
        <v>0</v>
      </c>
      <c r="CM41" s="64">
        <v>0</v>
      </c>
      <c r="CN41" s="104">
        <f t="shared" si="3"/>
        <v>0</v>
      </c>
      <c r="CO41" s="197">
        <v>0</v>
      </c>
      <c r="CP41" s="104">
        <f t="shared" si="4"/>
        <v>94.24719517166098</v>
      </c>
      <c r="CQ41" s="104">
        <f t="shared" si="5"/>
        <v>334.5724907063197</v>
      </c>
    </row>
    <row r="42" spans="1:95" ht="13.5" customHeight="1">
      <c r="A42" s="48">
        <v>33</v>
      </c>
      <c r="B42" s="50" t="s">
        <v>42</v>
      </c>
      <c r="C42" s="40" t="s">
        <v>368</v>
      </c>
      <c r="D42" s="72">
        <v>0.009579879807978225</v>
      </c>
      <c r="E42" s="72">
        <v>0.3042400487091637</v>
      </c>
      <c r="F42" s="72">
        <v>0.00023328717072578582</v>
      </c>
      <c r="G42" s="64">
        <v>5.26316891914315</v>
      </c>
      <c r="H42" s="64">
        <v>79.36435066936966</v>
      </c>
      <c r="I42" s="64">
        <v>5.967235782150774</v>
      </c>
      <c r="J42" s="64">
        <v>0.709152367421846</v>
      </c>
      <c r="K42" s="64">
        <v>0.35559352295819513</v>
      </c>
      <c r="L42" s="64">
        <v>9.462409668954347</v>
      </c>
      <c r="M42" s="64">
        <v>61.78344711277493</v>
      </c>
      <c r="N42" s="64">
        <v>10.511492186895971</v>
      </c>
      <c r="O42" s="64">
        <v>1.4931084088829446E-05</v>
      </c>
      <c r="P42" s="64">
        <v>0</v>
      </c>
      <c r="Q42" s="64">
        <v>147.70380517063168</v>
      </c>
      <c r="R42" s="64">
        <v>4.905958055180293</v>
      </c>
      <c r="S42" s="64">
        <v>20.972863462797758</v>
      </c>
      <c r="T42" s="64">
        <v>32.76436050523785</v>
      </c>
      <c r="U42" s="64">
        <v>14.861038987447497</v>
      </c>
      <c r="V42" s="64">
        <v>15.618354863550138</v>
      </c>
      <c r="W42" s="64">
        <v>6.848114679344006</v>
      </c>
      <c r="X42" s="64">
        <v>3.4868498516821287</v>
      </c>
      <c r="Y42" s="64">
        <v>5.166939783209199</v>
      </c>
      <c r="Z42" s="64">
        <v>0.9882328256706185</v>
      </c>
      <c r="AA42" s="64">
        <v>2.770084023302618</v>
      </c>
      <c r="AB42" s="64">
        <v>0.7198944150170073</v>
      </c>
      <c r="AC42" s="64">
        <v>0.6815081816377718</v>
      </c>
      <c r="AD42" s="64">
        <v>0</v>
      </c>
      <c r="AE42" s="64">
        <v>0</v>
      </c>
      <c r="AF42" s="64">
        <v>0</v>
      </c>
      <c r="AG42" s="64">
        <v>3.634852181128897</v>
      </c>
      <c r="AH42" s="64">
        <v>0</v>
      </c>
      <c r="AI42" s="64">
        <v>61.06118084863416</v>
      </c>
      <c r="AJ42" s="64">
        <v>1903.3309136744908</v>
      </c>
      <c r="AK42" s="64">
        <v>0.15299242297177834</v>
      </c>
      <c r="AL42" s="64">
        <v>5.300877084646506</v>
      </c>
      <c r="AM42" s="64">
        <v>9.384802512843121</v>
      </c>
      <c r="AN42" s="64">
        <v>45.86488041277777</v>
      </c>
      <c r="AO42" s="64">
        <v>24.056862126289836</v>
      </c>
      <c r="AP42" s="64">
        <v>0.00032372781850130357</v>
      </c>
      <c r="AQ42" s="64">
        <v>0.0001383476817837378</v>
      </c>
      <c r="AR42" s="64">
        <v>5.959209677690299</v>
      </c>
      <c r="AS42" s="64">
        <v>2.6580195538605333</v>
      </c>
      <c r="AT42" s="64">
        <v>1.0391036768163713</v>
      </c>
      <c r="AU42" s="64">
        <v>5.2510521396631935</v>
      </c>
      <c r="AV42" s="64">
        <v>2.152401210676506</v>
      </c>
      <c r="AW42" s="64">
        <v>0.3461671418484859</v>
      </c>
      <c r="AX42" s="64">
        <v>0.00018435674241632803</v>
      </c>
      <c r="AY42" s="64">
        <v>0.005913889553995351</v>
      </c>
      <c r="AZ42" s="64">
        <v>9.918244696107267</v>
      </c>
      <c r="BA42" s="64">
        <v>8.324634719100265</v>
      </c>
      <c r="BB42" s="64">
        <v>9.257588481126398</v>
      </c>
      <c r="BC42" s="64">
        <v>16.96114301614064</v>
      </c>
      <c r="BD42" s="64">
        <v>5.863323969298538</v>
      </c>
      <c r="BE42" s="64">
        <v>6.785283269102906</v>
      </c>
      <c r="BF42" s="64">
        <v>40.80347503832579</v>
      </c>
      <c r="BG42" s="64">
        <v>8.354416248888157</v>
      </c>
      <c r="BH42" s="64">
        <v>2.2444774200611675</v>
      </c>
      <c r="BI42" s="64">
        <v>1.4201047537180078</v>
      </c>
      <c r="BJ42" s="64">
        <v>11.907393619592831</v>
      </c>
      <c r="BK42" s="64">
        <v>67.20826882269584</v>
      </c>
      <c r="BL42" s="64">
        <v>59.30819695798401</v>
      </c>
      <c r="BM42" s="64">
        <v>2.3926585570143812</v>
      </c>
      <c r="BN42" s="64">
        <v>3.8409235073201393</v>
      </c>
      <c r="BO42" s="64">
        <v>3.388920486721014</v>
      </c>
      <c r="BP42" s="64">
        <v>10.97756367279272</v>
      </c>
      <c r="BQ42" s="103">
        <v>5.23494622694676</v>
      </c>
      <c r="BR42" s="104">
        <f t="shared" si="0"/>
        <v>2775.610361630221</v>
      </c>
      <c r="BS42" s="72">
        <v>0</v>
      </c>
      <c r="BT42" s="64">
        <v>0</v>
      </c>
      <c r="BU42" s="64">
        <v>0</v>
      </c>
      <c r="BV42" s="64">
        <v>960.3142075724913</v>
      </c>
      <c r="BW42" s="64">
        <v>0</v>
      </c>
      <c r="BX42" s="64">
        <v>0</v>
      </c>
      <c r="BY42" s="64">
        <v>0.7200956064872127</v>
      </c>
      <c r="BZ42" s="64">
        <v>0</v>
      </c>
      <c r="CA42" s="64">
        <v>0</v>
      </c>
      <c r="CB42" s="64">
        <v>0</v>
      </c>
      <c r="CC42" s="64">
        <v>0</v>
      </c>
      <c r="CD42" s="64">
        <v>0</v>
      </c>
      <c r="CE42" s="104">
        <f t="shared" si="1"/>
        <v>961.0343031789786</v>
      </c>
      <c r="CF42" s="72">
        <v>0</v>
      </c>
      <c r="CG42" s="64">
        <v>0</v>
      </c>
      <c r="CH42" s="64">
        <v>0</v>
      </c>
      <c r="CI42" s="104">
        <f t="shared" si="2"/>
        <v>0</v>
      </c>
      <c r="CJ42" s="72">
        <v>0</v>
      </c>
      <c r="CK42" s="64">
        <v>0</v>
      </c>
      <c r="CL42" s="64">
        <v>0</v>
      </c>
      <c r="CM42" s="64">
        <v>0</v>
      </c>
      <c r="CN42" s="104">
        <f t="shared" si="3"/>
        <v>0</v>
      </c>
      <c r="CO42" s="197">
        <v>0</v>
      </c>
      <c r="CP42" s="104">
        <f t="shared" si="4"/>
        <v>961.0343031789786</v>
      </c>
      <c r="CQ42" s="104">
        <f t="shared" si="5"/>
        <v>3736.6446648091996</v>
      </c>
    </row>
    <row r="43" spans="1:95" ht="13.5" customHeight="1">
      <c r="A43" s="142">
        <v>34</v>
      </c>
      <c r="B43" s="50">
        <v>41</v>
      </c>
      <c r="C43" s="40" t="s">
        <v>369</v>
      </c>
      <c r="D43" s="72">
        <v>11.959653423156006</v>
      </c>
      <c r="E43" s="72">
        <v>0.15362913595250788</v>
      </c>
      <c r="F43" s="72">
        <v>0.024459000289999266</v>
      </c>
      <c r="G43" s="64">
        <v>4.603631916329164</v>
      </c>
      <c r="H43" s="64">
        <v>45.971069085818925</v>
      </c>
      <c r="I43" s="64">
        <v>3.289224800196183</v>
      </c>
      <c r="J43" s="64">
        <v>1.1577918277194708</v>
      </c>
      <c r="K43" s="64">
        <v>0.6677421743805967</v>
      </c>
      <c r="L43" s="64">
        <v>7.821678007380071</v>
      </c>
      <c r="M43" s="64">
        <v>0.7910375371203647</v>
      </c>
      <c r="N43" s="64">
        <v>4.88944133040528</v>
      </c>
      <c r="O43" s="64">
        <v>1.4282146507629008</v>
      </c>
      <c r="P43" s="64">
        <v>0</v>
      </c>
      <c r="Q43" s="64">
        <v>168.41071382533377</v>
      </c>
      <c r="R43" s="64">
        <v>3.9064288014876354</v>
      </c>
      <c r="S43" s="64">
        <v>9.07972877101351</v>
      </c>
      <c r="T43" s="64">
        <v>2.5545455431267947</v>
      </c>
      <c r="U43" s="64">
        <v>8.259121316894106</v>
      </c>
      <c r="V43" s="64">
        <v>7.85080608343775</v>
      </c>
      <c r="W43" s="64">
        <v>12.597426337615078</v>
      </c>
      <c r="X43" s="64">
        <v>7.93722467207992</v>
      </c>
      <c r="Y43" s="64">
        <v>8.684420856651172</v>
      </c>
      <c r="Z43" s="64">
        <v>0.17976547872459117</v>
      </c>
      <c r="AA43" s="64">
        <v>2.5467748416887295</v>
      </c>
      <c r="AB43" s="64">
        <v>1.3075473034655647</v>
      </c>
      <c r="AC43" s="64">
        <v>5.322610117250824</v>
      </c>
      <c r="AD43" s="64">
        <v>0</v>
      </c>
      <c r="AE43" s="64">
        <v>0</v>
      </c>
      <c r="AF43" s="64">
        <v>0</v>
      </c>
      <c r="AG43" s="64">
        <v>0</v>
      </c>
      <c r="AH43" s="64">
        <v>36.649507483081244</v>
      </c>
      <c r="AI43" s="64">
        <v>0</v>
      </c>
      <c r="AJ43" s="64">
        <v>0</v>
      </c>
      <c r="AK43" s="64">
        <v>76.90720673308597</v>
      </c>
      <c r="AL43" s="64">
        <v>5.581639374015241</v>
      </c>
      <c r="AM43" s="64">
        <v>2.572144957883483</v>
      </c>
      <c r="AN43" s="64">
        <v>43.85426448539836</v>
      </c>
      <c r="AO43" s="64">
        <v>61.02806534379798</v>
      </c>
      <c r="AP43" s="64">
        <v>1.291431355772046</v>
      </c>
      <c r="AQ43" s="64">
        <v>0.4878023487245571</v>
      </c>
      <c r="AR43" s="64">
        <v>3.6355980122705316</v>
      </c>
      <c r="AS43" s="64">
        <v>0</v>
      </c>
      <c r="AT43" s="64">
        <v>0.05349287945632664</v>
      </c>
      <c r="AU43" s="64">
        <v>0.11358110486613333</v>
      </c>
      <c r="AV43" s="64">
        <v>0.016678017508451257</v>
      </c>
      <c r="AW43" s="64">
        <v>0.219255262191816</v>
      </c>
      <c r="AX43" s="64">
        <v>0</v>
      </c>
      <c r="AY43" s="64">
        <v>0.251801592388251</v>
      </c>
      <c r="AZ43" s="64">
        <v>1.6477253708620823</v>
      </c>
      <c r="BA43" s="64">
        <v>1.8736838423291369</v>
      </c>
      <c r="BB43" s="64">
        <v>4.754440361729785</v>
      </c>
      <c r="BC43" s="64">
        <v>7.700834110107165</v>
      </c>
      <c r="BD43" s="64">
        <v>6.445948312536767</v>
      </c>
      <c r="BE43" s="64">
        <v>1.6925825915636248</v>
      </c>
      <c r="BF43" s="64">
        <v>26.582905901878142</v>
      </c>
      <c r="BG43" s="64">
        <v>3.872670731232321</v>
      </c>
      <c r="BH43" s="64">
        <v>35.43575425875631</v>
      </c>
      <c r="BI43" s="64">
        <v>16.003900531226527</v>
      </c>
      <c r="BJ43" s="64">
        <v>0.32716884686278347</v>
      </c>
      <c r="BK43" s="64">
        <v>19.22351384413397</v>
      </c>
      <c r="BL43" s="64">
        <v>58.80223701625121</v>
      </c>
      <c r="BM43" s="64">
        <v>0</v>
      </c>
      <c r="BN43" s="64">
        <v>0</v>
      </c>
      <c r="BO43" s="64">
        <v>0</v>
      </c>
      <c r="BP43" s="64">
        <v>35.08185817756212</v>
      </c>
      <c r="BQ43" s="103">
        <v>8.201341703533817</v>
      </c>
      <c r="BR43" s="104">
        <f t="shared" si="0"/>
        <v>781.7037213892872</v>
      </c>
      <c r="BS43" s="72">
        <v>0</v>
      </c>
      <c r="BT43" s="64">
        <v>0</v>
      </c>
      <c r="BU43" s="64">
        <v>0</v>
      </c>
      <c r="BV43" s="64">
        <v>732.2420833486253</v>
      </c>
      <c r="BW43" s="64">
        <v>0</v>
      </c>
      <c r="BX43" s="64">
        <v>0</v>
      </c>
      <c r="BY43" s="64">
        <v>0</v>
      </c>
      <c r="BZ43" s="64">
        <v>0</v>
      </c>
      <c r="CA43" s="64">
        <v>0</v>
      </c>
      <c r="CB43" s="64">
        <v>0</v>
      </c>
      <c r="CC43" s="64">
        <v>0</v>
      </c>
      <c r="CD43" s="64">
        <v>0</v>
      </c>
      <c r="CE43" s="104">
        <f t="shared" si="1"/>
        <v>732.2420833486253</v>
      </c>
      <c r="CF43" s="72">
        <v>0</v>
      </c>
      <c r="CG43" s="64">
        <v>0</v>
      </c>
      <c r="CH43" s="64">
        <v>0</v>
      </c>
      <c r="CI43" s="104">
        <f t="shared" si="2"/>
        <v>0</v>
      </c>
      <c r="CJ43" s="72">
        <v>0</v>
      </c>
      <c r="CK43" s="64">
        <v>0</v>
      </c>
      <c r="CL43" s="64">
        <v>0</v>
      </c>
      <c r="CM43" s="64">
        <v>0</v>
      </c>
      <c r="CN43" s="104">
        <f t="shared" si="3"/>
        <v>0</v>
      </c>
      <c r="CO43" s="197">
        <v>1.6736663223398494</v>
      </c>
      <c r="CP43" s="104">
        <f t="shared" si="4"/>
        <v>733.9157496709652</v>
      </c>
      <c r="CQ43" s="104">
        <f t="shared" si="5"/>
        <v>1515.6194710602524</v>
      </c>
    </row>
    <row r="44" spans="1:95" ht="13.5" customHeight="1">
      <c r="A44" s="48">
        <v>35</v>
      </c>
      <c r="B44" s="50">
        <v>45</v>
      </c>
      <c r="C44" s="40" t="s">
        <v>108</v>
      </c>
      <c r="D44" s="72">
        <v>213.2869176997804</v>
      </c>
      <c r="E44" s="72">
        <v>3.8534351125733135</v>
      </c>
      <c r="F44" s="72">
        <v>0.5090694257303271</v>
      </c>
      <c r="G44" s="64">
        <v>104.8010047232383</v>
      </c>
      <c r="H44" s="64">
        <v>62.92231774796186</v>
      </c>
      <c r="I44" s="64">
        <v>12.141340556722506</v>
      </c>
      <c r="J44" s="64">
        <v>5.458585093110271</v>
      </c>
      <c r="K44" s="64">
        <v>0.8956472420406755</v>
      </c>
      <c r="L44" s="64">
        <v>39.722540287937576</v>
      </c>
      <c r="M44" s="64">
        <v>20.976887235797918</v>
      </c>
      <c r="N44" s="64">
        <v>78.94721698763152</v>
      </c>
      <c r="O44" s="64">
        <v>3.9603936479275226</v>
      </c>
      <c r="P44" s="64">
        <v>0</v>
      </c>
      <c r="Q44" s="64">
        <v>129.2786805042723</v>
      </c>
      <c r="R44" s="64">
        <v>14.090365032695717</v>
      </c>
      <c r="S44" s="64">
        <v>49.347756009025595</v>
      </c>
      <c r="T44" s="64">
        <v>1.2822861364320333</v>
      </c>
      <c r="U44" s="64">
        <v>67.48099394928711</v>
      </c>
      <c r="V44" s="64">
        <v>75.78233315771767</v>
      </c>
      <c r="W44" s="64">
        <v>47.62783984420936</v>
      </c>
      <c r="X44" s="64">
        <v>23.391773824524698</v>
      </c>
      <c r="Y44" s="64">
        <v>146.58474260397884</v>
      </c>
      <c r="Z44" s="64">
        <v>3.0936828487796566</v>
      </c>
      <c r="AA44" s="64">
        <v>13.765295388448644</v>
      </c>
      <c r="AB44" s="64">
        <v>27.019858016601894</v>
      </c>
      <c r="AC44" s="64">
        <v>13.249185814440784</v>
      </c>
      <c r="AD44" s="64">
        <v>36.58450539064959</v>
      </c>
      <c r="AE44" s="64">
        <v>29.406955386575422</v>
      </c>
      <c r="AF44" s="64">
        <v>5.009468118722747</v>
      </c>
      <c r="AG44" s="64">
        <v>0.4398117907856431</v>
      </c>
      <c r="AH44" s="64">
        <v>261.61724685307496</v>
      </c>
      <c r="AI44" s="64">
        <v>0.42373126381660675</v>
      </c>
      <c r="AJ44" s="64">
        <v>13.673561604879714</v>
      </c>
      <c r="AK44" s="64">
        <v>107.44142639137812</v>
      </c>
      <c r="AL44" s="64">
        <v>3197.9902980636475</v>
      </c>
      <c r="AM44" s="64">
        <v>8.988106187910489</v>
      </c>
      <c r="AN44" s="64">
        <v>344.0153170548979</v>
      </c>
      <c r="AO44" s="64">
        <v>576.9596078420144</v>
      </c>
      <c r="AP44" s="64">
        <v>18.35997790536709</v>
      </c>
      <c r="AQ44" s="64">
        <v>7.3131490258472835</v>
      </c>
      <c r="AR44" s="64">
        <v>475.2363742175483</v>
      </c>
      <c r="AS44" s="64">
        <v>65.8803556586691</v>
      </c>
      <c r="AT44" s="64">
        <v>0</v>
      </c>
      <c r="AU44" s="64">
        <v>0</v>
      </c>
      <c r="AV44" s="64">
        <v>4.423738843147065</v>
      </c>
      <c r="AW44" s="64">
        <v>3.512471913463642</v>
      </c>
      <c r="AX44" s="64">
        <v>0</v>
      </c>
      <c r="AY44" s="64">
        <v>0.44615841548129065</v>
      </c>
      <c r="AZ44" s="64">
        <v>10.436442424889314</v>
      </c>
      <c r="BA44" s="64">
        <v>133.53160646292116</v>
      </c>
      <c r="BB44" s="64">
        <v>324.69517776867497</v>
      </c>
      <c r="BC44" s="64">
        <v>278.76718321461874</v>
      </c>
      <c r="BD44" s="64">
        <v>144.4430813122939</v>
      </c>
      <c r="BE44" s="64">
        <v>3168.976640449879</v>
      </c>
      <c r="BF44" s="64">
        <v>89.8293847635704</v>
      </c>
      <c r="BG44" s="64">
        <v>105.81723885879333</v>
      </c>
      <c r="BH44" s="64">
        <v>44.194268032248566</v>
      </c>
      <c r="BI44" s="64">
        <v>63.98859938327119</v>
      </c>
      <c r="BJ44" s="64">
        <v>0</v>
      </c>
      <c r="BK44" s="64">
        <v>619.1955264994394</v>
      </c>
      <c r="BL44" s="64">
        <v>675.4959148874993</v>
      </c>
      <c r="BM44" s="64">
        <v>4.8404291901002745</v>
      </c>
      <c r="BN44" s="64">
        <v>2.5830579631910506</v>
      </c>
      <c r="BO44" s="64">
        <v>662.4726504307648</v>
      </c>
      <c r="BP44" s="64">
        <v>374.23150393615583</v>
      </c>
      <c r="BQ44" s="103">
        <v>36.513155626740634</v>
      </c>
      <c r="BR44" s="104">
        <f t="shared" si="0"/>
        <v>13057.204272023797</v>
      </c>
      <c r="BS44" s="72">
        <v>0</v>
      </c>
      <c r="BT44" s="64">
        <v>0</v>
      </c>
      <c r="BU44" s="64">
        <v>0</v>
      </c>
      <c r="BV44" s="64">
        <v>1719.470121515426</v>
      </c>
      <c r="BW44" s="64">
        <v>50.79856583548482</v>
      </c>
      <c r="BX44" s="64">
        <v>0</v>
      </c>
      <c r="BY44" s="64">
        <v>0</v>
      </c>
      <c r="BZ44" s="64">
        <v>0</v>
      </c>
      <c r="CA44" s="64">
        <v>0</v>
      </c>
      <c r="CB44" s="64">
        <v>0</v>
      </c>
      <c r="CC44" s="64">
        <v>0</v>
      </c>
      <c r="CD44" s="64">
        <v>0</v>
      </c>
      <c r="CE44" s="104">
        <f t="shared" si="1"/>
        <v>1770.2686873509108</v>
      </c>
      <c r="CF44" s="72">
        <v>0</v>
      </c>
      <c r="CG44" s="64">
        <v>0</v>
      </c>
      <c r="CH44" s="64">
        <v>0</v>
      </c>
      <c r="CI44" s="104">
        <f t="shared" si="2"/>
        <v>0</v>
      </c>
      <c r="CJ44" s="72">
        <v>0</v>
      </c>
      <c r="CK44" s="64">
        <v>38339.34983561529</v>
      </c>
      <c r="CL44" s="64">
        <v>0</v>
      </c>
      <c r="CM44" s="64">
        <v>0</v>
      </c>
      <c r="CN44" s="104">
        <f t="shared" si="3"/>
        <v>38339.34983561529</v>
      </c>
      <c r="CO44" s="197">
        <v>120.46977892241448</v>
      </c>
      <c r="CP44" s="104">
        <f t="shared" si="4"/>
        <v>40230.088301888616</v>
      </c>
      <c r="CQ44" s="104">
        <f t="shared" si="5"/>
        <v>53287.29257391241</v>
      </c>
    </row>
    <row r="45" spans="1:95" ht="13.5" customHeight="1">
      <c r="A45" s="142">
        <v>36</v>
      </c>
      <c r="B45" s="50">
        <v>50</v>
      </c>
      <c r="C45" s="40" t="s">
        <v>248</v>
      </c>
      <c r="D45" s="72">
        <v>106.5810557931318</v>
      </c>
      <c r="E45" s="72">
        <v>1.1162678025387869</v>
      </c>
      <c r="F45" s="72">
        <v>0.06709893226410782</v>
      </c>
      <c r="G45" s="64">
        <v>9.757094751324788</v>
      </c>
      <c r="H45" s="64">
        <v>56.45838505724176</v>
      </c>
      <c r="I45" s="64">
        <v>1.5720472980587594</v>
      </c>
      <c r="J45" s="64">
        <v>0.9664900584511485</v>
      </c>
      <c r="K45" s="64">
        <v>0.8627983811346568</v>
      </c>
      <c r="L45" s="64">
        <v>14.68664698467637</v>
      </c>
      <c r="M45" s="64">
        <v>5.898278498127679</v>
      </c>
      <c r="N45" s="64">
        <v>6.0434058056669215</v>
      </c>
      <c r="O45" s="64">
        <v>26.130994780572628</v>
      </c>
      <c r="P45" s="64">
        <v>0</v>
      </c>
      <c r="Q45" s="64">
        <v>222.1255933219258</v>
      </c>
      <c r="R45" s="64">
        <v>96.57041507333717</v>
      </c>
      <c r="S45" s="64">
        <v>24.562555258364537</v>
      </c>
      <c r="T45" s="64">
        <v>17.735871451569135</v>
      </c>
      <c r="U45" s="64">
        <v>47.6793757623829</v>
      </c>
      <c r="V45" s="64">
        <v>71.2768345935285</v>
      </c>
      <c r="W45" s="64">
        <v>22.684913335918637</v>
      </c>
      <c r="X45" s="64">
        <v>9.051564075682357</v>
      </c>
      <c r="Y45" s="64">
        <v>80.68277367374252</v>
      </c>
      <c r="Z45" s="64">
        <v>5.244806520151829</v>
      </c>
      <c r="AA45" s="64">
        <v>1.9253172858095542</v>
      </c>
      <c r="AB45" s="64">
        <v>24.543429159256316</v>
      </c>
      <c r="AC45" s="64">
        <v>19.827663809351137</v>
      </c>
      <c r="AD45" s="64">
        <v>0</v>
      </c>
      <c r="AE45" s="64">
        <v>0</v>
      </c>
      <c r="AF45" s="64">
        <v>0</v>
      </c>
      <c r="AG45" s="64">
        <v>0</v>
      </c>
      <c r="AH45" s="64">
        <v>0</v>
      </c>
      <c r="AI45" s="64">
        <v>0.24640015088601758</v>
      </c>
      <c r="AJ45" s="64">
        <v>1.8718889353952592</v>
      </c>
      <c r="AK45" s="64">
        <v>5.245386121717815</v>
      </c>
      <c r="AL45" s="64">
        <v>340.3981741230264</v>
      </c>
      <c r="AM45" s="64">
        <v>409.52991369156564</v>
      </c>
      <c r="AN45" s="64">
        <v>584.6621871949242</v>
      </c>
      <c r="AO45" s="64">
        <v>33.233129526358184</v>
      </c>
      <c r="AP45" s="64">
        <v>5.948177135426637</v>
      </c>
      <c r="AQ45" s="64">
        <v>2.6152540010962886</v>
      </c>
      <c r="AR45" s="64">
        <v>0</v>
      </c>
      <c r="AS45" s="64">
        <v>128.7378619619441</v>
      </c>
      <c r="AT45" s="64">
        <v>46.047430490570854</v>
      </c>
      <c r="AU45" s="64">
        <v>1016.1966144266555</v>
      </c>
      <c r="AV45" s="64">
        <v>0.5697303060006341</v>
      </c>
      <c r="AW45" s="64">
        <v>0.3471252838885155</v>
      </c>
      <c r="AX45" s="64">
        <v>40.875497326948036</v>
      </c>
      <c r="AY45" s="64">
        <v>0.027658587207030745</v>
      </c>
      <c r="AZ45" s="64">
        <v>0.4900727115944955</v>
      </c>
      <c r="BA45" s="64">
        <v>230.2869178518674</v>
      </c>
      <c r="BB45" s="64">
        <v>17.204139059509394</v>
      </c>
      <c r="BC45" s="64">
        <v>18.15656745076472</v>
      </c>
      <c r="BD45" s="64">
        <v>13.332013699944541</v>
      </c>
      <c r="BE45" s="64">
        <v>3.221583014196408</v>
      </c>
      <c r="BF45" s="64">
        <v>678.6676353781613</v>
      </c>
      <c r="BG45" s="64">
        <v>31.595977873672908</v>
      </c>
      <c r="BH45" s="64">
        <v>84.04069658212674</v>
      </c>
      <c r="BI45" s="64">
        <v>204.9258186966904</v>
      </c>
      <c r="BJ45" s="64">
        <v>0</v>
      </c>
      <c r="BK45" s="64">
        <v>42.17109410119531</v>
      </c>
      <c r="BL45" s="64">
        <v>50.78778423536759</v>
      </c>
      <c r="BM45" s="64">
        <v>0</v>
      </c>
      <c r="BN45" s="64">
        <v>0</v>
      </c>
      <c r="BO45" s="64">
        <v>0</v>
      </c>
      <c r="BP45" s="64">
        <v>105.84173454081639</v>
      </c>
      <c r="BQ45" s="103">
        <v>15.788611406425785</v>
      </c>
      <c r="BR45" s="104">
        <f t="shared" si="0"/>
        <v>4987.114753330155</v>
      </c>
      <c r="BS45" s="72">
        <v>0</v>
      </c>
      <c r="BT45" s="64">
        <v>0</v>
      </c>
      <c r="BU45" s="64">
        <v>0</v>
      </c>
      <c r="BV45" s="64">
        <v>0</v>
      </c>
      <c r="BW45" s="64">
        <v>4.1017170992640395</v>
      </c>
      <c r="BX45" s="64">
        <v>0</v>
      </c>
      <c r="BY45" s="64">
        <v>3835.5099914773928</v>
      </c>
      <c r="BZ45" s="64">
        <v>0</v>
      </c>
      <c r="CA45" s="64">
        <v>14.593508319031267</v>
      </c>
      <c r="CB45" s="64">
        <v>0</v>
      </c>
      <c r="CC45" s="64">
        <v>0</v>
      </c>
      <c r="CD45" s="64">
        <v>0</v>
      </c>
      <c r="CE45" s="104">
        <f t="shared" si="1"/>
        <v>3854.205216895688</v>
      </c>
      <c r="CF45" s="72">
        <v>0</v>
      </c>
      <c r="CG45" s="64">
        <v>0</v>
      </c>
      <c r="CH45" s="64">
        <v>0</v>
      </c>
      <c r="CI45" s="104">
        <f t="shared" si="2"/>
        <v>0</v>
      </c>
      <c r="CJ45" s="72">
        <v>1260.6673682181395</v>
      </c>
      <c r="CK45" s="64">
        <v>0</v>
      </c>
      <c r="CL45" s="64">
        <v>0</v>
      </c>
      <c r="CM45" s="64">
        <v>0</v>
      </c>
      <c r="CN45" s="104">
        <f t="shared" si="3"/>
        <v>1260.6673682181395</v>
      </c>
      <c r="CO45" s="197">
        <v>27.970683639093906</v>
      </c>
      <c r="CP45" s="104">
        <f t="shared" si="4"/>
        <v>5142.843268752922</v>
      </c>
      <c r="CQ45" s="104">
        <f t="shared" si="5"/>
        <v>10129.958022083076</v>
      </c>
    </row>
    <row r="46" spans="1:95" ht="13.5" customHeight="1">
      <c r="A46" s="48">
        <v>37</v>
      </c>
      <c r="B46" s="50" t="s">
        <v>283</v>
      </c>
      <c r="C46" s="40" t="s">
        <v>75</v>
      </c>
      <c r="D46" s="72">
        <v>862.5370869753979</v>
      </c>
      <c r="E46" s="72">
        <v>12.712604887377214</v>
      </c>
      <c r="F46" s="72">
        <v>0.43902147945902537</v>
      </c>
      <c r="G46" s="64">
        <v>33.66954888642457</v>
      </c>
      <c r="H46" s="64">
        <v>2785.3260359652068</v>
      </c>
      <c r="I46" s="64">
        <v>73.42935686699553</v>
      </c>
      <c r="J46" s="64">
        <v>72.08056646316743</v>
      </c>
      <c r="K46" s="64">
        <v>11.191503135036616</v>
      </c>
      <c r="L46" s="64">
        <v>217.82317749665677</v>
      </c>
      <c r="M46" s="64">
        <v>131.60050030022765</v>
      </c>
      <c r="N46" s="64">
        <v>909.9638923919955</v>
      </c>
      <c r="O46" s="64">
        <v>40.45660557036505</v>
      </c>
      <c r="P46" s="64">
        <v>0</v>
      </c>
      <c r="Q46" s="64">
        <v>1408.1827770669554</v>
      </c>
      <c r="R46" s="64">
        <v>275.8954533512955</v>
      </c>
      <c r="S46" s="64">
        <v>296.95834764185474</v>
      </c>
      <c r="T46" s="64">
        <v>244.03685206479955</v>
      </c>
      <c r="U46" s="64">
        <v>591.6061182634666</v>
      </c>
      <c r="V46" s="64">
        <v>2536.293251944698</v>
      </c>
      <c r="W46" s="64">
        <v>1145.0529681052233</v>
      </c>
      <c r="X46" s="64">
        <v>323.6993396730087</v>
      </c>
      <c r="Y46" s="64">
        <v>1201.9589657736944</v>
      </c>
      <c r="Z46" s="64">
        <v>35.04357172186163</v>
      </c>
      <c r="AA46" s="64">
        <v>156.87117693152732</v>
      </c>
      <c r="AB46" s="64">
        <v>236.73435805750307</v>
      </c>
      <c r="AC46" s="64">
        <v>17.650931473827864</v>
      </c>
      <c r="AD46" s="64">
        <v>8.104951251143833</v>
      </c>
      <c r="AE46" s="64">
        <v>6.515591158531002</v>
      </c>
      <c r="AF46" s="64">
        <v>1.7857909854348737</v>
      </c>
      <c r="AG46" s="64">
        <v>0.09747614394051099</v>
      </c>
      <c r="AH46" s="64">
        <v>53.663524835053224</v>
      </c>
      <c r="AI46" s="64">
        <v>1.4238695710094211</v>
      </c>
      <c r="AJ46" s="64">
        <v>12.721775134942789</v>
      </c>
      <c r="AK46" s="64">
        <v>37.50430729314229</v>
      </c>
      <c r="AL46" s="64">
        <v>2573.6983176421686</v>
      </c>
      <c r="AM46" s="64">
        <v>150.35542159268243</v>
      </c>
      <c r="AN46" s="64">
        <v>3192.957726864701</v>
      </c>
      <c r="AO46" s="64">
        <v>1179.4277751509171</v>
      </c>
      <c r="AP46" s="64">
        <v>6.993835779419083</v>
      </c>
      <c r="AQ46" s="64">
        <v>3.258067041149356</v>
      </c>
      <c r="AR46" s="64">
        <v>0</v>
      </c>
      <c r="AS46" s="64">
        <v>85.93347585734196</v>
      </c>
      <c r="AT46" s="64">
        <v>29.70687837550853</v>
      </c>
      <c r="AU46" s="64">
        <v>265.0775497163059</v>
      </c>
      <c r="AV46" s="64">
        <v>4.10123418030871</v>
      </c>
      <c r="AW46" s="64">
        <v>31.58985933267568</v>
      </c>
      <c r="AX46" s="64">
        <v>1.3679599014604262</v>
      </c>
      <c r="AY46" s="64">
        <v>0.0412979208570617</v>
      </c>
      <c r="AZ46" s="64">
        <v>17.630375898027406</v>
      </c>
      <c r="BA46" s="64">
        <v>0</v>
      </c>
      <c r="BB46" s="64">
        <v>610.5023557978977</v>
      </c>
      <c r="BC46" s="64">
        <v>47.23450806855047</v>
      </c>
      <c r="BD46" s="64">
        <v>43.81060575734502</v>
      </c>
      <c r="BE46" s="64">
        <v>22.90839015399337</v>
      </c>
      <c r="BF46" s="64">
        <v>612.3754846732222</v>
      </c>
      <c r="BG46" s="64">
        <v>70.32111460580286</v>
      </c>
      <c r="BH46" s="64">
        <v>282.8065839128842</v>
      </c>
      <c r="BI46" s="64">
        <v>175.63034181882534</v>
      </c>
      <c r="BJ46" s="64">
        <v>47.17636067617492</v>
      </c>
      <c r="BK46" s="64">
        <v>281.1278405959788</v>
      </c>
      <c r="BL46" s="64">
        <v>1289.2846898869125</v>
      </c>
      <c r="BM46" s="64">
        <v>1.072685009094884</v>
      </c>
      <c r="BN46" s="64">
        <v>0.5725471556575572</v>
      </c>
      <c r="BO46" s="64">
        <v>141.5323799317589</v>
      </c>
      <c r="BP46" s="64">
        <v>321.62108470391115</v>
      </c>
      <c r="BQ46" s="103">
        <v>71.55199008050931</v>
      </c>
      <c r="BR46" s="104">
        <f t="shared" si="0"/>
        <v>25304.700036943268</v>
      </c>
      <c r="BS46" s="72">
        <v>8495.02344197591</v>
      </c>
      <c r="BT46" s="64">
        <v>2495.0969919901804</v>
      </c>
      <c r="BU46" s="64">
        <v>4259.857362139267</v>
      </c>
      <c r="BV46" s="64">
        <v>736.3554426920091</v>
      </c>
      <c r="BW46" s="64">
        <v>3690.3042353086876</v>
      </c>
      <c r="BX46" s="64">
        <v>1797.1823998322532</v>
      </c>
      <c r="BY46" s="64">
        <v>522.6274054685866</v>
      </c>
      <c r="BZ46" s="64">
        <v>45.835943461428506</v>
      </c>
      <c r="CA46" s="64">
        <v>4027.434418375651</v>
      </c>
      <c r="CB46" s="64">
        <v>0</v>
      </c>
      <c r="CC46" s="64">
        <v>0</v>
      </c>
      <c r="CD46" s="64">
        <v>1836.3425091691004</v>
      </c>
      <c r="CE46" s="104">
        <f t="shared" si="1"/>
        <v>27906.060150413075</v>
      </c>
      <c r="CF46" s="72">
        <v>0</v>
      </c>
      <c r="CG46" s="64">
        <v>0</v>
      </c>
      <c r="CH46" s="64">
        <v>0</v>
      </c>
      <c r="CI46" s="104">
        <f t="shared" si="2"/>
        <v>0</v>
      </c>
      <c r="CJ46" s="72">
        <v>7411.623330447628</v>
      </c>
      <c r="CK46" s="64">
        <v>0</v>
      </c>
      <c r="CL46" s="64">
        <v>0</v>
      </c>
      <c r="CM46" s="64">
        <v>0</v>
      </c>
      <c r="CN46" s="104">
        <f t="shared" si="3"/>
        <v>7411.623330447628</v>
      </c>
      <c r="CO46" s="197">
        <v>15628.88560248036</v>
      </c>
      <c r="CP46" s="104">
        <f t="shared" si="4"/>
        <v>50946.56908334106</v>
      </c>
      <c r="CQ46" s="104">
        <f t="shared" si="5"/>
        <v>76251.26912028433</v>
      </c>
    </row>
    <row r="47" spans="1:95" ht="13.5" customHeight="1">
      <c r="A47" s="142">
        <v>38</v>
      </c>
      <c r="B47" s="50">
        <v>55</v>
      </c>
      <c r="C47" s="40" t="s">
        <v>166</v>
      </c>
      <c r="D47" s="72">
        <v>16.794218659781734</v>
      </c>
      <c r="E47" s="72">
        <v>0.4914515801785437</v>
      </c>
      <c r="F47" s="72">
        <v>0.0430828286918399</v>
      </c>
      <c r="G47" s="64">
        <v>1.5416695663881392</v>
      </c>
      <c r="H47" s="64">
        <v>43.44023861649311</v>
      </c>
      <c r="I47" s="64">
        <v>3.484500799708159</v>
      </c>
      <c r="J47" s="64">
        <v>1.7314563841163433</v>
      </c>
      <c r="K47" s="64">
        <v>0.23033399230931503</v>
      </c>
      <c r="L47" s="64">
        <v>13.79851366536364</v>
      </c>
      <c r="M47" s="64">
        <v>10.816228621645585</v>
      </c>
      <c r="N47" s="64">
        <v>79.70377179103495</v>
      </c>
      <c r="O47" s="64">
        <v>2.973346375756705</v>
      </c>
      <c r="P47" s="64">
        <v>0</v>
      </c>
      <c r="Q47" s="64">
        <v>45.60345020528589</v>
      </c>
      <c r="R47" s="64">
        <v>0.3140704229351671</v>
      </c>
      <c r="S47" s="64">
        <v>26.73466220518038</v>
      </c>
      <c r="T47" s="64">
        <v>0.1584443161221856</v>
      </c>
      <c r="U47" s="64">
        <v>60.281282803182236</v>
      </c>
      <c r="V47" s="64">
        <v>172.00194201877372</v>
      </c>
      <c r="W47" s="64">
        <v>84.96829703123466</v>
      </c>
      <c r="X47" s="64">
        <v>8.485006746845572</v>
      </c>
      <c r="Y47" s="64">
        <v>105.91049117953551</v>
      </c>
      <c r="Z47" s="64">
        <v>2.514252205659557</v>
      </c>
      <c r="AA47" s="64">
        <v>4.379820385402374</v>
      </c>
      <c r="AB47" s="64">
        <v>21.116170875400666</v>
      </c>
      <c r="AC47" s="64">
        <v>3.179851126150674</v>
      </c>
      <c r="AD47" s="64">
        <v>2.6167589017180144</v>
      </c>
      <c r="AE47" s="64">
        <v>2.103190641286757</v>
      </c>
      <c r="AF47" s="64">
        <v>0.5789874937051476</v>
      </c>
      <c r="AG47" s="64">
        <v>0.031448471240115364</v>
      </c>
      <c r="AH47" s="64">
        <v>18.668711641162464</v>
      </c>
      <c r="AI47" s="64">
        <v>0</v>
      </c>
      <c r="AJ47" s="64">
        <v>0.38000635327441923</v>
      </c>
      <c r="AK47" s="64">
        <v>0.9772694495285763</v>
      </c>
      <c r="AL47" s="64">
        <v>124.61208429116704</v>
      </c>
      <c r="AM47" s="64">
        <v>25.465849014180925</v>
      </c>
      <c r="AN47" s="64">
        <v>364.764672956131</v>
      </c>
      <c r="AO47" s="64">
        <v>172.15934506886197</v>
      </c>
      <c r="AP47" s="64">
        <v>4.298411182040597</v>
      </c>
      <c r="AQ47" s="64">
        <v>1.6373185934980155</v>
      </c>
      <c r="AR47" s="64">
        <v>0</v>
      </c>
      <c r="AS47" s="64">
        <v>0</v>
      </c>
      <c r="AT47" s="64">
        <v>5.683009523063579</v>
      </c>
      <c r="AU47" s="64">
        <v>299.1446975482526</v>
      </c>
      <c r="AV47" s="64">
        <v>0.11273257014913375</v>
      </c>
      <c r="AW47" s="64">
        <v>0.012954807217795775</v>
      </c>
      <c r="AX47" s="64">
        <v>0</v>
      </c>
      <c r="AY47" s="64">
        <v>0.00686890924130536</v>
      </c>
      <c r="AZ47" s="64">
        <v>0</v>
      </c>
      <c r="BA47" s="64">
        <v>12.33307109769837</v>
      </c>
      <c r="BB47" s="64">
        <v>102.41878775975582</v>
      </c>
      <c r="BC47" s="64">
        <v>105.05169729215574</v>
      </c>
      <c r="BD47" s="64">
        <v>61.11133214197041</v>
      </c>
      <c r="BE47" s="64">
        <v>2.4036420651346075</v>
      </c>
      <c r="BF47" s="64">
        <v>291.2646557375533</v>
      </c>
      <c r="BG47" s="64">
        <v>37.07675373312241</v>
      </c>
      <c r="BH47" s="64">
        <v>100.59361718449257</v>
      </c>
      <c r="BI47" s="64">
        <v>12.45149723150351</v>
      </c>
      <c r="BJ47" s="64">
        <v>80.62917535684493</v>
      </c>
      <c r="BK47" s="64">
        <v>128.67045192998563</v>
      </c>
      <c r="BL47" s="64">
        <v>46.056368854109984</v>
      </c>
      <c r="BM47" s="64">
        <v>0.32508325455751774</v>
      </c>
      <c r="BN47" s="64">
        <v>0.15575294165037984</v>
      </c>
      <c r="BO47" s="64">
        <v>42.268182647815266</v>
      </c>
      <c r="BP47" s="64">
        <v>222.56719696883832</v>
      </c>
      <c r="BQ47" s="103">
        <v>11.721832931914829</v>
      </c>
      <c r="BR47" s="104">
        <f t="shared" si="0"/>
        <v>2991.049970948</v>
      </c>
      <c r="BS47" s="72">
        <v>0</v>
      </c>
      <c r="BT47" s="64">
        <v>0</v>
      </c>
      <c r="BU47" s="64">
        <v>0</v>
      </c>
      <c r="BV47" s="64">
        <v>0</v>
      </c>
      <c r="BW47" s="64">
        <v>0</v>
      </c>
      <c r="BX47" s="64">
        <v>0</v>
      </c>
      <c r="BY47" s="64">
        <v>0</v>
      </c>
      <c r="BZ47" s="64">
        <v>0</v>
      </c>
      <c r="CA47" s="64">
        <v>866.366532609017</v>
      </c>
      <c r="CB47" s="64">
        <v>0</v>
      </c>
      <c r="CC47" s="64">
        <v>17616.178166827434</v>
      </c>
      <c r="CD47" s="64">
        <v>0</v>
      </c>
      <c r="CE47" s="104">
        <f t="shared" si="1"/>
        <v>18482.54469943645</v>
      </c>
      <c r="CF47" s="72">
        <v>0</v>
      </c>
      <c r="CG47" s="64">
        <v>0</v>
      </c>
      <c r="CH47" s="64">
        <v>0</v>
      </c>
      <c r="CI47" s="104">
        <f t="shared" si="2"/>
        <v>0</v>
      </c>
      <c r="CJ47" s="72">
        <v>0</v>
      </c>
      <c r="CK47" s="64">
        <v>0</v>
      </c>
      <c r="CL47" s="64">
        <v>0</v>
      </c>
      <c r="CM47" s="64">
        <v>0</v>
      </c>
      <c r="CN47" s="104">
        <f t="shared" si="3"/>
        <v>0</v>
      </c>
      <c r="CO47" s="197">
        <v>4692.966567284103</v>
      </c>
      <c r="CP47" s="104">
        <f t="shared" si="4"/>
        <v>23175.511266720554</v>
      </c>
      <c r="CQ47" s="104">
        <f t="shared" si="5"/>
        <v>26166.561237668553</v>
      </c>
    </row>
    <row r="48" spans="1:95" ht="13.5" customHeight="1">
      <c r="A48" s="48">
        <v>39</v>
      </c>
      <c r="B48" s="50" t="s">
        <v>48</v>
      </c>
      <c r="C48" s="40" t="s">
        <v>370</v>
      </c>
      <c r="D48" s="72">
        <v>25.15205537145758</v>
      </c>
      <c r="E48" s="72">
        <v>1.8659932138325916</v>
      </c>
      <c r="F48" s="72">
        <v>0</v>
      </c>
      <c r="G48" s="64">
        <v>1.5963767507841835</v>
      </c>
      <c r="H48" s="64">
        <v>19.480807824955598</v>
      </c>
      <c r="I48" s="64">
        <v>3.5473166916884957</v>
      </c>
      <c r="J48" s="64">
        <v>1.569222050853423</v>
      </c>
      <c r="K48" s="64">
        <v>0.6668693255956991</v>
      </c>
      <c r="L48" s="64">
        <v>6.087815091233205</v>
      </c>
      <c r="M48" s="64">
        <v>4.321480928014674</v>
      </c>
      <c r="N48" s="64">
        <v>7.41806384772891</v>
      </c>
      <c r="O48" s="64">
        <v>0.1401377371802903</v>
      </c>
      <c r="P48" s="64">
        <v>0</v>
      </c>
      <c r="Q48" s="64">
        <v>22.705667640031304</v>
      </c>
      <c r="R48" s="64">
        <v>8.172716382866694</v>
      </c>
      <c r="S48" s="64">
        <v>6.145485801008474</v>
      </c>
      <c r="T48" s="64">
        <v>5.110538755066814</v>
      </c>
      <c r="U48" s="64">
        <v>28.49180523308735</v>
      </c>
      <c r="V48" s="64">
        <v>50.97769931465426</v>
      </c>
      <c r="W48" s="64">
        <v>12.418202271692511</v>
      </c>
      <c r="X48" s="64">
        <v>6.9854940627025774</v>
      </c>
      <c r="Y48" s="64">
        <v>26.968061728259737</v>
      </c>
      <c r="Z48" s="64">
        <v>1.5231716854499107</v>
      </c>
      <c r="AA48" s="64">
        <v>4.691949264391865</v>
      </c>
      <c r="AB48" s="64">
        <v>3.8732680971719367</v>
      </c>
      <c r="AC48" s="64">
        <v>0.6556530229801614</v>
      </c>
      <c r="AD48" s="64">
        <v>0.3908404697846031</v>
      </c>
      <c r="AE48" s="64">
        <v>0.5925672671183402</v>
      </c>
      <c r="AF48" s="64">
        <v>0.7526436688615771</v>
      </c>
      <c r="AG48" s="64">
        <v>0.00673225255418495</v>
      </c>
      <c r="AH48" s="64">
        <v>1.2477396787010533</v>
      </c>
      <c r="AI48" s="64">
        <v>0.07176059245735783</v>
      </c>
      <c r="AJ48" s="64">
        <v>0.5037546814990718</v>
      </c>
      <c r="AK48" s="64">
        <v>0.5420185447743296</v>
      </c>
      <c r="AL48" s="64">
        <v>53.52847354811728</v>
      </c>
      <c r="AM48" s="64">
        <v>28.35787154873162</v>
      </c>
      <c r="AN48" s="64">
        <v>313.75610652860854</v>
      </c>
      <c r="AO48" s="64">
        <v>32.36857130114529</v>
      </c>
      <c r="AP48" s="64">
        <v>40.49319201663809</v>
      </c>
      <c r="AQ48" s="64">
        <v>18.67040468679094</v>
      </c>
      <c r="AR48" s="64">
        <v>0.417330490632974</v>
      </c>
      <c r="AS48" s="64">
        <v>0</v>
      </c>
      <c r="AT48" s="64">
        <v>0</v>
      </c>
      <c r="AU48" s="64">
        <v>0</v>
      </c>
      <c r="AV48" s="64">
        <v>0</v>
      </c>
      <c r="AW48" s="64">
        <v>13.239399416362977</v>
      </c>
      <c r="AX48" s="64">
        <v>11.221923384131612</v>
      </c>
      <c r="AY48" s="64">
        <v>0.0005846233176243416</v>
      </c>
      <c r="AZ48" s="64">
        <v>0</v>
      </c>
      <c r="BA48" s="64">
        <v>15.03875531816632</v>
      </c>
      <c r="BB48" s="64">
        <v>48.4373009200622</v>
      </c>
      <c r="BC48" s="64">
        <v>88.45147074276967</v>
      </c>
      <c r="BD48" s="64">
        <v>41.4842097799278</v>
      </c>
      <c r="BE48" s="64">
        <v>9.783673077107306</v>
      </c>
      <c r="BF48" s="64">
        <v>183.39890857839254</v>
      </c>
      <c r="BG48" s="64">
        <v>30.864962551259715</v>
      </c>
      <c r="BH48" s="64">
        <v>11.805956769975248</v>
      </c>
      <c r="BI48" s="64">
        <v>8.335071015824001</v>
      </c>
      <c r="BJ48" s="64">
        <v>22.060798781483044</v>
      </c>
      <c r="BK48" s="64">
        <v>32.19223607102258</v>
      </c>
      <c r="BL48" s="64">
        <v>67.72505692937773</v>
      </c>
      <c r="BM48" s="64">
        <v>0</v>
      </c>
      <c r="BN48" s="64">
        <v>0</v>
      </c>
      <c r="BO48" s="64">
        <v>9.08002606429673</v>
      </c>
      <c r="BP48" s="64">
        <v>13.122382239346424</v>
      </c>
      <c r="BQ48" s="103">
        <v>10.483993702512498</v>
      </c>
      <c r="BR48" s="104">
        <f t="shared" si="0"/>
        <v>1358.9925693344394</v>
      </c>
      <c r="BS48" s="72">
        <v>0</v>
      </c>
      <c r="BT48" s="64">
        <v>0</v>
      </c>
      <c r="BU48" s="64">
        <v>0</v>
      </c>
      <c r="BV48" s="64">
        <v>0</v>
      </c>
      <c r="BW48" s="64">
        <v>0</v>
      </c>
      <c r="BX48" s="64">
        <v>0</v>
      </c>
      <c r="BY48" s="64">
        <v>2856.9529364337586</v>
      </c>
      <c r="BZ48" s="64">
        <v>0</v>
      </c>
      <c r="CA48" s="64">
        <v>0</v>
      </c>
      <c r="CB48" s="64">
        <v>0</v>
      </c>
      <c r="CC48" s="64">
        <v>0</v>
      </c>
      <c r="CD48" s="64">
        <v>0</v>
      </c>
      <c r="CE48" s="104">
        <f t="shared" si="1"/>
        <v>2856.9529364337586</v>
      </c>
      <c r="CF48" s="72">
        <v>0</v>
      </c>
      <c r="CG48" s="64">
        <v>0</v>
      </c>
      <c r="CH48" s="64">
        <v>0</v>
      </c>
      <c r="CI48" s="104">
        <f t="shared" si="2"/>
        <v>0</v>
      </c>
      <c r="CJ48" s="72">
        <v>0</v>
      </c>
      <c r="CK48" s="64">
        <v>0</v>
      </c>
      <c r="CL48" s="64">
        <v>0</v>
      </c>
      <c r="CM48" s="64">
        <v>0</v>
      </c>
      <c r="CN48" s="104">
        <f t="shared" si="3"/>
        <v>0</v>
      </c>
      <c r="CO48" s="197">
        <v>394.6425339808301</v>
      </c>
      <c r="CP48" s="104">
        <f t="shared" si="4"/>
        <v>3251.595470414589</v>
      </c>
      <c r="CQ48" s="104">
        <f t="shared" si="5"/>
        <v>4610.588039749028</v>
      </c>
    </row>
    <row r="49" spans="1:95" ht="13.5" customHeight="1">
      <c r="A49" s="142">
        <v>40</v>
      </c>
      <c r="B49" s="50" t="s">
        <v>50</v>
      </c>
      <c r="C49" s="40" t="s">
        <v>371</v>
      </c>
      <c r="D49" s="72">
        <v>7.460893870323099</v>
      </c>
      <c r="E49" s="72">
        <v>0.5351457397795412</v>
      </c>
      <c r="F49" s="72">
        <v>0</v>
      </c>
      <c r="G49" s="64">
        <v>14.541603404380842</v>
      </c>
      <c r="H49" s="64">
        <v>5.919765384119909</v>
      </c>
      <c r="I49" s="64">
        <v>0.22480902480625725</v>
      </c>
      <c r="J49" s="64">
        <v>0.10552772500991499</v>
      </c>
      <c r="K49" s="64">
        <v>0.045875428683039426</v>
      </c>
      <c r="L49" s="64">
        <v>9.357154397876188</v>
      </c>
      <c r="M49" s="64">
        <v>3.3039065100215455</v>
      </c>
      <c r="N49" s="64">
        <v>11.161006889741246</v>
      </c>
      <c r="O49" s="64">
        <v>18.74084201557689</v>
      </c>
      <c r="P49" s="64">
        <v>0</v>
      </c>
      <c r="Q49" s="64">
        <v>23.757443495254453</v>
      </c>
      <c r="R49" s="64">
        <v>8.866504478136848</v>
      </c>
      <c r="S49" s="64">
        <v>13.64541665933145</v>
      </c>
      <c r="T49" s="64">
        <v>4.85815823820647</v>
      </c>
      <c r="U49" s="64">
        <v>38.11248213219259</v>
      </c>
      <c r="V49" s="64">
        <v>63.24662986433781</v>
      </c>
      <c r="W49" s="64">
        <v>0.32308759261890907</v>
      </c>
      <c r="X49" s="64">
        <v>0.07851492306753113</v>
      </c>
      <c r="Y49" s="64">
        <v>0.505715705453926</v>
      </c>
      <c r="Z49" s="64">
        <v>5.119807690946367</v>
      </c>
      <c r="AA49" s="64">
        <v>15.090397738904965</v>
      </c>
      <c r="AB49" s="64">
        <v>0</v>
      </c>
      <c r="AC49" s="64">
        <v>4.061206841622868</v>
      </c>
      <c r="AD49" s="64">
        <v>0.00502286288031394</v>
      </c>
      <c r="AE49" s="64">
        <v>0.007615492016565229</v>
      </c>
      <c r="AF49" s="64">
        <v>0.00966846561066414</v>
      </c>
      <c r="AG49" s="64">
        <v>8.656294974359933E-05</v>
      </c>
      <c r="AH49" s="64">
        <v>0</v>
      </c>
      <c r="AI49" s="64">
        <v>0.0009121410084760182</v>
      </c>
      <c r="AJ49" s="64">
        <v>0.006466931338212045</v>
      </c>
      <c r="AK49" s="64">
        <v>0.0063764983859434365</v>
      </c>
      <c r="AL49" s="64">
        <v>0</v>
      </c>
      <c r="AM49" s="64">
        <v>7.5560446637406615</v>
      </c>
      <c r="AN49" s="64">
        <v>42.838939863543146</v>
      </c>
      <c r="AO49" s="64">
        <v>0.3788179018371324</v>
      </c>
      <c r="AP49" s="64">
        <v>133.0813366883453</v>
      </c>
      <c r="AQ49" s="64">
        <v>60.42336474477432</v>
      </c>
      <c r="AR49" s="64">
        <v>0</v>
      </c>
      <c r="AS49" s="64">
        <v>0</v>
      </c>
      <c r="AT49" s="64">
        <v>0</v>
      </c>
      <c r="AU49" s="64">
        <v>0</v>
      </c>
      <c r="AV49" s="64">
        <v>0</v>
      </c>
      <c r="AW49" s="64">
        <v>0</v>
      </c>
      <c r="AX49" s="64">
        <v>0</v>
      </c>
      <c r="AY49" s="64">
        <v>0</v>
      </c>
      <c r="AZ49" s="64">
        <v>0</v>
      </c>
      <c r="BA49" s="64">
        <v>4.119877935660933</v>
      </c>
      <c r="BB49" s="64">
        <v>26.67215847685917</v>
      </c>
      <c r="BC49" s="64">
        <v>0</v>
      </c>
      <c r="BD49" s="64">
        <v>0</v>
      </c>
      <c r="BE49" s="64">
        <v>0</v>
      </c>
      <c r="BF49" s="64">
        <v>0</v>
      </c>
      <c r="BG49" s="64">
        <v>0</v>
      </c>
      <c r="BH49" s="64">
        <v>0</v>
      </c>
      <c r="BI49" s="64">
        <v>2.584847275570335</v>
      </c>
      <c r="BJ49" s="64">
        <v>0</v>
      </c>
      <c r="BK49" s="64">
        <v>0</v>
      </c>
      <c r="BL49" s="64">
        <v>0</v>
      </c>
      <c r="BM49" s="64">
        <v>0</v>
      </c>
      <c r="BN49" s="64">
        <v>0</v>
      </c>
      <c r="BO49" s="64">
        <v>30.984679049120686</v>
      </c>
      <c r="BP49" s="64">
        <v>0</v>
      </c>
      <c r="BQ49" s="103">
        <v>0</v>
      </c>
      <c r="BR49" s="104">
        <f t="shared" si="0"/>
        <v>557.7381113040343</v>
      </c>
      <c r="BS49" s="72">
        <v>69.26266084236495</v>
      </c>
      <c r="BT49" s="64">
        <v>9.219237383365003</v>
      </c>
      <c r="BU49" s="64">
        <v>6.2193691281671235</v>
      </c>
      <c r="BV49" s="64">
        <v>7.698312275005491</v>
      </c>
      <c r="BW49" s="64">
        <v>10.843314664879745</v>
      </c>
      <c r="BX49" s="64">
        <v>5.460899608764151</v>
      </c>
      <c r="BY49" s="64">
        <v>136.3408226529716</v>
      </c>
      <c r="BZ49" s="64">
        <v>0.047850947431375676</v>
      </c>
      <c r="CA49" s="64">
        <v>21.048098732903885</v>
      </c>
      <c r="CB49" s="64">
        <v>0</v>
      </c>
      <c r="CC49" s="64">
        <v>0</v>
      </c>
      <c r="CD49" s="64">
        <v>6.519704378439842</v>
      </c>
      <c r="CE49" s="104">
        <f t="shared" si="1"/>
        <v>272.66027061429315</v>
      </c>
      <c r="CF49" s="72">
        <v>0</v>
      </c>
      <c r="CG49" s="64">
        <v>0</v>
      </c>
      <c r="CH49" s="64">
        <v>0</v>
      </c>
      <c r="CI49" s="104">
        <f t="shared" si="2"/>
        <v>0</v>
      </c>
      <c r="CJ49" s="72">
        <v>0</v>
      </c>
      <c r="CK49" s="64">
        <v>0</v>
      </c>
      <c r="CL49" s="64">
        <v>0</v>
      </c>
      <c r="CM49" s="64">
        <v>0</v>
      </c>
      <c r="CN49" s="104">
        <f t="shared" si="3"/>
        <v>0</v>
      </c>
      <c r="CO49" s="197">
        <v>739.4993320416557</v>
      </c>
      <c r="CP49" s="104">
        <f t="shared" si="4"/>
        <v>1012.1596026559489</v>
      </c>
      <c r="CQ49" s="104">
        <f t="shared" si="5"/>
        <v>1569.8977139599833</v>
      </c>
    </row>
    <row r="50" spans="1:95" ht="13.5" customHeight="1">
      <c r="A50" s="48">
        <v>41</v>
      </c>
      <c r="B50" s="50" t="s">
        <v>52</v>
      </c>
      <c r="C50" s="40" t="s">
        <v>372</v>
      </c>
      <c r="D50" s="72">
        <v>0</v>
      </c>
      <c r="E50" s="72">
        <v>0</v>
      </c>
      <c r="F50" s="72">
        <v>0</v>
      </c>
      <c r="G50" s="64">
        <v>0</v>
      </c>
      <c r="H50" s="64">
        <v>0</v>
      </c>
      <c r="I50" s="64">
        <v>0</v>
      </c>
      <c r="J50" s="64">
        <v>0</v>
      </c>
      <c r="K50" s="64">
        <v>0</v>
      </c>
      <c r="L50" s="64">
        <v>0</v>
      </c>
      <c r="M50" s="64">
        <v>0</v>
      </c>
      <c r="N50" s="64">
        <v>0</v>
      </c>
      <c r="O50" s="64">
        <v>0</v>
      </c>
      <c r="P50" s="64">
        <v>0</v>
      </c>
      <c r="Q50" s="64">
        <v>0</v>
      </c>
      <c r="R50" s="64">
        <v>0</v>
      </c>
      <c r="S50" s="64">
        <v>0</v>
      </c>
      <c r="T50" s="64">
        <v>0</v>
      </c>
      <c r="U50" s="64">
        <v>0</v>
      </c>
      <c r="V50" s="64">
        <v>0</v>
      </c>
      <c r="W50" s="64">
        <v>0</v>
      </c>
      <c r="X50" s="64">
        <v>0</v>
      </c>
      <c r="Y50" s="64">
        <v>0</v>
      </c>
      <c r="Z50" s="64">
        <v>0</v>
      </c>
      <c r="AA50" s="64">
        <v>0</v>
      </c>
      <c r="AB50" s="64">
        <v>0</v>
      </c>
      <c r="AC50" s="64">
        <v>0</v>
      </c>
      <c r="AD50" s="64">
        <v>0</v>
      </c>
      <c r="AE50" s="64">
        <v>0</v>
      </c>
      <c r="AF50" s="64">
        <v>0</v>
      </c>
      <c r="AG50" s="64">
        <v>0</v>
      </c>
      <c r="AH50" s="64">
        <v>0</v>
      </c>
      <c r="AI50" s="64">
        <v>0</v>
      </c>
      <c r="AJ50" s="64">
        <v>0</v>
      </c>
      <c r="AK50" s="64">
        <v>0</v>
      </c>
      <c r="AL50" s="64">
        <v>0</v>
      </c>
      <c r="AM50" s="64">
        <v>0</v>
      </c>
      <c r="AN50" s="64">
        <v>0</v>
      </c>
      <c r="AO50" s="64">
        <v>0</v>
      </c>
      <c r="AP50" s="64">
        <v>1605.4637700987137</v>
      </c>
      <c r="AQ50" s="64">
        <v>496.71478213693007</v>
      </c>
      <c r="AR50" s="64">
        <v>133.3347489721661</v>
      </c>
      <c r="AS50" s="64">
        <v>0.0438620851386958</v>
      </c>
      <c r="AT50" s="64">
        <v>0</v>
      </c>
      <c r="AU50" s="64">
        <v>0</v>
      </c>
      <c r="AV50" s="64">
        <v>0</v>
      </c>
      <c r="AW50" s="64">
        <v>0</v>
      </c>
      <c r="AX50" s="64">
        <v>0</v>
      </c>
      <c r="AY50" s="64">
        <v>0.0011195994722550209</v>
      </c>
      <c r="AZ50" s="64">
        <v>0</v>
      </c>
      <c r="BA50" s="64">
        <v>9.748354596482818</v>
      </c>
      <c r="BB50" s="64">
        <v>0</v>
      </c>
      <c r="BC50" s="64">
        <v>0</v>
      </c>
      <c r="BD50" s="64">
        <v>0</v>
      </c>
      <c r="BE50" s="64">
        <v>0</v>
      </c>
      <c r="BF50" s="64">
        <v>0</v>
      </c>
      <c r="BG50" s="64">
        <v>0</v>
      </c>
      <c r="BH50" s="64">
        <v>0</v>
      </c>
      <c r="BI50" s="64">
        <v>6.544081729376896</v>
      </c>
      <c r="BJ50" s="64">
        <v>30.40341479866568</v>
      </c>
      <c r="BK50" s="64">
        <v>0</v>
      </c>
      <c r="BL50" s="64">
        <v>0</v>
      </c>
      <c r="BM50" s="64">
        <v>0</v>
      </c>
      <c r="BN50" s="64">
        <v>0</v>
      </c>
      <c r="BO50" s="64">
        <v>0</v>
      </c>
      <c r="BP50" s="64">
        <v>0</v>
      </c>
      <c r="BQ50" s="103">
        <v>0</v>
      </c>
      <c r="BR50" s="104">
        <f t="shared" si="0"/>
        <v>2282.254134016946</v>
      </c>
      <c r="BS50" s="72">
        <v>0</v>
      </c>
      <c r="BT50" s="64">
        <v>0</v>
      </c>
      <c r="BU50" s="64">
        <v>0</v>
      </c>
      <c r="BV50" s="64">
        <v>0</v>
      </c>
      <c r="BW50" s="64">
        <v>0</v>
      </c>
      <c r="BX50" s="64">
        <v>0</v>
      </c>
      <c r="BY50" s="64">
        <v>0</v>
      </c>
      <c r="BZ50" s="64">
        <v>0</v>
      </c>
      <c r="CA50" s="64">
        <v>0</v>
      </c>
      <c r="CB50" s="64">
        <v>0</v>
      </c>
      <c r="CC50" s="64">
        <v>0</v>
      </c>
      <c r="CD50" s="64">
        <v>0</v>
      </c>
      <c r="CE50" s="104">
        <f t="shared" si="1"/>
        <v>0</v>
      </c>
      <c r="CF50" s="72">
        <v>0</v>
      </c>
      <c r="CG50" s="64">
        <v>0</v>
      </c>
      <c r="CH50" s="64">
        <v>0</v>
      </c>
      <c r="CI50" s="104">
        <f t="shared" si="2"/>
        <v>0</v>
      </c>
      <c r="CJ50" s="72">
        <v>0</v>
      </c>
      <c r="CK50" s="64">
        <v>0</v>
      </c>
      <c r="CL50" s="64">
        <v>0</v>
      </c>
      <c r="CM50" s="64">
        <v>0</v>
      </c>
      <c r="CN50" s="104">
        <f t="shared" si="3"/>
        <v>0</v>
      </c>
      <c r="CO50" s="197">
        <v>28.74990997413208</v>
      </c>
      <c r="CP50" s="104">
        <f t="shared" si="4"/>
        <v>28.74990997413208</v>
      </c>
      <c r="CQ50" s="104">
        <f t="shared" si="5"/>
        <v>2311.004043991078</v>
      </c>
    </row>
    <row r="51" spans="1:95" ht="13.5" customHeight="1">
      <c r="A51" s="142">
        <v>42</v>
      </c>
      <c r="B51" s="50" t="s">
        <v>135</v>
      </c>
      <c r="C51" s="40" t="s">
        <v>373</v>
      </c>
      <c r="D51" s="72">
        <v>9.158051613686618</v>
      </c>
      <c r="E51" s="72">
        <v>0.6816968987155979</v>
      </c>
      <c r="F51" s="72">
        <v>0</v>
      </c>
      <c r="G51" s="64">
        <v>0.5801259283833613</v>
      </c>
      <c r="H51" s="64">
        <v>7.103615833578485</v>
      </c>
      <c r="I51" s="64">
        <v>1.2895294522640286</v>
      </c>
      <c r="J51" s="64">
        <v>0.5709462371021877</v>
      </c>
      <c r="K51" s="64">
        <v>0.2427188515382564</v>
      </c>
      <c r="L51" s="64">
        <v>2.2153148338077733</v>
      </c>
      <c r="M51" s="64">
        <v>1.5744528859448284</v>
      </c>
      <c r="N51" s="64">
        <v>2.7047579388158822</v>
      </c>
      <c r="O51" s="64">
        <v>0.05137329853511497</v>
      </c>
      <c r="P51" s="64">
        <v>0</v>
      </c>
      <c r="Q51" s="64">
        <v>8.265934462050106</v>
      </c>
      <c r="R51" s="64">
        <v>2.9790006546792243</v>
      </c>
      <c r="S51" s="64">
        <v>2.2407620712509035</v>
      </c>
      <c r="T51" s="64">
        <v>1.8642017575858065</v>
      </c>
      <c r="U51" s="64">
        <v>10.38355269396177</v>
      </c>
      <c r="V51" s="64">
        <v>18.560791808906984</v>
      </c>
      <c r="W51" s="64">
        <v>4.521293422517135</v>
      </c>
      <c r="X51" s="64">
        <v>2.5432181150552697</v>
      </c>
      <c r="Y51" s="64">
        <v>9.822624698611708</v>
      </c>
      <c r="Z51" s="64">
        <v>0.5536666519350506</v>
      </c>
      <c r="AA51" s="64">
        <v>1.6558934952151194</v>
      </c>
      <c r="AB51" s="64">
        <v>1.4087589438911639</v>
      </c>
      <c r="AC51" s="64">
        <v>0.23984095357354104</v>
      </c>
      <c r="AD51" s="64">
        <v>0.14211586401245035</v>
      </c>
      <c r="AE51" s="64">
        <v>0.2154156234972763</v>
      </c>
      <c r="AF51" s="64">
        <v>0.2750708893090397</v>
      </c>
      <c r="AG51" s="64">
        <v>0.002445906701609337</v>
      </c>
      <c r="AH51" s="64">
        <v>0.452609062705142</v>
      </c>
      <c r="AI51" s="64">
        <v>0.026119471758588027</v>
      </c>
      <c r="AJ51" s="64">
        <v>0.18344784730257077</v>
      </c>
      <c r="AK51" s="64">
        <v>0.197288225039999</v>
      </c>
      <c r="AL51" s="64">
        <v>19.507181247144544</v>
      </c>
      <c r="AM51" s="64">
        <v>10.236882275155272</v>
      </c>
      <c r="AN51" s="64">
        <v>113.223560323932</v>
      </c>
      <c r="AO51" s="64">
        <v>11.806550920768956</v>
      </c>
      <c r="AP51" s="64">
        <v>0</v>
      </c>
      <c r="AQ51" s="64">
        <v>0</v>
      </c>
      <c r="AR51" s="64">
        <v>0</v>
      </c>
      <c r="AS51" s="64">
        <v>259.5331014004618</v>
      </c>
      <c r="AT51" s="64">
        <v>0</v>
      </c>
      <c r="AU51" s="64">
        <v>0</v>
      </c>
      <c r="AV51" s="64">
        <v>0</v>
      </c>
      <c r="AW51" s="64">
        <v>2.719536466227911</v>
      </c>
      <c r="AX51" s="64">
        <v>0</v>
      </c>
      <c r="AY51" s="64">
        <v>0.0004588836956784046</v>
      </c>
      <c r="AZ51" s="64">
        <v>0</v>
      </c>
      <c r="BA51" s="64">
        <v>10.966364596776065</v>
      </c>
      <c r="BB51" s="64">
        <v>17.605943573449668</v>
      </c>
      <c r="BC51" s="64">
        <v>32.18506440876038</v>
      </c>
      <c r="BD51" s="64">
        <v>15.096273712118355</v>
      </c>
      <c r="BE51" s="64">
        <v>3.520139510247982</v>
      </c>
      <c r="BF51" s="64">
        <v>66.78815812371774</v>
      </c>
      <c r="BG51" s="64">
        <v>11.227265285604545</v>
      </c>
      <c r="BH51" s="64">
        <v>4.284137414867218</v>
      </c>
      <c r="BI51" s="64">
        <v>6.189602063835107</v>
      </c>
      <c r="BJ51" s="64">
        <v>13.387912028675721</v>
      </c>
      <c r="BK51" s="64">
        <v>11.81786377590173</v>
      </c>
      <c r="BL51" s="64">
        <v>24.69751197581735</v>
      </c>
      <c r="BM51" s="64">
        <v>0</v>
      </c>
      <c r="BN51" s="64">
        <v>0</v>
      </c>
      <c r="BO51" s="64">
        <v>2.7407119559067494</v>
      </c>
      <c r="BP51" s="64">
        <v>4.743368357504108</v>
      </c>
      <c r="BQ51" s="103">
        <v>3.808389792453833</v>
      </c>
      <c r="BR51" s="104">
        <f t="shared" si="0"/>
        <v>738.792614484955</v>
      </c>
      <c r="BS51" s="72">
        <v>0</v>
      </c>
      <c r="BT51" s="64">
        <v>0</v>
      </c>
      <c r="BU51" s="64">
        <v>0</v>
      </c>
      <c r="BV51" s="64">
        <v>0</v>
      </c>
      <c r="BW51" s="64">
        <v>0</v>
      </c>
      <c r="BX51" s="64">
        <v>0</v>
      </c>
      <c r="BY51" s="64">
        <v>981.5759970789636</v>
      </c>
      <c r="BZ51" s="64">
        <v>0</v>
      </c>
      <c r="CA51" s="64">
        <v>541.1880383085833</v>
      </c>
      <c r="CB51" s="64">
        <v>0</v>
      </c>
      <c r="CC51" s="64">
        <v>0</v>
      </c>
      <c r="CD51" s="64">
        <v>0</v>
      </c>
      <c r="CE51" s="104">
        <f t="shared" si="1"/>
        <v>1522.7640353875468</v>
      </c>
      <c r="CF51" s="72">
        <v>0</v>
      </c>
      <c r="CG51" s="64">
        <v>0</v>
      </c>
      <c r="CH51" s="64">
        <v>0</v>
      </c>
      <c r="CI51" s="104">
        <f t="shared" si="2"/>
        <v>0</v>
      </c>
      <c r="CJ51" s="72">
        <v>0</v>
      </c>
      <c r="CK51" s="64">
        <v>0</v>
      </c>
      <c r="CL51" s="64">
        <v>0</v>
      </c>
      <c r="CM51" s="64">
        <v>0</v>
      </c>
      <c r="CN51" s="104">
        <f t="shared" si="3"/>
        <v>0</v>
      </c>
      <c r="CO51" s="197">
        <v>326.42037161179996</v>
      </c>
      <c r="CP51" s="104">
        <f t="shared" si="4"/>
        <v>1849.1844069993467</v>
      </c>
      <c r="CQ51" s="104">
        <f t="shared" si="5"/>
        <v>2587.977021484302</v>
      </c>
    </row>
    <row r="52" spans="1:95" ht="13.5" customHeight="1">
      <c r="A52" s="48">
        <v>43</v>
      </c>
      <c r="B52" s="50" t="s">
        <v>137</v>
      </c>
      <c r="C52" s="40" t="s">
        <v>374</v>
      </c>
      <c r="D52" s="72">
        <v>3.273651441838599</v>
      </c>
      <c r="E52" s="72">
        <v>0.24295858732196832</v>
      </c>
      <c r="F52" s="72">
        <v>0</v>
      </c>
      <c r="G52" s="64">
        <v>0.20784102796420065</v>
      </c>
      <c r="H52" s="64">
        <v>2.536000427481858</v>
      </c>
      <c r="I52" s="64">
        <v>0.4618501854431029</v>
      </c>
      <c r="J52" s="64">
        <v>0.2043209183747998</v>
      </c>
      <c r="K52" s="64">
        <v>0.08684613235809098</v>
      </c>
      <c r="L52" s="64">
        <v>0.7926089321156595</v>
      </c>
      <c r="M52" s="64">
        <v>0.5626552151232506</v>
      </c>
      <c r="N52" s="64">
        <v>0.9659596511586553</v>
      </c>
      <c r="O52" s="64">
        <v>0.01824947525061872</v>
      </c>
      <c r="P52" s="64">
        <v>0</v>
      </c>
      <c r="Q52" s="64">
        <v>2.9557864281521367</v>
      </c>
      <c r="R52" s="64">
        <v>1.064117189960052</v>
      </c>
      <c r="S52" s="64">
        <v>0.8001203882079563</v>
      </c>
      <c r="T52" s="64">
        <v>0.6652309045508281</v>
      </c>
      <c r="U52" s="64">
        <v>3.709516207989568</v>
      </c>
      <c r="V52" s="64">
        <v>6.637488849961238</v>
      </c>
      <c r="W52" s="64">
        <v>1.6165876522689897</v>
      </c>
      <c r="X52" s="64">
        <v>0.90959812300501</v>
      </c>
      <c r="Y52" s="64">
        <v>3.5102802625905634</v>
      </c>
      <c r="Z52" s="64">
        <v>0.1983148244170039</v>
      </c>
      <c r="AA52" s="64">
        <v>0.5931408859907479</v>
      </c>
      <c r="AB52" s="64">
        <v>0.5036139604385577</v>
      </c>
      <c r="AC52" s="64">
        <v>0.08544446657397277</v>
      </c>
      <c r="AD52" s="64">
        <v>0.05088678511329746</v>
      </c>
      <c r="AE52" s="64">
        <v>0.07715113089341571</v>
      </c>
      <c r="AF52" s="64">
        <v>0.09799705745438224</v>
      </c>
      <c r="AG52" s="64">
        <v>0.0008765226234125682</v>
      </c>
      <c r="AH52" s="64">
        <v>0.16199255177864005</v>
      </c>
      <c r="AI52" s="64">
        <v>0.009343187279369764</v>
      </c>
      <c r="AJ52" s="64">
        <v>0.06558883281195389</v>
      </c>
      <c r="AK52" s="64">
        <v>0.07057051207296075</v>
      </c>
      <c r="AL52" s="64">
        <v>6.9654466001892965</v>
      </c>
      <c r="AM52" s="64">
        <v>3.674922941733385</v>
      </c>
      <c r="AN52" s="64">
        <v>40.771353378578226</v>
      </c>
      <c r="AO52" s="64">
        <v>4.216678024054134</v>
      </c>
      <c r="AP52" s="64">
        <v>0</v>
      </c>
      <c r="AQ52" s="64">
        <v>0</v>
      </c>
      <c r="AR52" s="64">
        <v>0</v>
      </c>
      <c r="AS52" s="64">
        <v>0.0018330095469263814</v>
      </c>
      <c r="AT52" s="64">
        <v>0</v>
      </c>
      <c r="AU52" s="64">
        <v>0</v>
      </c>
      <c r="AV52" s="64">
        <v>0</v>
      </c>
      <c r="AW52" s="64">
        <v>0.6757367981401957</v>
      </c>
      <c r="AX52" s="64">
        <v>0</v>
      </c>
      <c r="AY52" s="64">
        <v>0.0006432098912314449</v>
      </c>
      <c r="AZ52" s="64">
        <v>0</v>
      </c>
      <c r="BA52" s="64">
        <v>2.449846304750555</v>
      </c>
      <c r="BB52" s="64">
        <v>6.302307277067485</v>
      </c>
      <c r="BC52" s="64">
        <v>11.507048884637175</v>
      </c>
      <c r="BD52" s="64">
        <v>5.402955362220256</v>
      </c>
      <c r="BE52" s="64">
        <v>1.2597203078136416</v>
      </c>
      <c r="BF52" s="64">
        <v>23.870640561359988</v>
      </c>
      <c r="BG52" s="64">
        <v>4.018509553653041</v>
      </c>
      <c r="BH52" s="64">
        <v>1.5326414079209245</v>
      </c>
      <c r="BI52" s="64">
        <v>1.3551992525514276</v>
      </c>
      <c r="BJ52" s="64">
        <v>4.278949431602952</v>
      </c>
      <c r="BK52" s="64">
        <v>4.208582231561084</v>
      </c>
      <c r="BL52" s="64">
        <v>8.823552613574314</v>
      </c>
      <c r="BM52" s="64">
        <v>0</v>
      </c>
      <c r="BN52" s="64">
        <v>0</v>
      </c>
      <c r="BO52" s="64">
        <v>1.035597313993231</v>
      </c>
      <c r="BP52" s="64">
        <v>1.6962174610772331</v>
      </c>
      <c r="BQ52" s="103">
        <v>1.3620285569461101</v>
      </c>
      <c r="BR52" s="104">
        <f t="shared" si="0"/>
        <v>168.54699920142764</v>
      </c>
      <c r="BS52" s="72">
        <v>0</v>
      </c>
      <c r="BT52" s="64">
        <v>0</v>
      </c>
      <c r="BU52" s="64">
        <v>0</v>
      </c>
      <c r="BV52" s="64">
        <v>0</v>
      </c>
      <c r="BW52" s="64">
        <v>0</v>
      </c>
      <c r="BX52" s="64">
        <v>0</v>
      </c>
      <c r="BY52" s="64">
        <v>543.2629630058491</v>
      </c>
      <c r="BZ52" s="64">
        <v>0</v>
      </c>
      <c r="CA52" s="64">
        <v>0</v>
      </c>
      <c r="CB52" s="64">
        <v>0</v>
      </c>
      <c r="CC52" s="64">
        <v>0</v>
      </c>
      <c r="CD52" s="64">
        <v>0</v>
      </c>
      <c r="CE52" s="104">
        <f t="shared" si="1"/>
        <v>543.2629630058491</v>
      </c>
      <c r="CF52" s="72">
        <v>0</v>
      </c>
      <c r="CG52" s="64">
        <v>0</v>
      </c>
      <c r="CH52" s="64">
        <v>0</v>
      </c>
      <c r="CI52" s="104">
        <f t="shared" si="2"/>
        <v>0</v>
      </c>
      <c r="CJ52" s="72">
        <v>0</v>
      </c>
      <c r="CK52" s="64">
        <v>0</v>
      </c>
      <c r="CL52" s="64">
        <v>0</v>
      </c>
      <c r="CM52" s="64">
        <v>0</v>
      </c>
      <c r="CN52" s="104">
        <f t="shared" si="3"/>
        <v>0</v>
      </c>
      <c r="CO52" s="197">
        <v>190.18471349021613</v>
      </c>
      <c r="CP52" s="104">
        <f t="shared" si="4"/>
        <v>733.4476764960652</v>
      </c>
      <c r="CQ52" s="104">
        <f t="shared" si="5"/>
        <v>901.9946756974929</v>
      </c>
    </row>
    <row r="53" spans="1:95" ht="13.5" customHeight="1">
      <c r="A53" s="142">
        <v>44</v>
      </c>
      <c r="B53" s="50" t="s">
        <v>20</v>
      </c>
      <c r="C53" s="40" t="s">
        <v>375</v>
      </c>
      <c r="D53" s="72">
        <v>202.4382612537102</v>
      </c>
      <c r="E53" s="72">
        <v>15.618118418024915</v>
      </c>
      <c r="F53" s="72">
        <v>0</v>
      </c>
      <c r="G53" s="64">
        <v>110.40233892640991</v>
      </c>
      <c r="H53" s="64">
        <v>130.6249114176572</v>
      </c>
      <c r="I53" s="64">
        <v>65.31492589304902</v>
      </c>
      <c r="J53" s="64">
        <v>16.22952313557029</v>
      </c>
      <c r="K53" s="64">
        <v>6.677110797882978</v>
      </c>
      <c r="L53" s="64">
        <v>199.23890392580864</v>
      </c>
      <c r="M53" s="64">
        <v>67.83622218203855</v>
      </c>
      <c r="N53" s="64">
        <v>21.23220712126863</v>
      </c>
      <c r="O53" s="64">
        <v>16.669070533802273</v>
      </c>
      <c r="P53" s="64">
        <v>0</v>
      </c>
      <c r="Q53" s="64">
        <v>351.54898282069183</v>
      </c>
      <c r="R53" s="64">
        <v>36.21393079995147</v>
      </c>
      <c r="S53" s="64">
        <v>170.22327714336345</v>
      </c>
      <c r="T53" s="64">
        <v>91.2728781362258</v>
      </c>
      <c r="U53" s="64">
        <v>386.40424348209626</v>
      </c>
      <c r="V53" s="64">
        <v>523.3995254479802</v>
      </c>
      <c r="W53" s="64">
        <v>118.84733172105095</v>
      </c>
      <c r="X53" s="64">
        <v>54.36478825555339</v>
      </c>
      <c r="Y53" s="64">
        <v>246.8760351261447</v>
      </c>
      <c r="Z53" s="64">
        <v>13.725210679473014</v>
      </c>
      <c r="AA53" s="64">
        <v>42.58058105033499</v>
      </c>
      <c r="AB53" s="64">
        <v>10.301207533423394</v>
      </c>
      <c r="AC53" s="64">
        <v>2.2853344295276643</v>
      </c>
      <c r="AD53" s="64">
        <v>0.33696129680073605</v>
      </c>
      <c r="AE53" s="64">
        <v>0.5092282557563315</v>
      </c>
      <c r="AF53" s="64">
        <v>0.483726024156398</v>
      </c>
      <c r="AG53" s="64">
        <v>0.005430565630139429</v>
      </c>
      <c r="AH53" s="64">
        <v>5.307443823388835</v>
      </c>
      <c r="AI53" s="64">
        <v>0.17407049508592023</v>
      </c>
      <c r="AJ53" s="64">
        <v>1.3100392288786198</v>
      </c>
      <c r="AK53" s="64">
        <v>2.0037657161683997</v>
      </c>
      <c r="AL53" s="64">
        <v>640.8708360950192</v>
      </c>
      <c r="AM53" s="64">
        <v>178.95234869591377</v>
      </c>
      <c r="AN53" s="64">
        <v>1520.4947261790735</v>
      </c>
      <c r="AO53" s="64">
        <v>88.89769636602956</v>
      </c>
      <c r="AP53" s="64">
        <v>52.079352384413575</v>
      </c>
      <c r="AQ53" s="64">
        <v>21.242091586676338</v>
      </c>
      <c r="AR53" s="64">
        <v>0</v>
      </c>
      <c r="AS53" s="64">
        <v>0</v>
      </c>
      <c r="AT53" s="64">
        <v>0</v>
      </c>
      <c r="AU53" s="64">
        <v>930.985913185484</v>
      </c>
      <c r="AV53" s="64">
        <v>19.411081728513793</v>
      </c>
      <c r="AW53" s="64">
        <v>0</v>
      </c>
      <c r="AX53" s="64">
        <v>0</v>
      </c>
      <c r="AY53" s="64">
        <v>0</v>
      </c>
      <c r="AZ53" s="64">
        <v>0</v>
      </c>
      <c r="BA53" s="64">
        <v>0</v>
      </c>
      <c r="BB53" s="64">
        <v>0</v>
      </c>
      <c r="BC53" s="64">
        <v>0</v>
      </c>
      <c r="BD53" s="64">
        <v>0</v>
      </c>
      <c r="BE53" s="64">
        <v>0</v>
      </c>
      <c r="BF53" s="64">
        <v>0</v>
      </c>
      <c r="BG53" s="64">
        <v>0</v>
      </c>
      <c r="BH53" s="64">
        <v>0</v>
      </c>
      <c r="BI53" s="64">
        <v>9.202219894909096</v>
      </c>
      <c r="BJ53" s="64">
        <v>22.003173401100284</v>
      </c>
      <c r="BK53" s="64">
        <v>0</v>
      </c>
      <c r="BL53" s="64">
        <v>0</v>
      </c>
      <c r="BM53" s="64">
        <v>0</v>
      </c>
      <c r="BN53" s="64">
        <v>0</v>
      </c>
      <c r="BO53" s="64">
        <v>0</v>
      </c>
      <c r="BP53" s="64">
        <v>0</v>
      </c>
      <c r="BQ53" s="103">
        <v>0</v>
      </c>
      <c r="BR53" s="104">
        <f t="shared" si="0"/>
        <v>6394.595025154036</v>
      </c>
      <c r="BS53" s="72">
        <v>379.5139604812714</v>
      </c>
      <c r="BT53" s="64">
        <v>47.927902215399605</v>
      </c>
      <c r="BU53" s="64">
        <v>33.19417561498604</v>
      </c>
      <c r="BV53" s="64">
        <v>44.04053707494622</v>
      </c>
      <c r="BW53" s="64">
        <v>58.590216368710585</v>
      </c>
      <c r="BX53" s="64">
        <v>28.7825460975482</v>
      </c>
      <c r="BY53" s="64">
        <v>314.8142981401148</v>
      </c>
      <c r="BZ53" s="64">
        <v>0.26479195732670757</v>
      </c>
      <c r="CA53" s="64">
        <v>116.3262763037286</v>
      </c>
      <c r="CB53" s="64">
        <v>0</v>
      </c>
      <c r="CC53" s="64">
        <v>0</v>
      </c>
      <c r="CD53" s="64">
        <v>35.261168072189925</v>
      </c>
      <c r="CE53" s="104">
        <f t="shared" si="1"/>
        <v>1058.715872326222</v>
      </c>
      <c r="CF53" s="72">
        <v>0</v>
      </c>
      <c r="CG53" s="64">
        <v>0</v>
      </c>
      <c r="CH53" s="64">
        <v>0</v>
      </c>
      <c r="CI53" s="104">
        <f t="shared" si="2"/>
        <v>0</v>
      </c>
      <c r="CJ53" s="72">
        <v>0</v>
      </c>
      <c r="CK53" s="64">
        <v>0</v>
      </c>
      <c r="CL53" s="64">
        <v>0</v>
      </c>
      <c r="CM53" s="64">
        <v>0</v>
      </c>
      <c r="CN53" s="104">
        <f t="shared" si="3"/>
        <v>0</v>
      </c>
      <c r="CO53" s="197">
        <v>1070.1740479148993</v>
      </c>
      <c r="CP53" s="104">
        <f t="shared" si="4"/>
        <v>2128.889920241121</v>
      </c>
      <c r="CQ53" s="104">
        <f t="shared" si="5"/>
        <v>8523.484945395157</v>
      </c>
    </row>
    <row r="54" spans="1:95" ht="13.5" customHeight="1">
      <c r="A54" s="48">
        <v>45</v>
      </c>
      <c r="B54" s="50" t="s">
        <v>210</v>
      </c>
      <c r="C54" s="40" t="s">
        <v>376</v>
      </c>
      <c r="D54" s="72">
        <v>0</v>
      </c>
      <c r="E54" s="72">
        <v>0</v>
      </c>
      <c r="F54" s="72">
        <v>0</v>
      </c>
      <c r="G54" s="64">
        <v>0</v>
      </c>
      <c r="H54" s="64">
        <v>0</v>
      </c>
      <c r="I54" s="64">
        <v>0</v>
      </c>
      <c r="J54" s="64">
        <v>0</v>
      </c>
      <c r="K54" s="64">
        <v>0</v>
      </c>
      <c r="L54" s="64">
        <v>0</v>
      </c>
      <c r="M54" s="64">
        <v>0</v>
      </c>
      <c r="N54" s="64">
        <v>0</v>
      </c>
      <c r="O54" s="64">
        <v>5.42870636025762</v>
      </c>
      <c r="P54" s="64">
        <v>0</v>
      </c>
      <c r="Q54" s="64">
        <v>0</v>
      </c>
      <c r="R54" s="64">
        <v>0</v>
      </c>
      <c r="S54" s="64">
        <v>0</v>
      </c>
      <c r="T54" s="64">
        <v>0</v>
      </c>
      <c r="U54" s="64">
        <v>0</v>
      </c>
      <c r="V54" s="64">
        <v>0</v>
      </c>
      <c r="W54" s="64">
        <v>0</v>
      </c>
      <c r="X54" s="64">
        <v>0</v>
      </c>
      <c r="Y54" s="64">
        <v>0</v>
      </c>
      <c r="Z54" s="64">
        <v>0</v>
      </c>
      <c r="AA54" s="64">
        <v>0</v>
      </c>
      <c r="AB54" s="64">
        <v>0</v>
      </c>
      <c r="AC54" s="64">
        <v>0</v>
      </c>
      <c r="AD54" s="64">
        <v>0</v>
      </c>
      <c r="AE54" s="64">
        <v>0</v>
      </c>
      <c r="AF54" s="64">
        <v>0</v>
      </c>
      <c r="AG54" s="64">
        <v>0</v>
      </c>
      <c r="AH54" s="64">
        <v>0</v>
      </c>
      <c r="AI54" s="64">
        <v>0</v>
      </c>
      <c r="AJ54" s="64">
        <v>26.812930233564114</v>
      </c>
      <c r="AK54" s="64">
        <v>0</v>
      </c>
      <c r="AL54" s="64">
        <v>0</v>
      </c>
      <c r="AM54" s="64">
        <v>0</v>
      </c>
      <c r="AN54" s="64">
        <v>0</v>
      </c>
      <c r="AO54" s="64">
        <v>0</v>
      </c>
      <c r="AP54" s="64">
        <v>0</v>
      </c>
      <c r="AQ54" s="64">
        <v>0</v>
      </c>
      <c r="AR54" s="64">
        <v>0</v>
      </c>
      <c r="AS54" s="64">
        <v>0.0027848035098584204</v>
      </c>
      <c r="AT54" s="64">
        <v>0</v>
      </c>
      <c r="AU54" s="64">
        <v>0</v>
      </c>
      <c r="AV54" s="64">
        <v>4.781480051999266</v>
      </c>
      <c r="AW54" s="64">
        <v>0</v>
      </c>
      <c r="AX54" s="64">
        <v>0</v>
      </c>
      <c r="AY54" s="64">
        <v>0</v>
      </c>
      <c r="AZ54" s="64">
        <v>0</v>
      </c>
      <c r="BA54" s="64">
        <v>0</v>
      </c>
      <c r="BB54" s="64">
        <v>0</v>
      </c>
      <c r="BC54" s="64">
        <v>0</v>
      </c>
      <c r="BD54" s="64">
        <v>0</v>
      </c>
      <c r="BE54" s="64">
        <v>0</v>
      </c>
      <c r="BF54" s="64">
        <v>0</v>
      </c>
      <c r="BG54" s="64">
        <v>0</v>
      </c>
      <c r="BH54" s="64">
        <v>0</v>
      </c>
      <c r="BI54" s="64">
        <v>0</v>
      </c>
      <c r="BJ54" s="64">
        <v>0</v>
      </c>
      <c r="BK54" s="64">
        <v>0</v>
      </c>
      <c r="BL54" s="64">
        <v>0</v>
      </c>
      <c r="BM54" s="64">
        <v>0</v>
      </c>
      <c r="BN54" s="64">
        <v>0</v>
      </c>
      <c r="BO54" s="64">
        <v>0</v>
      </c>
      <c r="BP54" s="64">
        <v>0</v>
      </c>
      <c r="BQ54" s="103">
        <v>0</v>
      </c>
      <c r="BR54" s="104">
        <f t="shared" si="0"/>
        <v>37.02590144933086</v>
      </c>
      <c r="BS54" s="72">
        <v>0</v>
      </c>
      <c r="BT54" s="64">
        <v>0</v>
      </c>
      <c r="BU54" s="64">
        <v>0</v>
      </c>
      <c r="BV54" s="64">
        <v>0</v>
      </c>
      <c r="BW54" s="64">
        <v>0</v>
      </c>
      <c r="BX54" s="64">
        <v>0</v>
      </c>
      <c r="BY54" s="64">
        <v>0</v>
      </c>
      <c r="BZ54" s="64">
        <v>0</v>
      </c>
      <c r="CA54" s="64">
        <v>0</v>
      </c>
      <c r="CB54" s="64">
        <v>0</v>
      </c>
      <c r="CC54" s="64">
        <v>0</v>
      </c>
      <c r="CD54" s="64">
        <v>0</v>
      </c>
      <c r="CE54" s="104">
        <f t="shared" si="1"/>
        <v>0</v>
      </c>
      <c r="CF54" s="72">
        <v>0</v>
      </c>
      <c r="CG54" s="64">
        <v>0</v>
      </c>
      <c r="CH54" s="64">
        <v>0</v>
      </c>
      <c r="CI54" s="104">
        <f t="shared" si="2"/>
        <v>0</v>
      </c>
      <c r="CJ54" s="72">
        <v>0</v>
      </c>
      <c r="CK54" s="64">
        <v>0</v>
      </c>
      <c r="CL54" s="64">
        <v>0</v>
      </c>
      <c r="CM54" s="64">
        <v>0</v>
      </c>
      <c r="CN54" s="104">
        <f t="shared" si="3"/>
        <v>0</v>
      </c>
      <c r="CO54" s="197">
        <v>106.92000143909885</v>
      </c>
      <c r="CP54" s="104">
        <f t="shared" si="4"/>
        <v>106.92000143909885</v>
      </c>
      <c r="CQ54" s="104">
        <f t="shared" si="5"/>
        <v>143.9459028884297</v>
      </c>
    </row>
    <row r="55" spans="1:95" ht="13.5" customHeight="1">
      <c r="A55" s="142">
        <v>46</v>
      </c>
      <c r="B55" s="50">
        <v>61</v>
      </c>
      <c r="C55" s="40" t="s">
        <v>377</v>
      </c>
      <c r="D55" s="72">
        <v>1.1999642042484566</v>
      </c>
      <c r="E55" s="72">
        <v>0.07780822328406929</v>
      </c>
      <c r="F55" s="72">
        <v>0</v>
      </c>
      <c r="G55" s="64">
        <v>0.006986492924715099</v>
      </c>
      <c r="H55" s="64">
        <v>4.0886973221852525</v>
      </c>
      <c r="I55" s="64">
        <v>0.00487219181964298</v>
      </c>
      <c r="J55" s="64">
        <v>0.00223291944042348</v>
      </c>
      <c r="K55" s="64">
        <v>0.001577436174145586</v>
      </c>
      <c r="L55" s="64">
        <v>0.029098786432037987</v>
      </c>
      <c r="M55" s="64">
        <v>0.020847877875376262</v>
      </c>
      <c r="N55" s="64">
        <v>0.05069178602910915</v>
      </c>
      <c r="O55" s="64">
        <v>36.60836164733289</v>
      </c>
      <c r="P55" s="64">
        <v>0</v>
      </c>
      <c r="Q55" s="64">
        <v>10.04804174104175</v>
      </c>
      <c r="R55" s="64">
        <v>1.6818992990859951</v>
      </c>
      <c r="S55" s="64">
        <v>1.7550230803410511</v>
      </c>
      <c r="T55" s="64">
        <v>5.526489779175023</v>
      </c>
      <c r="U55" s="64">
        <v>2.6410986330550545</v>
      </c>
      <c r="V55" s="64">
        <v>0.10497931630654438</v>
      </c>
      <c r="W55" s="64">
        <v>0.06478765679600819</v>
      </c>
      <c r="X55" s="64">
        <v>0.007719097839535085</v>
      </c>
      <c r="Y55" s="64">
        <v>0.1359813324659941</v>
      </c>
      <c r="Z55" s="64">
        <v>0.007304728423897608</v>
      </c>
      <c r="AA55" s="64">
        <v>0.019742842834653877</v>
      </c>
      <c r="AB55" s="64">
        <v>0.020537676236917223</v>
      </c>
      <c r="AC55" s="64">
        <v>0.007152089839644361</v>
      </c>
      <c r="AD55" s="64">
        <v>0.017483164616814414</v>
      </c>
      <c r="AE55" s="64">
        <v>0.02650336968870992</v>
      </c>
      <c r="AF55" s="64">
        <v>0.03321144427509571</v>
      </c>
      <c r="AG55" s="64">
        <v>0.006217828002484081</v>
      </c>
      <c r="AH55" s="64">
        <v>0.014974214406303813</v>
      </c>
      <c r="AI55" s="64">
        <v>0.006369834998922696</v>
      </c>
      <c r="AJ55" s="64">
        <v>0.01278158479322456</v>
      </c>
      <c r="AK55" s="64">
        <v>0.0027115867565979204</v>
      </c>
      <c r="AL55" s="64">
        <v>4.307465094688094</v>
      </c>
      <c r="AM55" s="64">
        <v>0</v>
      </c>
      <c r="AN55" s="64">
        <v>6.062457395779032</v>
      </c>
      <c r="AO55" s="64">
        <v>0</v>
      </c>
      <c r="AP55" s="64">
        <v>0</v>
      </c>
      <c r="AQ55" s="64">
        <v>0</v>
      </c>
      <c r="AR55" s="64">
        <v>0</v>
      </c>
      <c r="AS55" s="64">
        <v>0.004715855063976839</v>
      </c>
      <c r="AT55" s="64">
        <v>0</v>
      </c>
      <c r="AU55" s="64">
        <v>0</v>
      </c>
      <c r="AV55" s="64">
        <v>0</v>
      </c>
      <c r="AW55" s="64">
        <v>41.63644938235694</v>
      </c>
      <c r="AX55" s="64">
        <v>0</v>
      </c>
      <c r="AY55" s="64">
        <v>0.000177184335601057</v>
      </c>
      <c r="AZ55" s="64">
        <v>0</v>
      </c>
      <c r="BA55" s="64">
        <v>0</v>
      </c>
      <c r="BB55" s="64">
        <v>0</v>
      </c>
      <c r="BC55" s="64">
        <v>0</v>
      </c>
      <c r="BD55" s="64">
        <v>0</v>
      </c>
      <c r="BE55" s="64">
        <v>0</v>
      </c>
      <c r="BF55" s="64">
        <v>0</v>
      </c>
      <c r="BG55" s="64">
        <v>0</v>
      </c>
      <c r="BH55" s="64">
        <v>0</v>
      </c>
      <c r="BI55" s="64">
        <v>0.07469266020245431</v>
      </c>
      <c r="BJ55" s="64">
        <v>0</v>
      </c>
      <c r="BK55" s="64">
        <v>0</v>
      </c>
      <c r="BL55" s="64">
        <v>0</v>
      </c>
      <c r="BM55" s="64">
        <v>0</v>
      </c>
      <c r="BN55" s="64">
        <v>0</v>
      </c>
      <c r="BO55" s="64">
        <v>0</v>
      </c>
      <c r="BP55" s="64">
        <v>0</v>
      </c>
      <c r="BQ55" s="103">
        <v>0</v>
      </c>
      <c r="BR55" s="104">
        <f t="shared" si="0"/>
        <v>116.31810676115249</v>
      </c>
      <c r="BS55" s="72">
        <v>0</v>
      </c>
      <c r="BT55" s="64">
        <v>0</v>
      </c>
      <c r="BU55" s="64">
        <v>0</v>
      </c>
      <c r="BV55" s="64">
        <v>0</v>
      </c>
      <c r="BW55" s="64">
        <v>0</v>
      </c>
      <c r="BX55" s="64">
        <v>0</v>
      </c>
      <c r="BY55" s="64">
        <v>280.26713619726564</v>
      </c>
      <c r="BZ55" s="64">
        <v>0</v>
      </c>
      <c r="CA55" s="64">
        <v>0</v>
      </c>
      <c r="CB55" s="64">
        <v>0</v>
      </c>
      <c r="CC55" s="64">
        <v>0</v>
      </c>
      <c r="CD55" s="64">
        <v>0</v>
      </c>
      <c r="CE55" s="104">
        <f t="shared" si="1"/>
        <v>280.26713619726564</v>
      </c>
      <c r="CF55" s="72">
        <v>0</v>
      </c>
      <c r="CG55" s="64">
        <v>0</v>
      </c>
      <c r="CH55" s="64">
        <v>0</v>
      </c>
      <c r="CI55" s="104">
        <f t="shared" si="2"/>
        <v>0</v>
      </c>
      <c r="CJ55" s="72">
        <v>0</v>
      </c>
      <c r="CK55" s="64">
        <v>0</v>
      </c>
      <c r="CL55" s="64">
        <v>0</v>
      </c>
      <c r="CM55" s="64">
        <v>0</v>
      </c>
      <c r="CN55" s="104">
        <f t="shared" si="3"/>
        <v>0</v>
      </c>
      <c r="CO55" s="197">
        <v>188.0104335970814</v>
      </c>
      <c r="CP55" s="104">
        <f t="shared" si="4"/>
        <v>468.2775697943471</v>
      </c>
      <c r="CQ55" s="104">
        <f t="shared" si="5"/>
        <v>584.5956765554996</v>
      </c>
    </row>
    <row r="56" spans="1:95" ht="13.5" customHeight="1">
      <c r="A56" s="48">
        <v>47</v>
      </c>
      <c r="B56" s="50">
        <v>62</v>
      </c>
      <c r="C56" s="40" t="s">
        <v>378</v>
      </c>
      <c r="D56" s="72">
        <v>56.31484073022634</v>
      </c>
      <c r="E56" s="72">
        <v>4.170894590304553</v>
      </c>
      <c r="F56" s="72">
        <v>0</v>
      </c>
      <c r="G56" s="64">
        <v>1.7860119741433336</v>
      </c>
      <c r="H56" s="64">
        <v>23.793797198133646</v>
      </c>
      <c r="I56" s="64">
        <v>4.038255947771308</v>
      </c>
      <c r="J56" s="64">
        <v>1.7656144419249333</v>
      </c>
      <c r="K56" s="64">
        <v>0.7544092759839613</v>
      </c>
      <c r="L56" s="64">
        <v>13.98032255912294</v>
      </c>
      <c r="M56" s="64">
        <v>4.900841174108616</v>
      </c>
      <c r="N56" s="64">
        <v>16.690520014567234</v>
      </c>
      <c r="O56" s="64">
        <v>0.22762981101943217</v>
      </c>
      <c r="P56" s="64">
        <v>0</v>
      </c>
      <c r="Q56" s="64">
        <v>25.76992028457142</v>
      </c>
      <c r="R56" s="64">
        <v>9.389739422582478</v>
      </c>
      <c r="S56" s="64">
        <v>6.981215947924325</v>
      </c>
      <c r="T56" s="64">
        <v>5.832091072478228</v>
      </c>
      <c r="U56" s="64">
        <v>31.979906683287997</v>
      </c>
      <c r="V56" s="64">
        <v>38.04407768921121</v>
      </c>
      <c r="W56" s="64">
        <v>14.097019506454917</v>
      </c>
      <c r="X56" s="64">
        <v>8.535152131251985</v>
      </c>
      <c r="Y56" s="64">
        <v>30.782696662757672</v>
      </c>
      <c r="Z56" s="64">
        <v>1.7022547625059068</v>
      </c>
      <c r="AA56" s="64">
        <v>5.06791643425451</v>
      </c>
      <c r="AB56" s="64">
        <v>9.133762806564043</v>
      </c>
      <c r="AC56" s="64">
        <v>1.4659695777250974</v>
      </c>
      <c r="AD56" s="64">
        <v>0.873484079015201</v>
      </c>
      <c r="AE56" s="64">
        <v>1.3243107328646544</v>
      </c>
      <c r="AF56" s="64">
        <v>1.682340950734378</v>
      </c>
      <c r="AG56" s="64">
        <v>0.015045427083825266</v>
      </c>
      <c r="AH56" s="64">
        <v>2.961716935264725</v>
      </c>
      <c r="AI56" s="64">
        <v>0.16038179284731557</v>
      </c>
      <c r="AJ56" s="64">
        <v>1.1258871351160327</v>
      </c>
      <c r="AK56" s="64">
        <v>1.2113885391848815</v>
      </c>
      <c r="AL56" s="64">
        <v>120.20790174437344</v>
      </c>
      <c r="AM56" s="64">
        <v>31.58967530542085</v>
      </c>
      <c r="AN56" s="64">
        <v>171.3147493639627</v>
      </c>
      <c r="AO56" s="64">
        <v>72.8399923605946</v>
      </c>
      <c r="AP56" s="64">
        <v>0</v>
      </c>
      <c r="AQ56" s="64">
        <v>0</v>
      </c>
      <c r="AR56" s="64">
        <v>0</v>
      </c>
      <c r="AS56" s="64">
        <v>0</v>
      </c>
      <c r="AT56" s="64">
        <v>0</v>
      </c>
      <c r="AU56" s="64">
        <v>0</v>
      </c>
      <c r="AV56" s="64">
        <v>0.8353958367346889</v>
      </c>
      <c r="AW56" s="64">
        <v>0</v>
      </c>
      <c r="AX56" s="64">
        <v>554.6389960647882</v>
      </c>
      <c r="AY56" s="64">
        <v>0.0010110761439768824</v>
      </c>
      <c r="AZ56" s="64">
        <v>5.258570454099218</v>
      </c>
      <c r="BA56" s="64">
        <v>9.464455224520725</v>
      </c>
      <c r="BB56" s="64">
        <v>27.00319029247686</v>
      </c>
      <c r="BC56" s="64">
        <v>49.23689730951721</v>
      </c>
      <c r="BD56" s="64">
        <v>22.489976295679348</v>
      </c>
      <c r="BE56" s="64">
        <v>10.937757802083583</v>
      </c>
      <c r="BF56" s="64">
        <v>102.08552540660185</v>
      </c>
      <c r="BG56" s="64">
        <v>23.03003279741996</v>
      </c>
      <c r="BH56" s="64">
        <v>6.62343802130775</v>
      </c>
      <c r="BI56" s="64">
        <v>4.123242453549802</v>
      </c>
      <c r="BJ56" s="64">
        <v>0.7706475965216937</v>
      </c>
      <c r="BK56" s="64">
        <v>71.58917244741347</v>
      </c>
      <c r="BL56" s="64">
        <v>151.694723484907</v>
      </c>
      <c r="BM56" s="64">
        <v>0</v>
      </c>
      <c r="BN56" s="64">
        <v>0</v>
      </c>
      <c r="BO56" s="64">
        <v>25.49146069539491</v>
      </c>
      <c r="BP56" s="64">
        <v>29.93317802633419</v>
      </c>
      <c r="BQ56" s="103">
        <v>23.614107839604802</v>
      </c>
      <c r="BR56" s="104">
        <f t="shared" si="0"/>
        <v>1841.3335141904379</v>
      </c>
      <c r="BS56" s="72">
        <v>0</v>
      </c>
      <c r="BT56" s="64">
        <v>0</v>
      </c>
      <c r="BU56" s="64">
        <v>0</v>
      </c>
      <c r="BV56" s="64">
        <v>0</v>
      </c>
      <c r="BW56" s="64">
        <v>0</v>
      </c>
      <c r="BX56" s="64">
        <v>0</v>
      </c>
      <c r="BY56" s="64">
        <v>1324.7058940539832</v>
      </c>
      <c r="BZ56" s="64">
        <v>0</v>
      </c>
      <c r="CA56" s="64">
        <v>886.2523267722754</v>
      </c>
      <c r="CB56" s="64">
        <v>0</v>
      </c>
      <c r="CC56" s="64">
        <v>0</v>
      </c>
      <c r="CD56" s="64">
        <v>0</v>
      </c>
      <c r="CE56" s="104">
        <f t="shared" si="1"/>
        <v>2210.9582208262586</v>
      </c>
      <c r="CF56" s="72">
        <v>0</v>
      </c>
      <c r="CG56" s="64">
        <v>0</v>
      </c>
      <c r="CH56" s="64">
        <v>0</v>
      </c>
      <c r="CI56" s="104">
        <f t="shared" si="2"/>
        <v>0</v>
      </c>
      <c r="CJ56" s="72">
        <v>0</v>
      </c>
      <c r="CK56" s="64">
        <v>0</v>
      </c>
      <c r="CL56" s="64">
        <v>0</v>
      </c>
      <c r="CM56" s="64">
        <v>0</v>
      </c>
      <c r="CN56" s="104">
        <f t="shared" si="3"/>
        <v>0</v>
      </c>
      <c r="CO56" s="197">
        <v>2000.1684320065972</v>
      </c>
      <c r="CP56" s="104">
        <f t="shared" si="4"/>
        <v>4211.126652832856</v>
      </c>
      <c r="CQ56" s="104">
        <f t="shared" si="5"/>
        <v>6052.460167023294</v>
      </c>
    </row>
    <row r="57" spans="1:95" ht="13.5" customHeight="1">
      <c r="A57" s="142">
        <v>48</v>
      </c>
      <c r="B57" s="50" t="s">
        <v>212</v>
      </c>
      <c r="C57" s="40" t="s">
        <v>379</v>
      </c>
      <c r="D57" s="72">
        <v>0</v>
      </c>
      <c r="E57" s="72">
        <v>0</v>
      </c>
      <c r="F57" s="72">
        <v>0</v>
      </c>
      <c r="G57" s="64">
        <v>0</v>
      </c>
      <c r="H57" s="64">
        <v>0</v>
      </c>
      <c r="I57" s="64">
        <v>0</v>
      </c>
      <c r="J57" s="64">
        <v>0</v>
      </c>
      <c r="K57" s="64">
        <v>0</v>
      </c>
      <c r="L57" s="64">
        <v>0</v>
      </c>
      <c r="M57" s="64">
        <v>0</v>
      </c>
      <c r="N57" s="64">
        <v>0</v>
      </c>
      <c r="O57" s="64">
        <v>0</v>
      </c>
      <c r="P57" s="64">
        <v>0</v>
      </c>
      <c r="Q57" s="64">
        <v>0</v>
      </c>
      <c r="R57" s="64">
        <v>0</v>
      </c>
      <c r="S57" s="64">
        <v>0</v>
      </c>
      <c r="T57" s="64">
        <v>0</v>
      </c>
      <c r="U57" s="64">
        <v>0</v>
      </c>
      <c r="V57" s="64">
        <v>0</v>
      </c>
      <c r="W57" s="64">
        <v>0</v>
      </c>
      <c r="X57" s="64">
        <v>0</v>
      </c>
      <c r="Y57" s="64">
        <v>0</v>
      </c>
      <c r="Z57" s="64">
        <v>0</v>
      </c>
      <c r="AA57" s="64">
        <v>0</v>
      </c>
      <c r="AB57" s="64">
        <v>0</v>
      </c>
      <c r="AC57" s="64">
        <v>0</v>
      </c>
      <c r="AD57" s="64">
        <v>0</v>
      </c>
      <c r="AE57" s="64">
        <v>0</v>
      </c>
      <c r="AF57" s="64">
        <v>0</v>
      </c>
      <c r="AG57" s="64">
        <v>0</v>
      </c>
      <c r="AH57" s="64">
        <v>0</v>
      </c>
      <c r="AI57" s="64">
        <v>0</v>
      </c>
      <c r="AJ57" s="64">
        <v>0</v>
      </c>
      <c r="AK57" s="64">
        <v>0</v>
      </c>
      <c r="AL57" s="64">
        <v>0</v>
      </c>
      <c r="AM57" s="64">
        <v>0</v>
      </c>
      <c r="AN57" s="64">
        <v>0</v>
      </c>
      <c r="AO57" s="64">
        <v>0</v>
      </c>
      <c r="AP57" s="64">
        <v>0</v>
      </c>
      <c r="AQ57" s="64">
        <v>0</v>
      </c>
      <c r="AR57" s="64">
        <v>0</v>
      </c>
      <c r="AS57" s="64">
        <v>0</v>
      </c>
      <c r="AT57" s="64">
        <v>0</v>
      </c>
      <c r="AU57" s="64">
        <v>0</v>
      </c>
      <c r="AV57" s="64">
        <v>0</v>
      </c>
      <c r="AW57" s="64">
        <v>20.0610888218259</v>
      </c>
      <c r="AX57" s="64">
        <v>0</v>
      </c>
      <c r="AY57" s="64">
        <v>0</v>
      </c>
      <c r="AZ57" s="64">
        <v>0</v>
      </c>
      <c r="BA57" s="64">
        <v>0</v>
      </c>
      <c r="BB57" s="64">
        <v>0</v>
      </c>
      <c r="BC57" s="64">
        <v>0</v>
      </c>
      <c r="BD57" s="64">
        <v>0</v>
      </c>
      <c r="BE57" s="64">
        <v>0</v>
      </c>
      <c r="BF57" s="64">
        <v>0</v>
      </c>
      <c r="BG57" s="64">
        <v>0</v>
      </c>
      <c r="BH57" s="64">
        <v>0</v>
      </c>
      <c r="BI57" s="64">
        <v>0</v>
      </c>
      <c r="BJ57" s="64">
        <v>0</v>
      </c>
      <c r="BK57" s="64">
        <v>0</v>
      </c>
      <c r="BL57" s="64">
        <v>0</v>
      </c>
      <c r="BM57" s="64">
        <v>0</v>
      </c>
      <c r="BN57" s="64">
        <v>0</v>
      </c>
      <c r="BO57" s="64">
        <v>0</v>
      </c>
      <c r="BP57" s="64">
        <v>0</v>
      </c>
      <c r="BQ57" s="103">
        <v>0</v>
      </c>
      <c r="BR57" s="104">
        <f t="shared" si="0"/>
        <v>20.0610888218259</v>
      </c>
      <c r="BS57" s="72">
        <v>0</v>
      </c>
      <c r="BT57" s="64">
        <v>0</v>
      </c>
      <c r="BU57" s="64">
        <v>0</v>
      </c>
      <c r="BV57" s="64">
        <v>0</v>
      </c>
      <c r="BW57" s="64">
        <v>0</v>
      </c>
      <c r="BX57" s="64">
        <v>0</v>
      </c>
      <c r="BY57" s="64">
        <v>0</v>
      </c>
      <c r="BZ57" s="64">
        <v>0</v>
      </c>
      <c r="CA57" s="64">
        <v>0</v>
      </c>
      <c r="CB57" s="64">
        <v>0</v>
      </c>
      <c r="CC57" s="64">
        <v>0</v>
      </c>
      <c r="CD57" s="64">
        <v>0</v>
      </c>
      <c r="CE57" s="104">
        <f t="shared" si="1"/>
        <v>0</v>
      </c>
      <c r="CF57" s="72">
        <v>0</v>
      </c>
      <c r="CG57" s="64">
        <v>0</v>
      </c>
      <c r="CH57" s="64">
        <v>0</v>
      </c>
      <c r="CI57" s="104">
        <f t="shared" si="2"/>
        <v>0</v>
      </c>
      <c r="CJ57" s="72">
        <v>0</v>
      </c>
      <c r="CK57" s="64">
        <v>0</v>
      </c>
      <c r="CL57" s="64">
        <v>0</v>
      </c>
      <c r="CM57" s="64">
        <v>0</v>
      </c>
      <c r="CN57" s="104">
        <f t="shared" si="3"/>
        <v>0</v>
      </c>
      <c r="CO57" s="197">
        <v>13.284857837355855</v>
      </c>
      <c r="CP57" s="104">
        <f t="shared" si="4"/>
        <v>13.284857837355855</v>
      </c>
      <c r="CQ57" s="104">
        <f t="shared" si="5"/>
        <v>33.345946659181756</v>
      </c>
    </row>
    <row r="58" spans="1:95" ht="13.5" customHeight="1">
      <c r="A58" s="48">
        <v>49</v>
      </c>
      <c r="B58" s="50" t="s">
        <v>214</v>
      </c>
      <c r="C58" s="201" t="s">
        <v>380</v>
      </c>
      <c r="D58" s="72">
        <v>0</v>
      </c>
      <c r="E58" s="72">
        <v>0</v>
      </c>
      <c r="F58" s="72">
        <v>0</v>
      </c>
      <c r="G58" s="64">
        <v>0</v>
      </c>
      <c r="H58" s="64">
        <v>0</v>
      </c>
      <c r="I58" s="64">
        <v>0</v>
      </c>
      <c r="J58" s="64">
        <v>0</v>
      </c>
      <c r="K58" s="64">
        <v>0</v>
      </c>
      <c r="L58" s="64">
        <v>0</v>
      </c>
      <c r="M58" s="64">
        <v>0</v>
      </c>
      <c r="N58" s="64">
        <v>0</v>
      </c>
      <c r="O58" s="64">
        <v>0</v>
      </c>
      <c r="P58" s="64">
        <v>0</v>
      </c>
      <c r="Q58" s="64">
        <v>0</v>
      </c>
      <c r="R58" s="64">
        <v>0</v>
      </c>
      <c r="S58" s="64">
        <v>0</v>
      </c>
      <c r="T58" s="64">
        <v>0</v>
      </c>
      <c r="U58" s="64">
        <v>0</v>
      </c>
      <c r="V58" s="64">
        <v>0</v>
      </c>
      <c r="W58" s="64">
        <v>0</v>
      </c>
      <c r="X58" s="64">
        <v>0</v>
      </c>
      <c r="Y58" s="64">
        <v>0</v>
      </c>
      <c r="Z58" s="64">
        <v>0</v>
      </c>
      <c r="AA58" s="64">
        <v>0</v>
      </c>
      <c r="AB58" s="64">
        <v>0</v>
      </c>
      <c r="AC58" s="64">
        <v>0</v>
      </c>
      <c r="AD58" s="64">
        <v>0</v>
      </c>
      <c r="AE58" s="64">
        <v>0</v>
      </c>
      <c r="AF58" s="64">
        <v>0</v>
      </c>
      <c r="AG58" s="64">
        <v>0</v>
      </c>
      <c r="AH58" s="64">
        <v>0</v>
      </c>
      <c r="AI58" s="64">
        <v>0</v>
      </c>
      <c r="AJ58" s="64">
        <v>0</v>
      </c>
      <c r="AK58" s="64">
        <v>0</v>
      </c>
      <c r="AL58" s="64">
        <v>0</v>
      </c>
      <c r="AM58" s="64">
        <v>0</v>
      </c>
      <c r="AN58" s="64">
        <v>0</v>
      </c>
      <c r="AO58" s="64">
        <v>0</v>
      </c>
      <c r="AP58" s="64">
        <v>0</v>
      </c>
      <c r="AQ58" s="64">
        <v>0</v>
      </c>
      <c r="AR58" s="64">
        <v>0</v>
      </c>
      <c r="AS58" s="64">
        <v>0</v>
      </c>
      <c r="AT58" s="64">
        <v>0</v>
      </c>
      <c r="AU58" s="64">
        <v>0</v>
      </c>
      <c r="AV58" s="64">
        <v>0</v>
      </c>
      <c r="AW58" s="64">
        <v>0</v>
      </c>
      <c r="AX58" s="64">
        <v>590.0810443995437</v>
      </c>
      <c r="AY58" s="64">
        <v>0</v>
      </c>
      <c r="AZ58" s="64">
        <v>5.941549479202814</v>
      </c>
      <c r="BA58" s="64">
        <v>0</v>
      </c>
      <c r="BB58" s="64">
        <v>0</v>
      </c>
      <c r="BC58" s="64">
        <v>0</v>
      </c>
      <c r="BD58" s="64">
        <v>0</v>
      </c>
      <c r="BE58" s="64">
        <v>0</v>
      </c>
      <c r="BF58" s="64">
        <v>0</v>
      </c>
      <c r="BG58" s="64">
        <v>0</v>
      </c>
      <c r="BH58" s="64">
        <v>0</v>
      </c>
      <c r="BI58" s="64">
        <v>0</v>
      </c>
      <c r="BJ58" s="64">
        <v>0</v>
      </c>
      <c r="BK58" s="64">
        <v>0</v>
      </c>
      <c r="BL58" s="64">
        <v>0</v>
      </c>
      <c r="BM58" s="64">
        <v>0</v>
      </c>
      <c r="BN58" s="64">
        <v>0</v>
      </c>
      <c r="BO58" s="64">
        <v>0</v>
      </c>
      <c r="BP58" s="64">
        <v>0</v>
      </c>
      <c r="BQ58" s="103">
        <v>0</v>
      </c>
      <c r="BR58" s="104">
        <f t="shared" si="0"/>
        <v>596.0225938787464</v>
      </c>
      <c r="BS58" s="72">
        <v>0</v>
      </c>
      <c r="BT58" s="64">
        <v>0</v>
      </c>
      <c r="BU58" s="64">
        <v>0</v>
      </c>
      <c r="BV58" s="64">
        <v>0</v>
      </c>
      <c r="BW58" s="64">
        <v>0</v>
      </c>
      <c r="BX58" s="64">
        <v>0</v>
      </c>
      <c r="BY58" s="64">
        <v>0</v>
      </c>
      <c r="BZ58" s="64">
        <v>0</v>
      </c>
      <c r="CA58" s="64">
        <v>0</v>
      </c>
      <c r="CB58" s="64">
        <v>0</v>
      </c>
      <c r="CC58" s="64">
        <v>0</v>
      </c>
      <c r="CD58" s="64">
        <v>0</v>
      </c>
      <c r="CE58" s="104">
        <f t="shared" si="1"/>
        <v>0</v>
      </c>
      <c r="CF58" s="72">
        <v>0</v>
      </c>
      <c r="CG58" s="64">
        <v>0</v>
      </c>
      <c r="CH58" s="64">
        <v>0</v>
      </c>
      <c r="CI58" s="104">
        <f t="shared" si="2"/>
        <v>0</v>
      </c>
      <c r="CJ58" s="72">
        <v>0</v>
      </c>
      <c r="CK58" s="64">
        <v>0</v>
      </c>
      <c r="CL58" s="64">
        <v>0</v>
      </c>
      <c r="CM58" s="64">
        <v>0</v>
      </c>
      <c r="CN58" s="104">
        <f t="shared" si="3"/>
        <v>0</v>
      </c>
      <c r="CO58" s="197">
        <v>708.5520804404658</v>
      </c>
      <c r="CP58" s="104">
        <f t="shared" si="4"/>
        <v>708.5520804404658</v>
      </c>
      <c r="CQ58" s="104">
        <f t="shared" si="5"/>
        <v>1304.5746743192121</v>
      </c>
    </row>
    <row r="59" spans="1:95" ht="13.5" customHeight="1">
      <c r="A59" s="142">
        <v>50</v>
      </c>
      <c r="B59" s="50" t="s">
        <v>216</v>
      </c>
      <c r="C59" s="40" t="s">
        <v>381</v>
      </c>
      <c r="D59" s="72">
        <v>12.183724067883361</v>
      </c>
      <c r="E59" s="72">
        <v>0.9841065810322933</v>
      </c>
      <c r="F59" s="72">
        <v>0</v>
      </c>
      <c r="G59" s="64">
        <v>1.3132502873644691</v>
      </c>
      <c r="H59" s="64">
        <v>233.1988746602962</v>
      </c>
      <c r="I59" s="64">
        <v>7.1553070916854375</v>
      </c>
      <c r="J59" s="64">
        <v>0.2992506506799923</v>
      </c>
      <c r="K59" s="64">
        <v>1.48133263177572</v>
      </c>
      <c r="L59" s="64">
        <v>18.228653423252425</v>
      </c>
      <c r="M59" s="64">
        <v>40.33584689760216</v>
      </c>
      <c r="N59" s="64">
        <v>398.587490959018</v>
      </c>
      <c r="O59" s="64">
        <v>3.3873833352697504</v>
      </c>
      <c r="P59" s="64">
        <v>0</v>
      </c>
      <c r="Q59" s="64">
        <v>825.7233958005905</v>
      </c>
      <c r="R59" s="64">
        <v>0</v>
      </c>
      <c r="S59" s="64">
        <v>24.171957578443</v>
      </c>
      <c r="T59" s="64">
        <v>1.9146720756057316</v>
      </c>
      <c r="U59" s="64">
        <v>128.35926650718224</v>
      </c>
      <c r="V59" s="64">
        <v>200.14433209285534</v>
      </c>
      <c r="W59" s="64">
        <v>63.90189613411895</v>
      </c>
      <c r="X59" s="64">
        <v>17.845296336357908</v>
      </c>
      <c r="Y59" s="64">
        <v>314.20859469837677</v>
      </c>
      <c r="Z59" s="64">
        <v>1.9441224117737819</v>
      </c>
      <c r="AA59" s="64">
        <v>13.31707304582762</v>
      </c>
      <c r="AB59" s="64">
        <v>18.331593318558905</v>
      </c>
      <c r="AC59" s="64">
        <v>4.460230241903624</v>
      </c>
      <c r="AD59" s="64">
        <v>0.6144533966076311</v>
      </c>
      <c r="AE59" s="64">
        <v>0.9301339025987477</v>
      </c>
      <c r="AF59" s="64">
        <v>0.8526747952189282</v>
      </c>
      <c r="AG59" s="64">
        <v>0.009961210495369768</v>
      </c>
      <c r="AH59" s="64">
        <v>13.930483466934039</v>
      </c>
      <c r="AI59" s="64">
        <v>0.315227539163795</v>
      </c>
      <c r="AJ59" s="64">
        <v>2.364377537650238</v>
      </c>
      <c r="AK59" s="64">
        <v>1.4331128794366992</v>
      </c>
      <c r="AL59" s="64">
        <v>105.19168726954807</v>
      </c>
      <c r="AM59" s="64">
        <v>27.2990601840445</v>
      </c>
      <c r="AN59" s="64">
        <v>1974.402385895373</v>
      </c>
      <c r="AO59" s="64">
        <v>114.09257764089192</v>
      </c>
      <c r="AP59" s="64">
        <v>0</v>
      </c>
      <c r="AQ59" s="64">
        <v>4.741615887812009</v>
      </c>
      <c r="AR59" s="64">
        <v>0.11369609594673483</v>
      </c>
      <c r="AS59" s="64">
        <v>0</v>
      </c>
      <c r="AT59" s="64">
        <v>1.3749653187377877</v>
      </c>
      <c r="AU59" s="64">
        <v>40.33420229991832</v>
      </c>
      <c r="AV59" s="64">
        <v>0.26420684554546875</v>
      </c>
      <c r="AW59" s="64">
        <v>4.4171826715251425</v>
      </c>
      <c r="AX59" s="64">
        <v>418.1980669517598</v>
      </c>
      <c r="AY59" s="64">
        <v>0.0010218869180370772</v>
      </c>
      <c r="AZ59" s="64">
        <v>4.014029719669762</v>
      </c>
      <c r="BA59" s="64">
        <v>8407.8881596269</v>
      </c>
      <c r="BB59" s="64">
        <v>34.26044733888702</v>
      </c>
      <c r="BC59" s="64">
        <v>1.7428474813446249</v>
      </c>
      <c r="BD59" s="64">
        <v>1.2154650509023865</v>
      </c>
      <c r="BE59" s="64">
        <v>0</v>
      </c>
      <c r="BF59" s="64">
        <v>168.39872219758817</v>
      </c>
      <c r="BG59" s="64">
        <v>12.385586922017502</v>
      </c>
      <c r="BH59" s="64">
        <v>22.249950649083107</v>
      </c>
      <c r="BI59" s="64">
        <v>2.3370916755383644</v>
      </c>
      <c r="BJ59" s="64">
        <v>4.220490608223724</v>
      </c>
      <c r="BK59" s="64">
        <v>27.419755503122115</v>
      </c>
      <c r="BL59" s="64">
        <v>0.8644158892880228</v>
      </c>
      <c r="BM59" s="64">
        <v>0</v>
      </c>
      <c r="BN59" s="64">
        <v>0</v>
      </c>
      <c r="BO59" s="64">
        <v>2.373973944665083E-16</v>
      </c>
      <c r="BP59" s="64">
        <v>26.70120611307587</v>
      </c>
      <c r="BQ59" s="103">
        <v>5.5370916067427</v>
      </c>
      <c r="BR59" s="104">
        <f t="shared" si="0"/>
        <v>13761.594004885963</v>
      </c>
      <c r="BS59" s="72">
        <v>0</v>
      </c>
      <c r="BT59" s="64">
        <v>0</v>
      </c>
      <c r="BU59" s="64">
        <v>0</v>
      </c>
      <c r="BV59" s="64">
        <v>0</v>
      </c>
      <c r="BW59" s="64">
        <v>0</v>
      </c>
      <c r="BX59" s="64">
        <v>0</v>
      </c>
      <c r="BY59" s="64">
        <v>394.34131270220473</v>
      </c>
      <c r="BZ59" s="64">
        <v>0</v>
      </c>
      <c r="CA59" s="64">
        <v>628.6833351752828</v>
      </c>
      <c r="CB59" s="64">
        <v>0</v>
      </c>
      <c r="CC59" s="64">
        <v>0</v>
      </c>
      <c r="CD59" s="64">
        <v>0</v>
      </c>
      <c r="CE59" s="104">
        <f t="shared" si="1"/>
        <v>1023.0246478774875</v>
      </c>
      <c r="CF59" s="72">
        <v>0</v>
      </c>
      <c r="CG59" s="64">
        <v>0</v>
      </c>
      <c r="CH59" s="64">
        <v>0</v>
      </c>
      <c r="CI59" s="104">
        <f t="shared" si="2"/>
        <v>0</v>
      </c>
      <c r="CJ59" s="72">
        <v>0</v>
      </c>
      <c r="CK59" s="64">
        <v>0</v>
      </c>
      <c r="CL59" s="64">
        <v>0</v>
      </c>
      <c r="CM59" s="64">
        <v>0</v>
      </c>
      <c r="CN59" s="104">
        <f t="shared" si="3"/>
        <v>0</v>
      </c>
      <c r="CO59" s="197">
        <v>1099.7856525792877</v>
      </c>
      <c r="CP59" s="104">
        <f t="shared" si="4"/>
        <v>2122.810300456775</v>
      </c>
      <c r="CQ59" s="104">
        <f t="shared" si="5"/>
        <v>15884.404305342738</v>
      </c>
    </row>
    <row r="60" spans="1:95" ht="13.5" customHeight="1">
      <c r="A60" s="48">
        <v>51</v>
      </c>
      <c r="B60" s="50">
        <v>64</v>
      </c>
      <c r="C60" s="40" t="s">
        <v>249</v>
      </c>
      <c r="D60" s="72">
        <v>66.26373877709207</v>
      </c>
      <c r="E60" s="72">
        <v>1.2824031529548803</v>
      </c>
      <c r="F60" s="72">
        <v>0.13034860223487965</v>
      </c>
      <c r="G60" s="64">
        <v>9.891930673529952</v>
      </c>
      <c r="H60" s="64">
        <v>123.74596960436924</v>
      </c>
      <c r="I60" s="64">
        <v>9.693524700211226</v>
      </c>
      <c r="J60" s="64">
        <v>4.427138256486009</v>
      </c>
      <c r="K60" s="64">
        <v>1.567082526107372</v>
      </c>
      <c r="L60" s="64">
        <v>24.497813466723674</v>
      </c>
      <c r="M60" s="64">
        <v>21.66018111112832</v>
      </c>
      <c r="N60" s="64">
        <v>248.70377415577218</v>
      </c>
      <c r="O60" s="64">
        <v>1.298187043415316</v>
      </c>
      <c r="P60" s="64">
        <v>0</v>
      </c>
      <c r="Q60" s="64">
        <v>413.88689380472806</v>
      </c>
      <c r="R60" s="64">
        <v>56.24052088571847</v>
      </c>
      <c r="S60" s="64">
        <v>36.558199552185684</v>
      </c>
      <c r="T60" s="64">
        <v>8.994376548153516</v>
      </c>
      <c r="U60" s="64">
        <v>83.95376970104445</v>
      </c>
      <c r="V60" s="64">
        <v>317.87564782788365</v>
      </c>
      <c r="W60" s="64">
        <v>115.16595328622184</v>
      </c>
      <c r="X60" s="64">
        <v>56.38541495831425</v>
      </c>
      <c r="Y60" s="64">
        <v>266.25189893679385</v>
      </c>
      <c r="Z60" s="64">
        <v>5.355545476112884</v>
      </c>
      <c r="AA60" s="64">
        <v>28.623794420609975</v>
      </c>
      <c r="AB60" s="64">
        <v>25.798308386797558</v>
      </c>
      <c r="AC60" s="64">
        <v>5.236877721503265</v>
      </c>
      <c r="AD60" s="64">
        <v>6.4891031332313</v>
      </c>
      <c r="AE60" s="64">
        <v>5.216860656381003</v>
      </c>
      <c r="AF60" s="64">
        <v>1.42832686650715</v>
      </c>
      <c r="AG60" s="64">
        <v>0.07805615498724411</v>
      </c>
      <c r="AH60" s="64">
        <v>46.28153447842677</v>
      </c>
      <c r="AI60" s="64">
        <v>0.8424047448071968</v>
      </c>
      <c r="AJ60" s="64">
        <v>8.016100520261423</v>
      </c>
      <c r="AK60" s="64">
        <v>14.887472740328702</v>
      </c>
      <c r="AL60" s="64">
        <v>201.58730743574014</v>
      </c>
      <c r="AM60" s="64">
        <v>79.27200108786977</v>
      </c>
      <c r="AN60" s="64">
        <v>1631.186158385875</v>
      </c>
      <c r="AO60" s="64">
        <v>206.28720054616983</v>
      </c>
      <c r="AP60" s="64">
        <v>8.340457061006866</v>
      </c>
      <c r="AQ60" s="64">
        <v>3.6246565659447376</v>
      </c>
      <c r="AR60" s="64">
        <v>17.323326021729883</v>
      </c>
      <c r="AS60" s="64">
        <v>3.2785689897146297</v>
      </c>
      <c r="AT60" s="64">
        <v>3.2670523789973305</v>
      </c>
      <c r="AU60" s="64">
        <v>9.167867161216348</v>
      </c>
      <c r="AV60" s="64">
        <v>2.616419535255599</v>
      </c>
      <c r="AW60" s="64">
        <v>2.564741563708755</v>
      </c>
      <c r="AX60" s="64">
        <v>17.035226480886784</v>
      </c>
      <c r="AY60" s="64">
        <v>0.07370662210354327</v>
      </c>
      <c r="AZ60" s="64">
        <v>2.6255554883901087</v>
      </c>
      <c r="BA60" s="64">
        <v>201.89505710125925</v>
      </c>
      <c r="BB60" s="64">
        <v>6777.607091783443</v>
      </c>
      <c r="BC60" s="64">
        <v>849.5272292964696</v>
      </c>
      <c r="BD60" s="64">
        <v>664.3844353921628</v>
      </c>
      <c r="BE60" s="64">
        <v>117.9770587328267</v>
      </c>
      <c r="BF60" s="64">
        <v>1350.5660378418559</v>
      </c>
      <c r="BG60" s="64">
        <v>312.7377724742664</v>
      </c>
      <c r="BH60" s="64">
        <v>165.0937797289618</v>
      </c>
      <c r="BI60" s="64">
        <v>4.321321399580906</v>
      </c>
      <c r="BJ60" s="64">
        <v>328.19685330993474</v>
      </c>
      <c r="BK60" s="64">
        <v>154.4119680215574</v>
      </c>
      <c r="BL60" s="64">
        <v>331.0495446608712</v>
      </c>
      <c r="BM60" s="64">
        <v>0.858940326912936</v>
      </c>
      <c r="BN60" s="64">
        <v>0.45849980610289776</v>
      </c>
      <c r="BO60" s="64">
        <v>74.28815881577862</v>
      </c>
      <c r="BP60" s="64">
        <v>863.3216934974566</v>
      </c>
      <c r="BQ60" s="103">
        <v>29.595580242823605</v>
      </c>
      <c r="BR60" s="104">
        <f t="shared" si="0"/>
        <v>16431.270420627898</v>
      </c>
      <c r="BS60" s="72">
        <v>0</v>
      </c>
      <c r="BT60" s="64">
        <v>0</v>
      </c>
      <c r="BU60" s="64">
        <v>0</v>
      </c>
      <c r="BV60" s="64">
        <v>0</v>
      </c>
      <c r="BW60" s="64">
        <v>0</v>
      </c>
      <c r="BX60" s="64">
        <v>0</v>
      </c>
      <c r="BY60" s="64">
        <v>0</v>
      </c>
      <c r="BZ60" s="64">
        <v>6715.208827056889</v>
      </c>
      <c r="CA60" s="64">
        <v>1784.4915220195553</v>
      </c>
      <c r="CB60" s="64">
        <v>0</v>
      </c>
      <c r="CC60" s="64">
        <v>0</v>
      </c>
      <c r="CD60" s="64">
        <v>0</v>
      </c>
      <c r="CE60" s="104">
        <f t="shared" si="1"/>
        <v>8499.700349076444</v>
      </c>
      <c r="CF60" s="72">
        <v>0</v>
      </c>
      <c r="CG60" s="64">
        <v>0</v>
      </c>
      <c r="CH60" s="64">
        <v>0</v>
      </c>
      <c r="CI60" s="104">
        <f t="shared" si="2"/>
        <v>0</v>
      </c>
      <c r="CJ60" s="72">
        <v>0</v>
      </c>
      <c r="CK60" s="64">
        <v>0</v>
      </c>
      <c r="CL60" s="64">
        <v>0</v>
      </c>
      <c r="CM60" s="64">
        <v>0</v>
      </c>
      <c r="CN60" s="104">
        <f t="shared" si="3"/>
        <v>0</v>
      </c>
      <c r="CO60" s="197">
        <v>1538.1210606916056</v>
      </c>
      <c r="CP60" s="104">
        <f t="shared" si="4"/>
        <v>10037.82140976805</v>
      </c>
      <c r="CQ60" s="104">
        <f t="shared" si="5"/>
        <v>26469.091830395948</v>
      </c>
    </row>
    <row r="61" spans="1:95" ht="13.5" customHeight="1">
      <c r="A61" s="142">
        <v>52</v>
      </c>
      <c r="B61" s="50">
        <v>65</v>
      </c>
      <c r="C61" s="40" t="s">
        <v>206</v>
      </c>
      <c r="D61" s="72">
        <v>171.31526856816018</v>
      </c>
      <c r="E61" s="72">
        <v>5.9359328878577715</v>
      </c>
      <c r="F61" s="72">
        <v>0.626348407239196</v>
      </c>
      <c r="G61" s="64">
        <v>23.289177745255916</v>
      </c>
      <c r="H61" s="64">
        <v>749.6422722097632</v>
      </c>
      <c r="I61" s="64">
        <v>26.680993672848142</v>
      </c>
      <c r="J61" s="64">
        <v>14.245183288835872</v>
      </c>
      <c r="K61" s="64">
        <v>3.8609631411847603</v>
      </c>
      <c r="L61" s="64">
        <v>260.55770556825763</v>
      </c>
      <c r="M61" s="64">
        <v>87.45425645046436</v>
      </c>
      <c r="N61" s="64">
        <v>108.5252822692992</v>
      </c>
      <c r="O61" s="64">
        <v>44.898496145838244</v>
      </c>
      <c r="P61" s="64">
        <v>0</v>
      </c>
      <c r="Q61" s="64">
        <v>1012.2781145245094</v>
      </c>
      <c r="R61" s="64">
        <v>285.4575337566873</v>
      </c>
      <c r="S61" s="64">
        <v>140.333073431681</v>
      </c>
      <c r="T61" s="64">
        <v>204.0618642215625</v>
      </c>
      <c r="U61" s="64">
        <v>705.3532685633006</v>
      </c>
      <c r="V61" s="64">
        <v>726.6078596759809</v>
      </c>
      <c r="W61" s="64">
        <v>334.0239518637032</v>
      </c>
      <c r="X61" s="64">
        <v>91.34946612492665</v>
      </c>
      <c r="Y61" s="64">
        <v>651.1204141591718</v>
      </c>
      <c r="Z61" s="64">
        <v>21.891071958617058</v>
      </c>
      <c r="AA61" s="64">
        <v>70.69905816979472</v>
      </c>
      <c r="AB61" s="64">
        <v>97.05358026283153</v>
      </c>
      <c r="AC61" s="64">
        <v>19.559488414812378</v>
      </c>
      <c r="AD61" s="64">
        <v>37.521895269703286</v>
      </c>
      <c r="AE61" s="64">
        <v>103.44326949370137</v>
      </c>
      <c r="AF61" s="64">
        <v>27.45491249905733</v>
      </c>
      <c r="AG61" s="64">
        <v>0.45673374598094657</v>
      </c>
      <c r="AH61" s="64">
        <v>272.2297067434142</v>
      </c>
      <c r="AI61" s="64">
        <v>0</v>
      </c>
      <c r="AJ61" s="64">
        <v>6.82997161456878</v>
      </c>
      <c r="AK61" s="64">
        <v>29.48145620318153</v>
      </c>
      <c r="AL61" s="64">
        <v>796.8782186059183</v>
      </c>
      <c r="AM61" s="64">
        <v>173.68876522785675</v>
      </c>
      <c r="AN61" s="64">
        <v>1768.5357680551056</v>
      </c>
      <c r="AO61" s="64">
        <v>457.4207380175312</v>
      </c>
      <c r="AP61" s="64">
        <v>52.63740593290334</v>
      </c>
      <c r="AQ61" s="64">
        <v>18.781537016234847</v>
      </c>
      <c r="AR61" s="64">
        <v>0</v>
      </c>
      <c r="AS61" s="64">
        <v>27.154071114946102</v>
      </c>
      <c r="AT61" s="64">
        <v>10.097636662218132</v>
      </c>
      <c r="AU61" s="64">
        <v>110.06157194660551</v>
      </c>
      <c r="AV61" s="64">
        <v>1.733369695315425</v>
      </c>
      <c r="AW61" s="64">
        <v>3.395843775743296</v>
      </c>
      <c r="AX61" s="64">
        <v>58.23591508403035</v>
      </c>
      <c r="AY61" s="64">
        <v>0.12109874076271578</v>
      </c>
      <c r="AZ61" s="64">
        <v>0</v>
      </c>
      <c r="BA61" s="64">
        <v>140.22863326723035</v>
      </c>
      <c r="BB61" s="64">
        <v>394.23877927993044</v>
      </c>
      <c r="BC61" s="64">
        <v>12268.244592083822</v>
      </c>
      <c r="BD61" s="64">
        <v>889.4790835281406</v>
      </c>
      <c r="BE61" s="64">
        <v>8421.613813102516</v>
      </c>
      <c r="BF61" s="64">
        <v>1584.338535447726</v>
      </c>
      <c r="BG61" s="64">
        <v>433.8605778306878</v>
      </c>
      <c r="BH61" s="64">
        <v>219.77805540380984</v>
      </c>
      <c r="BI61" s="64">
        <v>18.45777313600753</v>
      </c>
      <c r="BJ61" s="64">
        <v>0</v>
      </c>
      <c r="BK61" s="64">
        <v>447.3974242172484</v>
      </c>
      <c r="BL61" s="64">
        <v>752.0196074309085</v>
      </c>
      <c r="BM61" s="64">
        <v>4.797559770178243</v>
      </c>
      <c r="BN61" s="64">
        <v>2.3606181481143835</v>
      </c>
      <c r="BO61" s="64">
        <v>424.5270423118687</v>
      </c>
      <c r="BP61" s="64">
        <v>489.23656583647414</v>
      </c>
      <c r="BQ61" s="103">
        <v>98.87674278610157</v>
      </c>
      <c r="BR61" s="104">
        <f t="shared" si="0"/>
        <v>36402.43591450813</v>
      </c>
      <c r="BS61" s="72">
        <v>0</v>
      </c>
      <c r="BT61" s="64">
        <v>0</v>
      </c>
      <c r="BU61" s="64">
        <v>0</v>
      </c>
      <c r="BV61" s="64">
        <v>0</v>
      </c>
      <c r="BW61" s="64">
        <v>0</v>
      </c>
      <c r="BX61" s="64">
        <v>0</v>
      </c>
      <c r="BY61" s="64">
        <v>0</v>
      </c>
      <c r="BZ61" s="64">
        <v>0</v>
      </c>
      <c r="CA61" s="64">
        <v>0</v>
      </c>
      <c r="CB61" s="64">
        <v>0</v>
      </c>
      <c r="CC61" s="64">
        <v>0</v>
      </c>
      <c r="CD61" s="64">
        <v>7271.138180316046</v>
      </c>
      <c r="CE61" s="104">
        <f t="shared" si="1"/>
        <v>7271.138180316046</v>
      </c>
      <c r="CF61" s="72">
        <v>0</v>
      </c>
      <c r="CG61" s="64">
        <v>0</v>
      </c>
      <c r="CH61" s="64">
        <v>0</v>
      </c>
      <c r="CI61" s="104">
        <f t="shared" si="2"/>
        <v>0</v>
      </c>
      <c r="CJ61" s="72">
        <v>0</v>
      </c>
      <c r="CK61" s="64">
        <v>443.07631059968924</v>
      </c>
      <c r="CL61" s="64">
        <v>0</v>
      </c>
      <c r="CM61" s="64">
        <v>0</v>
      </c>
      <c r="CN61" s="104">
        <f t="shared" si="3"/>
        <v>443.07631059968924</v>
      </c>
      <c r="CO61" s="197">
        <v>18411.022867657168</v>
      </c>
      <c r="CP61" s="104">
        <f t="shared" si="4"/>
        <v>26125.237358572904</v>
      </c>
      <c r="CQ61" s="104">
        <f t="shared" si="5"/>
        <v>62527.67327308103</v>
      </c>
    </row>
    <row r="62" spans="1:95" ht="13.5" customHeight="1">
      <c r="A62" s="48">
        <v>53</v>
      </c>
      <c r="B62" s="50">
        <v>66</v>
      </c>
      <c r="C62" s="40" t="s">
        <v>17</v>
      </c>
      <c r="D62" s="72">
        <v>104.5105863283781</v>
      </c>
      <c r="E62" s="72">
        <v>1.8044367712114633</v>
      </c>
      <c r="F62" s="72">
        <v>0.20651958663400527</v>
      </c>
      <c r="G62" s="64">
        <v>12.490995265969024</v>
      </c>
      <c r="H62" s="64">
        <v>53.57833269145963</v>
      </c>
      <c r="I62" s="64">
        <v>2.4270838801471064</v>
      </c>
      <c r="J62" s="64">
        <v>0.9371103996912156</v>
      </c>
      <c r="K62" s="64">
        <v>5.002602907071816</v>
      </c>
      <c r="L62" s="64">
        <v>16.56434322720276</v>
      </c>
      <c r="M62" s="64">
        <v>18.028470329564737</v>
      </c>
      <c r="N62" s="64">
        <v>26.382046902988165</v>
      </c>
      <c r="O62" s="64">
        <v>1.2713068274039443</v>
      </c>
      <c r="P62" s="64">
        <v>0</v>
      </c>
      <c r="Q62" s="64">
        <v>275.49851378759894</v>
      </c>
      <c r="R62" s="64">
        <v>37.166848160921695</v>
      </c>
      <c r="S62" s="64">
        <v>12.819579555851163</v>
      </c>
      <c r="T62" s="64">
        <v>10.767900013984258</v>
      </c>
      <c r="U62" s="64">
        <v>40.52345074740291</v>
      </c>
      <c r="V62" s="64">
        <v>95.44973170961318</v>
      </c>
      <c r="W62" s="64">
        <v>70.27942885894413</v>
      </c>
      <c r="X62" s="64">
        <v>8.269940905939253</v>
      </c>
      <c r="Y62" s="64">
        <v>84.3032304029447</v>
      </c>
      <c r="Z62" s="64">
        <v>1.9434317240282961</v>
      </c>
      <c r="AA62" s="64">
        <v>14.25139708079279</v>
      </c>
      <c r="AB62" s="64">
        <v>18.43018161645241</v>
      </c>
      <c r="AC62" s="64">
        <v>3.953443363856585</v>
      </c>
      <c r="AD62" s="64">
        <v>12.485729532539414</v>
      </c>
      <c r="AE62" s="64">
        <v>10.037731558333446</v>
      </c>
      <c r="AF62" s="64">
        <v>13.044837875602628</v>
      </c>
      <c r="AG62" s="64">
        <v>0.1501848608773314</v>
      </c>
      <c r="AH62" s="64">
        <v>91.60317306443135</v>
      </c>
      <c r="AI62" s="64">
        <v>0.5455274670269792</v>
      </c>
      <c r="AJ62" s="64">
        <v>7.591825009123177</v>
      </c>
      <c r="AK62" s="64">
        <v>25.406592240206407</v>
      </c>
      <c r="AL62" s="64">
        <v>142.53630233865883</v>
      </c>
      <c r="AM62" s="64">
        <v>44.7987792046271</v>
      </c>
      <c r="AN62" s="64">
        <v>579.13285869967</v>
      </c>
      <c r="AO62" s="64">
        <v>101.13134344507722</v>
      </c>
      <c r="AP62" s="64">
        <v>0.25047622909253425</v>
      </c>
      <c r="AQ62" s="64">
        <v>0.2544172410144918</v>
      </c>
      <c r="AR62" s="64">
        <v>0</v>
      </c>
      <c r="AS62" s="64">
        <v>45.24885065484951</v>
      </c>
      <c r="AT62" s="64">
        <v>35.63359732832317</v>
      </c>
      <c r="AU62" s="64">
        <v>600.9323007119782</v>
      </c>
      <c r="AV62" s="64">
        <v>3.1280415980122407</v>
      </c>
      <c r="AW62" s="64">
        <v>2.750422995523631</v>
      </c>
      <c r="AX62" s="64">
        <v>75.65038173916851</v>
      </c>
      <c r="AY62" s="64">
        <v>0.1554741848303118</v>
      </c>
      <c r="AZ62" s="64">
        <v>4.748046425403131</v>
      </c>
      <c r="BA62" s="64">
        <v>0</v>
      </c>
      <c r="BB62" s="64">
        <v>60.63448044230287</v>
      </c>
      <c r="BC62" s="64">
        <v>593.5620613239533</v>
      </c>
      <c r="BD62" s="64">
        <v>10459.94030504029</v>
      </c>
      <c r="BE62" s="64">
        <v>15.387963287476609</v>
      </c>
      <c r="BF62" s="64">
        <v>557.2868463437258</v>
      </c>
      <c r="BG62" s="64">
        <v>111.48350101796379</v>
      </c>
      <c r="BH62" s="64">
        <v>84.5357276720424</v>
      </c>
      <c r="BI62" s="64">
        <v>10.391898897071057</v>
      </c>
      <c r="BJ62" s="64">
        <v>0</v>
      </c>
      <c r="BK62" s="64">
        <v>11.524827133104969</v>
      </c>
      <c r="BL62" s="64">
        <v>126.98778968604576</v>
      </c>
      <c r="BM62" s="64">
        <v>1.6526636418054956</v>
      </c>
      <c r="BN62" s="64">
        <v>0.8821766029703011</v>
      </c>
      <c r="BO62" s="64">
        <v>223.20194235246134</v>
      </c>
      <c r="BP62" s="64">
        <v>91.53498959130486</v>
      </c>
      <c r="BQ62" s="103">
        <v>21.107245946550893</v>
      </c>
      <c r="BR62" s="104">
        <f t="shared" si="0"/>
        <v>15084.19222642949</v>
      </c>
      <c r="BS62" s="72">
        <v>0</v>
      </c>
      <c r="BT62" s="64">
        <v>0</v>
      </c>
      <c r="BU62" s="64">
        <v>0</v>
      </c>
      <c r="BV62" s="64">
        <v>0</v>
      </c>
      <c r="BW62" s="64">
        <v>0</v>
      </c>
      <c r="BX62" s="64">
        <v>0</v>
      </c>
      <c r="BY62" s="64">
        <v>0</v>
      </c>
      <c r="BZ62" s="64">
        <v>0</v>
      </c>
      <c r="CA62" s="64">
        <v>0</v>
      </c>
      <c r="CB62" s="64">
        <v>0</v>
      </c>
      <c r="CC62" s="64">
        <v>0</v>
      </c>
      <c r="CD62" s="64">
        <v>12703.582990961855</v>
      </c>
      <c r="CE62" s="104">
        <f t="shared" si="1"/>
        <v>12703.582990961855</v>
      </c>
      <c r="CF62" s="72">
        <v>0</v>
      </c>
      <c r="CG62" s="64">
        <v>0</v>
      </c>
      <c r="CH62" s="64">
        <v>0</v>
      </c>
      <c r="CI62" s="104">
        <f t="shared" si="2"/>
        <v>0</v>
      </c>
      <c r="CJ62" s="72">
        <v>0</v>
      </c>
      <c r="CK62" s="64">
        <v>40.20367381052325</v>
      </c>
      <c r="CL62" s="64">
        <v>0</v>
      </c>
      <c r="CM62" s="64">
        <v>0</v>
      </c>
      <c r="CN62" s="104">
        <f t="shared" si="3"/>
        <v>40.20367381052325</v>
      </c>
      <c r="CO62" s="197">
        <v>9813.41296744477</v>
      </c>
      <c r="CP62" s="104">
        <f t="shared" si="4"/>
        <v>22557.199632217147</v>
      </c>
      <c r="CQ62" s="104">
        <f t="shared" si="5"/>
        <v>37641.39185864664</v>
      </c>
    </row>
    <row r="63" spans="1:95" ht="13.5" customHeight="1">
      <c r="A63" s="142">
        <v>54</v>
      </c>
      <c r="B63" s="50" t="s">
        <v>194</v>
      </c>
      <c r="C63" s="40" t="s">
        <v>18</v>
      </c>
      <c r="D63" s="72">
        <v>16.192265588690542</v>
      </c>
      <c r="E63" s="72">
        <v>0.4452361195152201</v>
      </c>
      <c r="F63" s="72">
        <v>0.07031397236654086</v>
      </c>
      <c r="G63" s="64">
        <v>52.21973108491926</v>
      </c>
      <c r="H63" s="64">
        <v>54.00137135524849</v>
      </c>
      <c r="I63" s="64">
        <v>11.292986289715483</v>
      </c>
      <c r="J63" s="64">
        <v>6.780211327870902</v>
      </c>
      <c r="K63" s="64">
        <v>0.49075558857700075</v>
      </c>
      <c r="L63" s="64">
        <v>5.773610665082477</v>
      </c>
      <c r="M63" s="64">
        <v>18.0223224199273</v>
      </c>
      <c r="N63" s="64">
        <v>27.295222721268036</v>
      </c>
      <c r="O63" s="64">
        <v>2.2864725643336277</v>
      </c>
      <c r="P63" s="64">
        <v>0</v>
      </c>
      <c r="Q63" s="64">
        <v>175.31123781043732</v>
      </c>
      <c r="R63" s="64">
        <v>18.94436842855763</v>
      </c>
      <c r="S63" s="64">
        <v>12.632781340964499</v>
      </c>
      <c r="T63" s="64">
        <v>7.522971869118042</v>
      </c>
      <c r="U63" s="64">
        <v>49.537319703467666</v>
      </c>
      <c r="V63" s="64">
        <v>237.07164237972526</v>
      </c>
      <c r="W63" s="64">
        <v>146.97355774902758</v>
      </c>
      <c r="X63" s="64">
        <v>63.90494328462379</v>
      </c>
      <c r="Y63" s="64">
        <v>170.71210253107085</v>
      </c>
      <c r="Z63" s="64">
        <v>8.029644542521643</v>
      </c>
      <c r="AA63" s="64">
        <v>34.80702765103492</v>
      </c>
      <c r="AB63" s="64">
        <v>44.285164147851575</v>
      </c>
      <c r="AC63" s="64">
        <v>11.738616679241922</v>
      </c>
      <c r="AD63" s="64">
        <v>5.955033246284858</v>
      </c>
      <c r="AE63" s="64">
        <v>4.788164005866287</v>
      </c>
      <c r="AF63" s="64">
        <v>1.3070073934110429</v>
      </c>
      <c r="AG63" s="64">
        <v>0.07166698271715105</v>
      </c>
      <c r="AH63" s="64">
        <v>41.56597109606216</v>
      </c>
      <c r="AI63" s="64">
        <v>0.7814145569406218</v>
      </c>
      <c r="AJ63" s="64">
        <v>7.648310101914408</v>
      </c>
      <c r="AK63" s="64">
        <v>8.362323601284345</v>
      </c>
      <c r="AL63" s="64">
        <v>162.43571597253518</v>
      </c>
      <c r="AM63" s="64">
        <v>183.5506809057126</v>
      </c>
      <c r="AN63" s="64">
        <v>2235.1941875408775</v>
      </c>
      <c r="AO63" s="64">
        <v>684.6303795171247</v>
      </c>
      <c r="AP63" s="64">
        <v>36.95973965186698</v>
      </c>
      <c r="AQ63" s="64">
        <v>13.81682676558541</v>
      </c>
      <c r="AR63" s="64">
        <v>1.363401354386847</v>
      </c>
      <c r="AS63" s="64">
        <v>81.01864183601495</v>
      </c>
      <c r="AT63" s="64">
        <v>15.4512003939132</v>
      </c>
      <c r="AU63" s="64">
        <v>276.1428666553309</v>
      </c>
      <c r="AV63" s="64">
        <v>2.5054270411116537</v>
      </c>
      <c r="AW63" s="64">
        <v>1.3316408414168928</v>
      </c>
      <c r="AX63" s="64">
        <v>50.76029188179357</v>
      </c>
      <c r="AY63" s="64">
        <v>0.07248965038576204</v>
      </c>
      <c r="AZ63" s="64">
        <v>13.07996277083554</v>
      </c>
      <c r="BA63" s="64">
        <v>0</v>
      </c>
      <c r="BB63" s="64">
        <v>51.36360165861366</v>
      </c>
      <c r="BC63" s="64">
        <v>154.65917375515838</v>
      </c>
      <c r="BD63" s="64">
        <v>85.13550562126505</v>
      </c>
      <c r="BE63" s="64">
        <v>646.906209381693</v>
      </c>
      <c r="BF63" s="64">
        <v>245.44016235857418</v>
      </c>
      <c r="BG63" s="64">
        <v>48.22090636346858</v>
      </c>
      <c r="BH63" s="64">
        <v>9.689794174021412</v>
      </c>
      <c r="BI63" s="64">
        <v>295.41755369093704</v>
      </c>
      <c r="BJ63" s="64">
        <v>0</v>
      </c>
      <c r="BK63" s="64">
        <v>116.91713794251707</v>
      </c>
      <c r="BL63" s="64">
        <v>114.42252822685627</v>
      </c>
      <c r="BM63" s="64">
        <v>0.7885397215956297</v>
      </c>
      <c r="BN63" s="64">
        <v>0.42102266010375194</v>
      </c>
      <c r="BO63" s="64">
        <v>29.98977786398303</v>
      </c>
      <c r="BP63" s="64">
        <v>70.35311149768077</v>
      </c>
      <c r="BQ63" s="103">
        <v>34.60641736953623</v>
      </c>
      <c r="BR63" s="104">
        <f t="shared" si="0"/>
        <v>6909.466663864535</v>
      </c>
      <c r="BS63" s="72">
        <v>0</v>
      </c>
      <c r="BT63" s="64">
        <v>0</v>
      </c>
      <c r="BU63" s="64">
        <v>0</v>
      </c>
      <c r="BV63" s="64">
        <v>52860.562254560486</v>
      </c>
      <c r="BW63" s="64">
        <v>0</v>
      </c>
      <c r="BX63" s="64">
        <v>0</v>
      </c>
      <c r="BY63" s="64">
        <v>174.61504246797097</v>
      </c>
      <c r="BZ63" s="64">
        <v>0</v>
      </c>
      <c r="CA63" s="64">
        <v>0</v>
      </c>
      <c r="CB63" s="64">
        <v>0</v>
      </c>
      <c r="CC63" s="64">
        <v>0</v>
      </c>
      <c r="CD63" s="64">
        <v>149.20472729705804</v>
      </c>
      <c r="CE63" s="104">
        <f t="shared" si="1"/>
        <v>53184.38202432552</v>
      </c>
      <c r="CF63" s="72">
        <v>0</v>
      </c>
      <c r="CG63" s="64">
        <v>0</v>
      </c>
      <c r="CH63" s="64">
        <v>1.791152492185345</v>
      </c>
      <c r="CI63" s="104">
        <f t="shared" si="2"/>
        <v>1.791152492185345</v>
      </c>
      <c r="CJ63" s="72">
        <v>0</v>
      </c>
      <c r="CK63" s="64">
        <v>41.803269698290094</v>
      </c>
      <c r="CL63" s="64">
        <v>0</v>
      </c>
      <c r="CM63" s="64">
        <v>0</v>
      </c>
      <c r="CN63" s="104">
        <f t="shared" si="3"/>
        <v>41.803269698290094</v>
      </c>
      <c r="CO63" s="197">
        <v>266.4151141545628</v>
      </c>
      <c r="CP63" s="104">
        <f t="shared" si="4"/>
        <v>53494.39156067056</v>
      </c>
      <c r="CQ63" s="104">
        <f t="shared" si="5"/>
        <v>60403.8582245351</v>
      </c>
    </row>
    <row r="64" spans="1:95" ht="13.5" customHeight="1">
      <c r="A64" s="48">
        <v>55</v>
      </c>
      <c r="B64" s="50" t="s">
        <v>180</v>
      </c>
      <c r="C64" s="40" t="s">
        <v>116</v>
      </c>
      <c r="D64" s="72">
        <v>166.2971245387523</v>
      </c>
      <c r="E64" s="72">
        <v>8.19740122656132</v>
      </c>
      <c r="F64" s="72">
        <v>0.3812119916261124</v>
      </c>
      <c r="G64" s="64">
        <v>264.71123883839726</v>
      </c>
      <c r="H64" s="64">
        <v>865.5746043924257</v>
      </c>
      <c r="I64" s="64">
        <v>98.06843130082278</v>
      </c>
      <c r="J64" s="64">
        <v>34.93916843703125</v>
      </c>
      <c r="K64" s="64">
        <v>27.865685693126007</v>
      </c>
      <c r="L64" s="64">
        <v>231.72254193058131</v>
      </c>
      <c r="M64" s="64">
        <v>163.16260660683872</v>
      </c>
      <c r="N64" s="64">
        <v>943.2282479693016</v>
      </c>
      <c r="O64" s="64">
        <v>12.405613106439084</v>
      </c>
      <c r="P64" s="64">
        <v>0</v>
      </c>
      <c r="Q64" s="64">
        <v>1460.5025491011154</v>
      </c>
      <c r="R64" s="64">
        <v>286.0825941852679</v>
      </c>
      <c r="S64" s="64">
        <v>277.0403234556085</v>
      </c>
      <c r="T64" s="64">
        <v>104.21457185045331</v>
      </c>
      <c r="U64" s="64">
        <v>859.28079834146</v>
      </c>
      <c r="V64" s="64">
        <v>1229.9615495113428</v>
      </c>
      <c r="W64" s="64">
        <v>514.7261997112491</v>
      </c>
      <c r="X64" s="64">
        <v>605.6009828484574</v>
      </c>
      <c r="Y64" s="64">
        <v>1590.4066585543583</v>
      </c>
      <c r="Z64" s="64">
        <v>38.20731730618924</v>
      </c>
      <c r="AA64" s="64">
        <v>367.7492660703825</v>
      </c>
      <c r="AB64" s="64">
        <v>193.07628083577453</v>
      </c>
      <c r="AC64" s="64">
        <v>163.34871077024692</v>
      </c>
      <c r="AD64" s="64">
        <v>31.467095596082803</v>
      </c>
      <c r="AE64" s="64">
        <v>25.297101698749177</v>
      </c>
      <c r="AF64" s="64">
        <v>6.929722639296371</v>
      </c>
      <c r="AG64" s="64">
        <v>0.3784794325640914</v>
      </c>
      <c r="AH64" s="64">
        <v>219.47280294650068</v>
      </c>
      <c r="AI64" s="64">
        <v>8.902042200083017</v>
      </c>
      <c r="AJ64" s="64">
        <v>73.97629974953772</v>
      </c>
      <c r="AK64" s="64">
        <v>133.84215581819421</v>
      </c>
      <c r="AL64" s="64">
        <v>1965.144828583934</v>
      </c>
      <c r="AM64" s="64">
        <v>333.6855238944779</v>
      </c>
      <c r="AN64" s="64">
        <v>3727.4710932032885</v>
      </c>
      <c r="AO64" s="64">
        <v>841.5860820947692</v>
      </c>
      <c r="AP64" s="64">
        <v>156.95284621013772</v>
      </c>
      <c r="AQ64" s="64">
        <v>60.43570153788558</v>
      </c>
      <c r="AR64" s="64">
        <v>45.51833122326724</v>
      </c>
      <c r="AS64" s="64">
        <v>168.06826256558796</v>
      </c>
      <c r="AT64" s="64">
        <v>21.120992489488923</v>
      </c>
      <c r="AU64" s="64">
        <v>50.89077044792194</v>
      </c>
      <c r="AV64" s="64">
        <v>23.859137361196183</v>
      </c>
      <c r="AW64" s="64">
        <v>39.69828801968104</v>
      </c>
      <c r="AX64" s="64">
        <v>355.6777526398288</v>
      </c>
      <c r="AY64" s="64">
        <v>0.4833948431554543</v>
      </c>
      <c r="AZ64" s="64">
        <v>93.88393785283363</v>
      </c>
      <c r="BA64" s="64">
        <v>156.36988192000103</v>
      </c>
      <c r="BB64" s="64">
        <v>975.2617433009323</v>
      </c>
      <c r="BC64" s="64">
        <v>4327.9201541013745</v>
      </c>
      <c r="BD64" s="64">
        <v>4634.576204584913</v>
      </c>
      <c r="BE64" s="64">
        <v>3609.0002669768996</v>
      </c>
      <c r="BF64" s="64">
        <v>9784.4693241083</v>
      </c>
      <c r="BG64" s="64">
        <v>1475.4775124968796</v>
      </c>
      <c r="BH64" s="64">
        <v>1214.0685776790706</v>
      </c>
      <c r="BI64" s="64">
        <v>336.8330931792235</v>
      </c>
      <c r="BJ64" s="64">
        <v>83.60501196214832</v>
      </c>
      <c r="BK64" s="64">
        <v>531.1451351157305</v>
      </c>
      <c r="BL64" s="64">
        <v>1866.0738962686275</v>
      </c>
      <c r="BM64" s="64">
        <v>4.1649235668131395</v>
      </c>
      <c r="BN64" s="64">
        <v>2.2231299573842773</v>
      </c>
      <c r="BO64" s="64">
        <v>549.0055406308817</v>
      </c>
      <c r="BP64" s="64">
        <v>1066.50329648821</v>
      </c>
      <c r="BQ64" s="103">
        <v>198.86302978619074</v>
      </c>
      <c r="BR64" s="104">
        <f t="shared" si="0"/>
        <v>49707.05504374585</v>
      </c>
      <c r="BS64" s="72">
        <v>0</v>
      </c>
      <c r="BT64" s="64">
        <v>0</v>
      </c>
      <c r="BU64" s="64">
        <v>46.88738353516075</v>
      </c>
      <c r="BV64" s="64">
        <v>135.9553486017391</v>
      </c>
      <c r="BW64" s="64">
        <v>22.397039071024615</v>
      </c>
      <c r="BX64" s="64">
        <v>0</v>
      </c>
      <c r="BY64" s="64">
        <v>1043.3860375374488</v>
      </c>
      <c r="BZ64" s="64">
        <v>0</v>
      </c>
      <c r="CA64" s="64">
        <v>305.7996381105831</v>
      </c>
      <c r="CB64" s="64">
        <v>0</v>
      </c>
      <c r="CC64" s="64">
        <v>0</v>
      </c>
      <c r="CD64" s="64">
        <v>1438.3217537772716</v>
      </c>
      <c r="CE64" s="104">
        <f t="shared" si="1"/>
        <v>2992.747200633228</v>
      </c>
      <c r="CF64" s="72">
        <v>0</v>
      </c>
      <c r="CG64" s="64">
        <v>0</v>
      </c>
      <c r="CH64" s="64">
        <v>0</v>
      </c>
      <c r="CI64" s="104">
        <f t="shared" si="2"/>
        <v>0</v>
      </c>
      <c r="CJ64" s="72">
        <v>0</v>
      </c>
      <c r="CK64" s="64">
        <v>5374.331834126618</v>
      </c>
      <c r="CL64" s="64">
        <v>0</v>
      </c>
      <c r="CM64" s="64">
        <v>0</v>
      </c>
      <c r="CN64" s="104">
        <f t="shared" si="3"/>
        <v>5374.331834126618</v>
      </c>
      <c r="CO64" s="197">
        <v>1726.8870423800295</v>
      </c>
      <c r="CP64" s="104">
        <f t="shared" si="4"/>
        <v>10093.966077139874</v>
      </c>
      <c r="CQ64" s="104">
        <f t="shared" si="5"/>
        <v>59801.02112088572</v>
      </c>
    </row>
    <row r="65" spans="1:95" ht="13.5" customHeight="1">
      <c r="A65" s="142">
        <v>56</v>
      </c>
      <c r="B65" s="50">
        <v>72</v>
      </c>
      <c r="C65" s="40" t="s">
        <v>117</v>
      </c>
      <c r="D65" s="72">
        <v>2.9080217149168948</v>
      </c>
      <c r="E65" s="72">
        <v>0.4278766523958307</v>
      </c>
      <c r="F65" s="72">
        <v>0.005534673365268529</v>
      </c>
      <c r="G65" s="64">
        <v>2.6803513186655064</v>
      </c>
      <c r="H65" s="64">
        <v>48.31116501891442</v>
      </c>
      <c r="I65" s="64">
        <v>2.522469092922926</v>
      </c>
      <c r="J65" s="64">
        <v>0.9851840453257041</v>
      </c>
      <c r="K65" s="64">
        <v>3.3619823202472334</v>
      </c>
      <c r="L65" s="64">
        <v>4.310769218302088</v>
      </c>
      <c r="M65" s="64">
        <v>24.43654495306393</v>
      </c>
      <c r="N65" s="64">
        <v>30.646973973687878</v>
      </c>
      <c r="O65" s="64">
        <v>2.085639720255742</v>
      </c>
      <c r="P65" s="64">
        <v>0</v>
      </c>
      <c r="Q65" s="64">
        <v>229.28497158878187</v>
      </c>
      <c r="R65" s="64">
        <v>1.6699413117943778</v>
      </c>
      <c r="S65" s="64">
        <v>6.972192005922517</v>
      </c>
      <c r="T65" s="64">
        <v>0.21349383709199235</v>
      </c>
      <c r="U65" s="64">
        <v>29.557052118607032</v>
      </c>
      <c r="V65" s="64">
        <v>213.06475204198605</v>
      </c>
      <c r="W65" s="64">
        <v>184.12959758317947</v>
      </c>
      <c r="X65" s="64">
        <v>11.377787957315332</v>
      </c>
      <c r="Y65" s="64">
        <v>109.03830673308991</v>
      </c>
      <c r="Z65" s="64">
        <v>4.022181133795268</v>
      </c>
      <c r="AA65" s="64">
        <v>29.497816023423574</v>
      </c>
      <c r="AB65" s="64">
        <v>29.03023630853537</v>
      </c>
      <c r="AC65" s="64">
        <v>7.121681791188883</v>
      </c>
      <c r="AD65" s="64">
        <v>5.688213822810724</v>
      </c>
      <c r="AE65" s="64">
        <v>4.572575802665182</v>
      </c>
      <c r="AF65" s="64">
        <v>1.254401899367534</v>
      </c>
      <c r="AG65" s="64">
        <v>0.06840044061733845</v>
      </c>
      <c r="AH65" s="64">
        <v>41.4842474445226</v>
      </c>
      <c r="AI65" s="64">
        <v>0.2793217428289225</v>
      </c>
      <c r="AJ65" s="64">
        <v>3.681281814709441</v>
      </c>
      <c r="AK65" s="64">
        <v>8.523191321345234</v>
      </c>
      <c r="AL65" s="64">
        <v>34.50449066993386</v>
      </c>
      <c r="AM65" s="64">
        <v>68.51283073147518</v>
      </c>
      <c r="AN65" s="64">
        <v>417.3981296936679</v>
      </c>
      <c r="AO65" s="64">
        <v>87.2459096572147</v>
      </c>
      <c r="AP65" s="64">
        <v>67.79770964463641</v>
      </c>
      <c r="AQ65" s="64">
        <v>25.34091587693693</v>
      </c>
      <c r="AR65" s="64">
        <v>28.728978107915886</v>
      </c>
      <c r="AS65" s="64">
        <v>29.078370790618585</v>
      </c>
      <c r="AT65" s="64">
        <v>1.837664012215169</v>
      </c>
      <c r="AU65" s="64">
        <v>5.139839367529624</v>
      </c>
      <c r="AV65" s="64">
        <v>1.221206097134708</v>
      </c>
      <c r="AW65" s="64">
        <v>1.662652934154353</v>
      </c>
      <c r="AX65" s="64">
        <v>139.9084392118062</v>
      </c>
      <c r="AY65" s="64">
        <v>0.02518945778343064</v>
      </c>
      <c r="AZ65" s="64">
        <v>0.3052078465198653</v>
      </c>
      <c r="BA65" s="64">
        <v>122.68365531012209</v>
      </c>
      <c r="BB65" s="64">
        <v>120.62866307126879</v>
      </c>
      <c r="BC65" s="64">
        <v>365.4495915019424</v>
      </c>
      <c r="BD65" s="64">
        <v>185.14629201649467</v>
      </c>
      <c r="BE65" s="64">
        <v>16.51358691759427</v>
      </c>
      <c r="BF65" s="64">
        <v>579.159836924812</v>
      </c>
      <c r="BG65" s="64">
        <v>3399.7425313505414</v>
      </c>
      <c r="BH65" s="64">
        <v>233.83973141239463</v>
      </c>
      <c r="BI65" s="64">
        <v>0.8185304022345893</v>
      </c>
      <c r="BJ65" s="64">
        <v>233.84573440912607</v>
      </c>
      <c r="BK65" s="64">
        <v>52.36613283270948</v>
      </c>
      <c r="BL65" s="64">
        <v>206.92878202600005</v>
      </c>
      <c r="BM65" s="64">
        <v>0.7527460473925319</v>
      </c>
      <c r="BN65" s="64">
        <v>0.40174935991271327</v>
      </c>
      <c r="BO65" s="64">
        <v>84.81222684872117</v>
      </c>
      <c r="BP65" s="64">
        <v>142.1550616763458</v>
      </c>
      <c r="BQ65" s="103">
        <v>26.48020517040877</v>
      </c>
      <c r="BR65" s="104">
        <f t="shared" si="0"/>
        <v>7723.646748803208</v>
      </c>
      <c r="BS65" s="72">
        <v>0</v>
      </c>
      <c r="BT65" s="64">
        <v>0</v>
      </c>
      <c r="BU65" s="64">
        <v>0</v>
      </c>
      <c r="BV65" s="64">
        <v>0</v>
      </c>
      <c r="BW65" s="64">
        <v>0</v>
      </c>
      <c r="BX65" s="64">
        <v>0</v>
      </c>
      <c r="BY65" s="64">
        <v>0</v>
      </c>
      <c r="BZ65" s="64">
        <v>0</v>
      </c>
      <c r="CA65" s="64">
        <v>529.7766705562601</v>
      </c>
      <c r="CB65" s="64">
        <v>0</v>
      </c>
      <c r="CC65" s="64">
        <v>0</v>
      </c>
      <c r="CD65" s="64">
        <v>0</v>
      </c>
      <c r="CE65" s="104">
        <f t="shared" si="1"/>
        <v>529.7766705562601</v>
      </c>
      <c r="CF65" s="72">
        <v>0</v>
      </c>
      <c r="CG65" s="64">
        <v>0</v>
      </c>
      <c r="CH65" s="64">
        <v>0</v>
      </c>
      <c r="CI65" s="104">
        <f t="shared" si="2"/>
        <v>0</v>
      </c>
      <c r="CJ65" s="72">
        <v>6967.56817908062</v>
      </c>
      <c r="CK65" s="64">
        <v>0</v>
      </c>
      <c r="CL65" s="64">
        <v>0</v>
      </c>
      <c r="CM65" s="64">
        <v>0</v>
      </c>
      <c r="CN65" s="104">
        <f t="shared" si="3"/>
        <v>6967.56817908062</v>
      </c>
      <c r="CO65" s="197">
        <v>51.7653307838429</v>
      </c>
      <c r="CP65" s="104">
        <f t="shared" si="4"/>
        <v>7549.110180420723</v>
      </c>
      <c r="CQ65" s="104">
        <f t="shared" si="5"/>
        <v>15272.756929223931</v>
      </c>
    </row>
    <row r="66" spans="1:95" ht="13.5" customHeight="1">
      <c r="A66" s="48">
        <v>57</v>
      </c>
      <c r="B66" s="50">
        <v>73</v>
      </c>
      <c r="C66" s="40" t="s">
        <v>118</v>
      </c>
      <c r="D66" s="72">
        <v>10.379221086680403</v>
      </c>
      <c r="E66" s="72">
        <v>0.22267378970512428</v>
      </c>
      <c r="F66" s="72">
        <v>0.021349195471914197</v>
      </c>
      <c r="G66" s="64">
        <v>0</v>
      </c>
      <c r="H66" s="64">
        <v>16.979083102704095</v>
      </c>
      <c r="I66" s="64">
        <v>0.04502875387747524</v>
      </c>
      <c r="J66" s="64">
        <v>0</v>
      </c>
      <c r="K66" s="64">
        <v>1.7775981106996521</v>
      </c>
      <c r="L66" s="64">
        <v>1.9947860494379612</v>
      </c>
      <c r="M66" s="64">
        <v>5.673677586771684</v>
      </c>
      <c r="N66" s="64">
        <v>37.49121610596153</v>
      </c>
      <c r="O66" s="64">
        <v>0.1469568753631257</v>
      </c>
      <c r="P66" s="64">
        <v>0</v>
      </c>
      <c r="Q66" s="64">
        <v>4102.896740116274</v>
      </c>
      <c r="R66" s="64">
        <v>1.2656387325637348</v>
      </c>
      <c r="S66" s="64">
        <v>2.5126256838593504</v>
      </c>
      <c r="T66" s="64">
        <v>0.04911883961755277</v>
      </c>
      <c r="U66" s="64">
        <v>7.140083275926317</v>
      </c>
      <c r="V66" s="64">
        <v>49.36947376623455</v>
      </c>
      <c r="W66" s="64">
        <v>16.356753621660737</v>
      </c>
      <c r="X66" s="64">
        <v>2.01215926701471</v>
      </c>
      <c r="Y66" s="64">
        <v>606.1703685887708</v>
      </c>
      <c r="Z66" s="64">
        <v>0.5621292534034704</v>
      </c>
      <c r="AA66" s="64">
        <v>6.279642285035945</v>
      </c>
      <c r="AB66" s="64">
        <v>9.516154185519152</v>
      </c>
      <c r="AC66" s="64">
        <v>0.02481286417074639</v>
      </c>
      <c r="AD66" s="64">
        <v>2.621680606875905</v>
      </c>
      <c r="AE66" s="64">
        <v>2.1077896457314655</v>
      </c>
      <c r="AF66" s="64">
        <v>11.991176573222978</v>
      </c>
      <c r="AG66" s="64">
        <v>0.031541554406422805</v>
      </c>
      <c r="AH66" s="64">
        <v>19.042509569449088</v>
      </c>
      <c r="AI66" s="64">
        <v>0</v>
      </c>
      <c r="AJ66" s="64">
        <v>0</v>
      </c>
      <c r="AK66" s="64">
        <v>0</v>
      </c>
      <c r="AL66" s="64">
        <v>37.76713160090434</v>
      </c>
      <c r="AM66" s="64">
        <v>21.040105135445025</v>
      </c>
      <c r="AN66" s="64">
        <v>163.92048304463896</v>
      </c>
      <c r="AO66" s="64">
        <v>24.278729803074267</v>
      </c>
      <c r="AP66" s="64">
        <v>0</v>
      </c>
      <c r="AQ66" s="64">
        <v>0</v>
      </c>
      <c r="AR66" s="64">
        <v>0</v>
      </c>
      <c r="AS66" s="64">
        <v>0</v>
      </c>
      <c r="AT66" s="64">
        <v>0</v>
      </c>
      <c r="AU66" s="64">
        <v>0</v>
      </c>
      <c r="AV66" s="64">
        <v>0</v>
      </c>
      <c r="AW66" s="64">
        <v>0</v>
      </c>
      <c r="AX66" s="64">
        <v>0</v>
      </c>
      <c r="AY66" s="64">
        <v>0.001760101292395497</v>
      </c>
      <c r="AZ66" s="64">
        <v>0</v>
      </c>
      <c r="BA66" s="64">
        <v>11.437000775089098</v>
      </c>
      <c r="BB66" s="64">
        <v>11.088347441412596</v>
      </c>
      <c r="BC66" s="64">
        <v>0.009945765511330192</v>
      </c>
      <c r="BD66" s="64">
        <v>0</v>
      </c>
      <c r="BE66" s="64">
        <v>0</v>
      </c>
      <c r="BF66" s="64">
        <v>149.0234577106067</v>
      </c>
      <c r="BG66" s="64">
        <v>33.045518517017065</v>
      </c>
      <c r="BH66" s="64">
        <v>1812.943123096612</v>
      </c>
      <c r="BI66" s="64">
        <v>2.946608190355306</v>
      </c>
      <c r="BJ66" s="64">
        <v>421.0958990539163</v>
      </c>
      <c r="BK66" s="64">
        <v>20.884259063853268</v>
      </c>
      <c r="BL66" s="64">
        <v>128.384995370284</v>
      </c>
      <c r="BM66" s="64">
        <v>0.3019524959082032</v>
      </c>
      <c r="BN66" s="64">
        <v>0.1296981570013055</v>
      </c>
      <c r="BO66" s="64">
        <v>5.980913671835739</v>
      </c>
      <c r="BP66" s="64">
        <v>45.14004088645416</v>
      </c>
      <c r="BQ66" s="103">
        <v>7.250779615592594</v>
      </c>
      <c r="BR66" s="104">
        <f t="shared" si="0"/>
        <v>7811.352738583214</v>
      </c>
      <c r="BS66" s="72">
        <v>0</v>
      </c>
      <c r="BT66" s="64">
        <v>0</v>
      </c>
      <c r="BU66" s="64">
        <v>0</v>
      </c>
      <c r="BV66" s="64">
        <v>0</v>
      </c>
      <c r="BW66" s="64">
        <v>0</v>
      </c>
      <c r="BX66" s="64">
        <v>0</v>
      </c>
      <c r="BY66" s="64">
        <v>0</v>
      </c>
      <c r="BZ66" s="64">
        <v>0</v>
      </c>
      <c r="CA66" s="64">
        <v>0</v>
      </c>
      <c r="CB66" s="64">
        <v>0</v>
      </c>
      <c r="CC66" s="64">
        <v>0</v>
      </c>
      <c r="CD66" s="64">
        <v>0</v>
      </c>
      <c r="CE66" s="104">
        <f t="shared" si="1"/>
        <v>0</v>
      </c>
      <c r="CF66" s="72">
        <v>0</v>
      </c>
      <c r="CG66" s="64">
        <v>709.375115773293</v>
      </c>
      <c r="CH66" s="64">
        <v>0</v>
      </c>
      <c r="CI66" s="104">
        <f t="shared" si="2"/>
        <v>709.375115773293</v>
      </c>
      <c r="CJ66" s="72">
        <v>0</v>
      </c>
      <c r="CK66" s="64">
        <v>0</v>
      </c>
      <c r="CL66" s="64">
        <v>0</v>
      </c>
      <c r="CM66" s="64">
        <v>0</v>
      </c>
      <c r="CN66" s="104">
        <f t="shared" si="3"/>
        <v>0</v>
      </c>
      <c r="CO66" s="197">
        <v>600.3767111340742</v>
      </c>
      <c r="CP66" s="104">
        <f t="shared" si="4"/>
        <v>1309.751826907367</v>
      </c>
      <c r="CQ66" s="104">
        <f t="shared" si="5"/>
        <v>9121.104565490581</v>
      </c>
    </row>
    <row r="67" spans="1:95" ht="13.5" customHeight="1">
      <c r="A67" s="142">
        <v>58</v>
      </c>
      <c r="B67" s="50" t="s">
        <v>220</v>
      </c>
      <c r="C67" s="40" t="s">
        <v>382</v>
      </c>
      <c r="D67" s="72">
        <v>0</v>
      </c>
      <c r="E67" s="72">
        <v>0</v>
      </c>
      <c r="F67" s="72">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v>
      </c>
      <c r="AO67" s="64">
        <v>0</v>
      </c>
      <c r="AP67" s="64">
        <v>0</v>
      </c>
      <c r="AQ67" s="64">
        <v>0</v>
      </c>
      <c r="AR67" s="64">
        <v>0</v>
      </c>
      <c r="AS67" s="64">
        <v>0</v>
      </c>
      <c r="AT67" s="64">
        <v>0</v>
      </c>
      <c r="AU67" s="64">
        <v>0</v>
      </c>
      <c r="AV67" s="64">
        <v>0</v>
      </c>
      <c r="AW67" s="64">
        <v>0</v>
      </c>
      <c r="AX67" s="64">
        <v>0</v>
      </c>
      <c r="AY67" s="64">
        <v>0</v>
      </c>
      <c r="AZ67" s="64">
        <v>0</v>
      </c>
      <c r="BA67" s="64">
        <v>0</v>
      </c>
      <c r="BB67" s="64">
        <v>0</v>
      </c>
      <c r="BC67" s="64">
        <v>0</v>
      </c>
      <c r="BD67" s="64">
        <v>0</v>
      </c>
      <c r="BE67" s="64">
        <v>0</v>
      </c>
      <c r="BF67" s="64">
        <v>0</v>
      </c>
      <c r="BG67" s="64">
        <v>0</v>
      </c>
      <c r="BH67" s="64">
        <v>0</v>
      </c>
      <c r="BI67" s="64">
        <v>0</v>
      </c>
      <c r="BJ67" s="64">
        <v>0</v>
      </c>
      <c r="BK67" s="64">
        <v>0</v>
      </c>
      <c r="BL67" s="64">
        <v>0</v>
      </c>
      <c r="BM67" s="64">
        <v>0</v>
      </c>
      <c r="BN67" s="64">
        <v>0</v>
      </c>
      <c r="BO67" s="64">
        <v>0</v>
      </c>
      <c r="BP67" s="64">
        <v>0</v>
      </c>
      <c r="BQ67" s="103">
        <v>0</v>
      </c>
      <c r="BR67" s="104">
        <f t="shared" si="0"/>
        <v>0</v>
      </c>
      <c r="BS67" s="72">
        <v>0</v>
      </c>
      <c r="BT67" s="64">
        <v>0</v>
      </c>
      <c r="BU67" s="64">
        <v>0</v>
      </c>
      <c r="BV67" s="64">
        <v>0</v>
      </c>
      <c r="BW67" s="64">
        <v>0</v>
      </c>
      <c r="BX67" s="64">
        <v>0</v>
      </c>
      <c r="BY67" s="64">
        <v>0</v>
      </c>
      <c r="BZ67" s="64">
        <v>0</v>
      </c>
      <c r="CA67" s="64">
        <v>0</v>
      </c>
      <c r="CB67" s="64">
        <v>0</v>
      </c>
      <c r="CC67" s="64">
        <v>0</v>
      </c>
      <c r="CD67" s="64">
        <v>0</v>
      </c>
      <c r="CE67" s="104">
        <f t="shared" si="1"/>
        <v>0</v>
      </c>
      <c r="CF67" s="72">
        <v>0</v>
      </c>
      <c r="CG67" s="64">
        <v>5809</v>
      </c>
      <c r="CH67" s="64">
        <v>0</v>
      </c>
      <c r="CI67" s="104">
        <f t="shared" si="2"/>
        <v>5809</v>
      </c>
      <c r="CJ67" s="72">
        <v>0</v>
      </c>
      <c r="CK67" s="64">
        <v>0</v>
      </c>
      <c r="CL67" s="64">
        <v>0</v>
      </c>
      <c r="CM67" s="64">
        <v>0</v>
      </c>
      <c r="CN67" s="104">
        <f t="shared" si="3"/>
        <v>0</v>
      </c>
      <c r="CO67" s="197">
        <v>0</v>
      </c>
      <c r="CP67" s="104">
        <f t="shared" si="4"/>
        <v>5809</v>
      </c>
      <c r="CQ67" s="104">
        <f t="shared" si="5"/>
        <v>5809</v>
      </c>
    </row>
    <row r="68" spans="1:95" ht="13.5" customHeight="1">
      <c r="A68" s="48">
        <v>59</v>
      </c>
      <c r="B68" s="50" t="s">
        <v>76</v>
      </c>
      <c r="C68" s="40" t="s">
        <v>383</v>
      </c>
      <c r="D68" s="72">
        <v>0.03907848386475899</v>
      </c>
      <c r="E68" s="72">
        <v>0.11769127703092949</v>
      </c>
      <c r="F68" s="72">
        <v>0.003942630555050253</v>
      </c>
      <c r="G68" s="64">
        <v>6.392783363679696</v>
      </c>
      <c r="H68" s="64">
        <v>1.6055926671172682</v>
      </c>
      <c r="I68" s="64">
        <v>1.3895592673298962</v>
      </c>
      <c r="J68" s="64">
        <v>0.8401302998763408</v>
      </c>
      <c r="K68" s="64">
        <v>0</v>
      </c>
      <c r="L68" s="64">
        <v>0</v>
      </c>
      <c r="M68" s="64">
        <v>0.6568318790830332</v>
      </c>
      <c r="N68" s="64">
        <v>0.05918771959153737</v>
      </c>
      <c r="O68" s="64">
        <v>0</v>
      </c>
      <c r="P68" s="64">
        <v>0</v>
      </c>
      <c r="Q68" s="64">
        <v>0.034352649408568164</v>
      </c>
      <c r="R68" s="64">
        <v>0</v>
      </c>
      <c r="S68" s="64">
        <v>0.18092042179392626</v>
      </c>
      <c r="T68" s="64">
        <v>0.05742286768681121</v>
      </c>
      <c r="U68" s="64">
        <v>0.1332300253311706</v>
      </c>
      <c r="V68" s="64">
        <v>5.743848162256603</v>
      </c>
      <c r="W68" s="64">
        <v>4.398886873352577</v>
      </c>
      <c r="X68" s="64">
        <v>4.025906306901409</v>
      </c>
      <c r="Y68" s="64">
        <v>0.20487887773322785</v>
      </c>
      <c r="Z68" s="64">
        <v>0.1323044475326898</v>
      </c>
      <c r="AA68" s="64">
        <v>3.7456473344765504</v>
      </c>
      <c r="AB68" s="64">
        <v>0.11745155262098964</v>
      </c>
      <c r="AC68" s="64">
        <v>8.548471253624403</v>
      </c>
      <c r="AD68" s="64">
        <v>0</v>
      </c>
      <c r="AE68" s="64">
        <v>0</v>
      </c>
      <c r="AF68" s="64">
        <v>12.380013060043435</v>
      </c>
      <c r="AG68" s="64">
        <v>0</v>
      </c>
      <c r="AH68" s="64">
        <v>45.25876559419326</v>
      </c>
      <c r="AI68" s="64">
        <v>0</v>
      </c>
      <c r="AJ68" s="64">
        <v>0</v>
      </c>
      <c r="AK68" s="64">
        <v>26.74892778175655</v>
      </c>
      <c r="AL68" s="64">
        <v>9.019234445704548</v>
      </c>
      <c r="AM68" s="64">
        <v>2.676209715481974</v>
      </c>
      <c r="AN68" s="64">
        <v>26.694145320968158</v>
      </c>
      <c r="AO68" s="64">
        <v>2.578096097463268</v>
      </c>
      <c r="AP68" s="64">
        <v>1.102978228893754</v>
      </c>
      <c r="AQ68" s="64">
        <v>1.0789382829575025</v>
      </c>
      <c r="AR68" s="64">
        <v>24.80074841262485</v>
      </c>
      <c r="AS68" s="64">
        <v>4.714673228112347</v>
      </c>
      <c r="AT68" s="64">
        <v>27.050956614363027</v>
      </c>
      <c r="AU68" s="64">
        <v>174.09192225297002</v>
      </c>
      <c r="AV68" s="64">
        <v>4.9261300520276405</v>
      </c>
      <c r="AW68" s="64">
        <v>29.813000600423052</v>
      </c>
      <c r="AX68" s="64">
        <v>22.23644342965854</v>
      </c>
      <c r="AY68" s="64">
        <v>1.2173154689233836</v>
      </c>
      <c r="AZ68" s="64">
        <v>54.29078155717658</v>
      </c>
      <c r="BA68" s="64">
        <v>0</v>
      </c>
      <c r="BB68" s="64">
        <v>2.064863540497723</v>
      </c>
      <c r="BC68" s="64">
        <v>14.544243764180361</v>
      </c>
      <c r="BD68" s="64">
        <v>8.393334073770527</v>
      </c>
      <c r="BE68" s="64">
        <v>257.06202940621586</v>
      </c>
      <c r="BF68" s="64">
        <v>37.122460177988344</v>
      </c>
      <c r="BG68" s="64">
        <v>5.54176485875328</v>
      </c>
      <c r="BH68" s="64">
        <v>0</v>
      </c>
      <c r="BI68" s="64">
        <v>0.3463963498107336</v>
      </c>
      <c r="BJ68" s="64">
        <v>1859.4711036811716</v>
      </c>
      <c r="BK68" s="64">
        <v>3.152137014553672</v>
      </c>
      <c r="BL68" s="64">
        <v>365.1161129657042</v>
      </c>
      <c r="BM68" s="64">
        <v>0</v>
      </c>
      <c r="BN68" s="64">
        <v>0</v>
      </c>
      <c r="BO68" s="64">
        <v>2.05640310523481E-15</v>
      </c>
      <c r="BP68" s="64">
        <v>8.911020346984463</v>
      </c>
      <c r="BQ68" s="103">
        <v>0</v>
      </c>
      <c r="BR68" s="104">
        <f t="shared" si="0"/>
        <v>3070.8328646842206</v>
      </c>
      <c r="BS68" s="72">
        <v>0</v>
      </c>
      <c r="BT68" s="64">
        <v>0</v>
      </c>
      <c r="BU68" s="64">
        <v>0</v>
      </c>
      <c r="BV68" s="64">
        <v>0</v>
      </c>
      <c r="BW68" s="64">
        <v>0</v>
      </c>
      <c r="BX68" s="64">
        <v>0</v>
      </c>
      <c r="BY68" s="64">
        <v>248.7622330997964</v>
      </c>
      <c r="BZ68" s="64">
        <v>0</v>
      </c>
      <c r="CA68" s="64">
        <v>0</v>
      </c>
      <c r="CB68" s="64">
        <v>0</v>
      </c>
      <c r="CC68" s="64">
        <v>0</v>
      </c>
      <c r="CD68" s="64">
        <v>185.94680244070236</v>
      </c>
      <c r="CE68" s="104">
        <f t="shared" si="1"/>
        <v>434.70903554049875</v>
      </c>
      <c r="CF68" s="72">
        <v>0</v>
      </c>
      <c r="CG68" s="64">
        <v>15287.998860136273</v>
      </c>
      <c r="CH68" s="64">
        <v>1117.087712349384</v>
      </c>
      <c r="CI68" s="104">
        <f t="shared" si="2"/>
        <v>16405.086572485656</v>
      </c>
      <c r="CJ68" s="72">
        <v>0</v>
      </c>
      <c r="CK68" s="64">
        <v>0</v>
      </c>
      <c r="CL68" s="64">
        <v>0</v>
      </c>
      <c r="CM68" s="64">
        <v>0</v>
      </c>
      <c r="CN68" s="104">
        <f t="shared" si="3"/>
        <v>0</v>
      </c>
      <c r="CO68" s="197">
        <v>0.9928788878116246</v>
      </c>
      <c r="CP68" s="104">
        <f t="shared" si="4"/>
        <v>16840.788486913967</v>
      </c>
      <c r="CQ68" s="104">
        <f t="shared" si="5"/>
        <v>19911.621351598187</v>
      </c>
    </row>
    <row r="69" spans="1:95" ht="13.5" customHeight="1">
      <c r="A69" s="142">
        <v>60</v>
      </c>
      <c r="B69" s="50">
        <v>80</v>
      </c>
      <c r="C69" s="40" t="s">
        <v>119</v>
      </c>
      <c r="D69" s="72">
        <v>7.264529046738044</v>
      </c>
      <c r="E69" s="72">
        <v>0.11810570931158453</v>
      </c>
      <c r="F69" s="72">
        <v>0.013288810839159036</v>
      </c>
      <c r="G69" s="64">
        <v>0</v>
      </c>
      <c r="H69" s="64">
        <v>0.7692666984740578</v>
      </c>
      <c r="I69" s="64">
        <v>0.0001693272867285276</v>
      </c>
      <c r="J69" s="64">
        <v>0</v>
      </c>
      <c r="K69" s="64">
        <v>1.3671592724403199</v>
      </c>
      <c r="L69" s="64">
        <v>0</v>
      </c>
      <c r="M69" s="64">
        <v>2.229917786280679</v>
      </c>
      <c r="N69" s="64">
        <v>4.547481250223031</v>
      </c>
      <c r="O69" s="64">
        <v>0</v>
      </c>
      <c r="P69" s="64">
        <v>0</v>
      </c>
      <c r="Q69" s="64">
        <v>310.4893814710982</v>
      </c>
      <c r="R69" s="64">
        <v>2.613765998372012</v>
      </c>
      <c r="S69" s="64">
        <v>0.0011840915025554018</v>
      </c>
      <c r="T69" s="64">
        <v>0.17667191458330422</v>
      </c>
      <c r="U69" s="64">
        <v>3.637305074585347E-05</v>
      </c>
      <c r="V69" s="64">
        <v>30.261449680920485</v>
      </c>
      <c r="W69" s="64">
        <v>15.23700618659592</v>
      </c>
      <c r="X69" s="64">
        <v>0.14607529833021365</v>
      </c>
      <c r="Y69" s="64">
        <v>0</v>
      </c>
      <c r="Z69" s="64">
        <v>0.1795028647634308</v>
      </c>
      <c r="AA69" s="64">
        <v>0.0027385762433872573</v>
      </c>
      <c r="AB69" s="64">
        <v>1.9169719473208913</v>
      </c>
      <c r="AC69" s="64">
        <v>0.00378280249111747</v>
      </c>
      <c r="AD69" s="64">
        <v>0.316495548853239</v>
      </c>
      <c r="AE69" s="64">
        <v>0.2546179389107802</v>
      </c>
      <c r="AF69" s="64">
        <v>0.06867865357794134</v>
      </c>
      <c r="AG69" s="64">
        <v>0.0038162409787191962</v>
      </c>
      <c r="AH69" s="64">
        <v>2.2511163532805725</v>
      </c>
      <c r="AI69" s="64">
        <v>0.14771867922018483</v>
      </c>
      <c r="AJ69" s="64">
        <v>1.1666001123916658</v>
      </c>
      <c r="AK69" s="64">
        <v>2.04649689769065</v>
      </c>
      <c r="AL69" s="64">
        <v>16.67285561179538</v>
      </c>
      <c r="AM69" s="64">
        <v>5.912305887266696</v>
      </c>
      <c r="AN69" s="64">
        <v>43.23330709038121</v>
      </c>
      <c r="AO69" s="64">
        <v>2.2044321398203537</v>
      </c>
      <c r="AP69" s="64">
        <v>0</v>
      </c>
      <c r="AQ69" s="64">
        <v>0</v>
      </c>
      <c r="AR69" s="64">
        <v>0</v>
      </c>
      <c r="AS69" s="64">
        <v>0.2934683225616223</v>
      </c>
      <c r="AT69" s="64">
        <v>0</v>
      </c>
      <c r="AU69" s="64">
        <v>0</v>
      </c>
      <c r="AV69" s="64">
        <v>0.3689320539976003</v>
      </c>
      <c r="AW69" s="64">
        <v>0.08301589281244277</v>
      </c>
      <c r="AX69" s="64">
        <v>0</v>
      </c>
      <c r="AY69" s="64">
        <v>0.008910080412118633</v>
      </c>
      <c r="AZ69" s="64">
        <v>0</v>
      </c>
      <c r="BA69" s="64">
        <v>0.07105669800131283</v>
      </c>
      <c r="BB69" s="64">
        <v>5.992346775425729</v>
      </c>
      <c r="BC69" s="64">
        <v>33.286250413092475</v>
      </c>
      <c r="BD69" s="64">
        <v>4.006358035862025</v>
      </c>
      <c r="BE69" s="64">
        <v>0</v>
      </c>
      <c r="BF69" s="64">
        <v>32.40309278765393</v>
      </c>
      <c r="BG69" s="64">
        <v>12.57098610672463</v>
      </c>
      <c r="BH69" s="64">
        <v>6.47818354896448</v>
      </c>
      <c r="BI69" s="64">
        <v>0.41608080219889343</v>
      </c>
      <c r="BJ69" s="64">
        <v>42.292921988280156</v>
      </c>
      <c r="BK69" s="64">
        <v>98.79496120129608</v>
      </c>
      <c r="BL69" s="64">
        <v>33.63674869882661</v>
      </c>
      <c r="BM69" s="64">
        <v>0.04196998951987307</v>
      </c>
      <c r="BN69" s="64">
        <v>0.022430292956839935</v>
      </c>
      <c r="BO69" s="64">
        <v>5.005859282783202E-16</v>
      </c>
      <c r="BP69" s="64">
        <v>10.623088667298969</v>
      </c>
      <c r="BQ69" s="103">
        <v>0.2478461742492557</v>
      </c>
      <c r="BR69" s="104">
        <f t="shared" si="0"/>
        <v>733.2555747911684</v>
      </c>
      <c r="BS69" s="72">
        <v>0</v>
      </c>
      <c r="BT69" s="64">
        <v>0</v>
      </c>
      <c r="BU69" s="64">
        <v>0</v>
      </c>
      <c r="BV69" s="64">
        <v>0</v>
      </c>
      <c r="BW69" s="64">
        <v>0</v>
      </c>
      <c r="BX69" s="64">
        <v>0</v>
      </c>
      <c r="BY69" s="64">
        <v>339.32949533082865</v>
      </c>
      <c r="BZ69" s="64">
        <v>0</v>
      </c>
      <c r="CA69" s="64">
        <v>1423.6917507785906</v>
      </c>
      <c r="CB69" s="64">
        <v>1402.45610999999</v>
      </c>
      <c r="CC69" s="64">
        <v>0</v>
      </c>
      <c r="CD69" s="64">
        <v>0</v>
      </c>
      <c r="CE69" s="104">
        <f t="shared" si="1"/>
        <v>3165.4773561094094</v>
      </c>
      <c r="CF69" s="72">
        <v>0</v>
      </c>
      <c r="CG69" s="64">
        <v>21648.59327019488</v>
      </c>
      <c r="CH69" s="64">
        <v>977.4588775415399</v>
      </c>
      <c r="CI69" s="104">
        <f t="shared" si="2"/>
        <v>22626.05214773642</v>
      </c>
      <c r="CJ69" s="72">
        <v>0</v>
      </c>
      <c r="CK69" s="64">
        <v>0</v>
      </c>
      <c r="CL69" s="64">
        <v>0</v>
      </c>
      <c r="CM69" s="64">
        <v>0</v>
      </c>
      <c r="CN69" s="104">
        <f t="shared" si="3"/>
        <v>0</v>
      </c>
      <c r="CO69" s="197">
        <v>281.5475347519617</v>
      </c>
      <c r="CP69" s="104">
        <f t="shared" si="4"/>
        <v>26073.07703859779</v>
      </c>
      <c r="CQ69" s="104">
        <f t="shared" si="5"/>
        <v>26806.332613388957</v>
      </c>
    </row>
    <row r="70" spans="1:95" ht="13.5" customHeight="1">
      <c r="A70" s="48">
        <v>61</v>
      </c>
      <c r="B70" s="50">
        <v>85</v>
      </c>
      <c r="C70" s="40" t="s">
        <v>196</v>
      </c>
      <c r="D70" s="72">
        <v>345.348401640617</v>
      </c>
      <c r="E70" s="72">
        <v>0.008122270716111352</v>
      </c>
      <c r="F70" s="72">
        <v>0</v>
      </c>
      <c r="G70" s="64">
        <v>0</v>
      </c>
      <c r="H70" s="64">
        <v>12.757487086682458</v>
      </c>
      <c r="I70" s="64">
        <v>0</v>
      </c>
      <c r="J70" s="64">
        <v>0</v>
      </c>
      <c r="K70" s="64">
        <v>0.00011775303221928027</v>
      </c>
      <c r="L70" s="64">
        <v>1.242747770627573</v>
      </c>
      <c r="M70" s="64">
        <v>0.7777910431971781</v>
      </c>
      <c r="N70" s="64">
        <v>1.5415115730432896</v>
      </c>
      <c r="O70" s="64">
        <v>0.12124316572401515</v>
      </c>
      <c r="P70" s="64">
        <v>0</v>
      </c>
      <c r="Q70" s="64">
        <v>0</v>
      </c>
      <c r="R70" s="64">
        <v>0</v>
      </c>
      <c r="S70" s="64">
        <v>1.3842681873276073</v>
      </c>
      <c r="T70" s="64">
        <v>0.0035819929623314597</v>
      </c>
      <c r="U70" s="64">
        <v>7.718477744983587</v>
      </c>
      <c r="V70" s="64">
        <v>6.59430514617298</v>
      </c>
      <c r="W70" s="64">
        <v>2.706239923733231</v>
      </c>
      <c r="X70" s="64">
        <v>0.010546540553086504</v>
      </c>
      <c r="Y70" s="64">
        <v>8.836495157892518</v>
      </c>
      <c r="Z70" s="64">
        <v>0.03188858178335515</v>
      </c>
      <c r="AA70" s="64">
        <v>0</v>
      </c>
      <c r="AB70" s="64">
        <v>0.5975346467711452</v>
      </c>
      <c r="AC70" s="64">
        <v>0</v>
      </c>
      <c r="AD70" s="64">
        <v>0.3969741596907137</v>
      </c>
      <c r="AE70" s="64">
        <v>0.3190583981545199</v>
      </c>
      <c r="AF70" s="64">
        <v>0.08786410898134428</v>
      </c>
      <c r="AG70" s="64">
        <v>0.004770604449974718</v>
      </c>
      <c r="AH70" s="64">
        <v>2.952958566867656</v>
      </c>
      <c r="AI70" s="64">
        <v>0</v>
      </c>
      <c r="AJ70" s="64">
        <v>0</v>
      </c>
      <c r="AK70" s="64">
        <v>0</v>
      </c>
      <c r="AL70" s="64">
        <v>0</v>
      </c>
      <c r="AM70" s="64">
        <v>0.5506030359036439</v>
      </c>
      <c r="AN70" s="64">
        <v>6.345338153571371</v>
      </c>
      <c r="AO70" s="64">
        <v>3.3643095310436255</v>
      </c>
      <c r="AP70" s="64">
        <v>0</v>
      </c>
      <c r="AQ70" s="64">
        <v>0</v>
      </c>
      <c r="AR70" s="64">
        <v>0</v>
      </c>
      <c r="AS70" s="64">
        <v>0.6126411709688852</v>
      </c>
      <c r="AT70" s="64">
        <v>0</v>
      </c>
      <c r="AU70" s="64">
        <v>0</v>
      </c>
      <c r="AV70" s="64">
        <v>0</v>
      </c>
      <c r="AW70" s="64">
        <v>0</v>
      </c>
      <c r="AX70" s="64">
        <v>0</v>
      </c>
      <c r="AY70" s="64">
        <v>0.01635556802454489</v>
      </c>
      <c r="AZ70" s="64">
        <v>0</v>
      </c>
      <c r="BA70" s="64">
        <v>0</v>
      </c>
      <c r="BB70" s="64">
        <v>7.057715152839583</v>
      </c>
      <c r="BC70" s="64">
        <v>0</v>
      </c>
      <c r="BD70" s="64">
        <v>0</v>
      </c>
      <c r="BE70" s="64">
        <v>0</v>
      </c>
      <c r="BF70" s="64">
        <v>0</v>
      </c>
      <c r="BG70" s="64">
        <v>0.010825919984109256</v>
      </c>
      <c r="BH70" s="64">
        <v>0</v>
      </c>
      <c r="BI70" s="64">
        <v>0.008853759869626885</v>
      </c>
      <c r="BJ70" s="64">
        <v>8.951691156742843</v>
      </c>
      <c r="BK70" s="64">
        <v>20.114090743009207</v>
      </c>
      <c r="BL70" s="64">
        <v>477.0618994897521</v>
      </c>
      <c r="BM70" s="64">
        <v>0.04568230782710908</v>
      </c>
      <c r="BN70" s="64">
        <v>0.019610927477027286</v>
      </c>
      <c r="BO70" s="64">
        <v>4.150928872672222</v>
      </c>
      <c r="BP70" s="64">
        <v>0.04580341279972697</v>
      </c>
      <c r="BQ70" s="103">
        <v>0</v>
      </c>
      <c r="BR70" s="104">
        <f t="shared" si="0"/>
        <v>921.7987352664494</v>
      </c>
      <c r="BS70" s="72">
        <v>0</v>
      </c>
      <c r="BT70" s="64">
        <v>0</v>
      </c>
      <c r="BU70" s="64">
        <v>0</v>
      </c>
      <c r="BV70" s="64">
        <v>0</v>
      </c>
      <c r="BW70" s="64">
        <v>0</v>
      </c>
      <c r="BX70" s="64">
        <v>34783.6676734597</v>
      </c>
      <c r="BY70" s="64">
        <v>0</v>
      </c>
      <c r="BZ70" s="64">
        <v>0</v>
      </c>
      <c r="CA70" s="64">
        <v>170.787791393734</v>
      </c>
      <c r="CB70" s="64">
        <v>0</v>
      </c>
      <c r="CC70" s="64">
        <v>0</v>
      </c>
      <c r="CD70" s="64">
        <v>532.7436514558988</v>
      </c>
      <c r="CE70" s="104">
        <f t="shared" si="1"/>
        <v>35487.19911630933</v>
      </c>
      <c r="CF70" s="72">
        <v>4381.446792053677</v>
      </c>
      <c r="CG70" s="64">
        <v>1629.6020742963187</v>
      </c>
      <c r="CH70" s="64">
        <v>2820.9217285237296</v>
      </c>
      <c r="CI70" s="104">
        <f t="shared" si="2"/>
        <v>8831.970594873726</v>
      </c>
      <c r="CJ70" s="72">
        <v>0</v>
      </c>
      <c r="CK70" s="64">
        <v>0</v>
      </c>
      <c r="CL70" s="64">
        <v>0</v>
      </c>
      <c r="CM70" s="64">
        <v>0</v>
      </c>
      <c r="CN70" s="104">
        <f t="shared" si="3"/>
        <v>0</v>
      </c>
      <c r="CO70" s="197">
        <v>1113.1346449534658</v>
      </c>
      <c r="CP70" s="104">
        <f t="shared" si="4"/>
        <v>45432.30435613653</v>
      </c>
      <c r="CQ70" s="104">
        <f t="shared" si="5"/>
        <v>46354.103091402976</v>
      </c>
    </row>
    <row r="71" spans="1:95" ht="13.5" customHeight="1">
      <c r="A71" s="142">
        <v>62</v>
      </c>
      <c r="B71" s="50" t="s">
        <v>77</v>
      </c>
      <c r="C71" s="40" t="s">
        <v>140</v>
      </c>
      <c r="D71" s="72">
        <v>0</v>
      </c>
      <c r="E71" s="72">
        <v>0</v>
      </c>
      <c r="F71" s="72">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0</v>
      </c>
      <c r="AH71" s="64">
        <v>132.8646</v>
      </c>
      <c r="AI71" s="64">
        <v>0</v>
      </c>
      <c r="AJ71" s="64">
        <v>0</v>
      </c>
      <c r="AK71" s="64">
        <v>0</v>
      </c>
      <c r="AL71" s="64">
        <v>0</v>
      </c>
      <c r="AM71" s="64">
        <v>0</v>
      </c>
      <c r="AN71" s="64">
        <v>0</v>
      </c>
      <c r="AO71" s="64">
        <v>0</v>
      </c>
      <c r="AP71" s="64">
        <v>0</v>
      </c>
      <c r="AQ71" s="64">
        <v>0</v>
      </c>
      <c r="AR71" s="64">
        <v>0</v>
      </c>
      <c r="AS71" s="64">
        <v>0</v>
      </c>
      <c r="AT71" s="64">
        <v>0</v>
      </c>
      <c r="AU71" s="64">
        <v>0</v>
      </c>
      <c r="AV71" s="64">
        <v>0</v>
      </c>
      <c r="AW71" s="64">
        <v>0</v>
      </c>
      <c r="AX71" s="64">
        <v>0</v>
      </c>
      <c r="AY71" s="64">
        <v>0</v>
      </c>
      <c r="AZ71" s="64">
        <v>0</v>
      </c>
      <c r="BA71" s="64">
        <v>0</v>
      </c>
      <c r="BB71" s="64">
        <v>0</v>
      </c>
      <c r="BC71" s="64">
        <v>0</v>
      </c>
      <c r="BD71" s="64">
        <v>0</v>
      </c>
      <c r="BE71" s="64">
        <v>0</v>
      </c>
      <c r="BF71" s="64">
        <v>0</v>
      </c>
      <c r="BG71" s="64">
        <v>0</v>
      </c>
      <c r="BH71" s="64">
        <v>0</v>
      </c>
      <c r="BI71" s="64">
        <v>0</v>
      </c>
      <c r="BJ71" s="64">
        <v>0</v>
      </c>
      <c r="BK71" s="64">
        <v>0</v>
      </c>
      <c r="BL71" s="64">
        <v>0</v>
      </c>
      <c r="BM71" s="64">
        <v>0</v>
      </c>
      <c r="BN71" s="64">
        <v>0</v>
      </c>
      <c r="BO71" s="64">
        <v>0</v>
      </c>
      <c r="BP71" s="64">
        <v>0</v>
      </c>
      <c r="BQ71" s="103">
        <v>0</v>
      </c>
      <c r="BR71" s="104">
        <f t="shared" si="0"/>
        <v>132.8646</v>
      </c>
      <c r="BS71" s="72">
        <v>0</v>
      </c>
      <c r="BT71" s="64">
        <v>0</v>
      </c>
      <c r="BU71" s="64">
        <v>0</v>
      </c>
      <c r="BV71" s="64">
        <v>0</v>
      </c>
      <c r="BW71" s="64">
        <v>0</v>
      </c>
      <c r="BX71" s="64">
        <v>0</v>
      </c>
      <c r="BY71" s="64">
        <v>0</v>
      </c>
      <c r="BZ71" s="64">
        <v>0</v>
      </c>
      <c r="CA71" s="64">
        <v>0</v>
      </c>
      <c r="CB71" s="64">
        <v>0</v>
      </c>
      <c r="CC71" s="64">
        <v>0</v>
      </c>
      <c r="CD71" s="64">
        <v>0</v>
      </c>
      <c r="CE71" s="104">
        <f t="shared" si="1"/>
        <v>0</v>
      </c>
      <c r="CF71" s="72">
        <v>0</v>
      </c>
      <c r="CG71" s="64">
        <v>0</v>
      </c>
      <c r="CH71" s="64">
        <v>0</v>
      </c>
      <c r="CI71" s="104">
        <f t="shared" si="2"/>
        <v>0</v>
      </c>
      <c r="CJ71" s="72">
        <v>0</v>
      </c>
      <c r="CK71" s="64">
        <v>0</v>
      </c>
      <c r="CL71" s="64">
        <v>0</v>
      </c>
      <c r="CM71" s="64">
        <v>0</v>
      </c>
      <c r="CN71" s="104">
        <f t="shared" si="3"/>
        <v>0</v>
      </c>
      <c r="CO71" s="197">
        <v>0</v>
      </c>
      <c r="CP71" s="104">
        <f t="shared" si="4"/>
        <v>0</v>
      </c>
      <c r="CQ71" s="104">
        <f t="shared" si="5"/>
        <v>132.8646</v>
      </c>
    </row>
    <row r="72" spans="1:95" ht="13.5" customHeight="1">
      <c r="A72" s="48">
        <v>63</v>
      </c>
      <c r="B72" s="50" t="s">
        <v>78</v>
      </c>
      <c r="C72" s="40" t="s">
        <v>141</v>
      </c>
      <c r="D72" s="72">
        <v>0</v>
      </c>
      <c r="E72" s="72">
        <v>0</v>
      </c>
      <c r="F72" s="72">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85.8</v>
      </c>
      <c r="AJ72" s="64">
        <v>0</v>
      </c>
      <c r="AK72" s="64">
        <v>0</v>
      </c>
      <c r="AL72" s="64">
        <v>0</v>
      </c>
      <c r="AM72" s="64">
        <v>0</v>
      </c>
      <c r="AN72" s="64">
        <v>0</v>
      </c>
      <c r="AO72" s="64">
        <v>0</v>
      </c>
      <c r="AP72" s="64">
        <v>0</v>
      </c>
      <c r="AQ72" s="64">
        <v>0</v>
      </c>
      <c r="AR72" s="64">
        <v>0</v>
      </c>
      <c r="AS72" s="64">
        <v>0</v>
      </c>
      <c r="AT72" s="64">
        <v>0</v>
      </c>
      <c r="AU72" s="64">
        <v>0</v>
      </c>
      <c r="AV72" s="64">
        <v>0</v>
      </c>
      <c r="AW72" s="64">
        <v>0</v>
      </c>
      <c r="AX72" s="64">
        <v>0</v>
      </c>
      <c r="AY72" s="64">
        <v>0</v>
      </c>
      <c r="AZ72" s="64">
        <v>0</v>
      </c>
      <c r="BA72" s="64">
        <v>0</v>
      </c>
      <c r="BB72" s="64">
        <v>0</v>
      </c>
      <c r="BC72" s="64">
        <v>0</v>
      </c>
      <c r="BD72" s="64">
        <v>0</v>
      </c>
      <c r="BE72" s="64">
        <v>0</v>
      </c>
      <c r="BF72" s="64">
        <v>0</v>
      </c>
      <c r="BG72" s="64">
        <v>0</v>
      </c>
      <c r="BH72" s="64">
        <v>0</v>
      </c>
      <c r="BI72" s="64">
        <v>0</v>
      </c>
      <c r="BJ72" s="64">
        <v>0</v>
      </c>
      <c r="BK72" s="64">
        <v>0</v>
      </c>
      <c r="BL72" s="64">
        <v>0</v>
      </c>
      <c r="BM72" s="64">
        <v>0</v>
      </c>
      <c r="BN72" s="64">
        <v>0</v>
      </c>
      <c r="BO72" s="64">
        <v>0</v>
      </c>
      <c r="BP72" s="64">
        <v>0</v>
      </c>
      <c r="BQ72" s="103">
        <v>0</v>
      </c>
      <c r="BR72" s="104">
        <f t="shared" si="0"/>
        <v>85.8</v>
      </c>
      <c r="BS72" s="72">
        <v>0</v>
      </c>
      <c r="BT72" s="64">
        <v>0</v>
      </c>
      <c r="BU72" s="64">
        <v>0</v>
      </c>
      <c r="BV72" s="64">
        <v>0</v>
      </c>
      <c r="BW72" s="64">
        <v>0</v>
      </c>
      <c r="BX72" s="64">
        <v>0</v>
      </c>
      <c r="BY72" s="64">
        <v>0</v>
      </c>
      <c r="BZ72" s="64">
        <v>0</v>
      </c>
      <c r="CA72" s="64">
        <v>0</v>
      </c>
      <c r="CB72" s="64">
        <v>0</v>
      </c>
      <c r="CC72" s="64">
        <v>0</v>
      </c>
      <c r="CD72" s="64">
        <v>0</v>
      </c>
      <c r="CE72" s="104">
        <f t="shared" si="1"/>
        <v>0</v>
      </c>
      <c r="CF72" s="72">
        <v>0</v>
      </c>
      <c r="CG72" s="64">
        <v>0</v>
      </c>
      <c r="CH72" s="64">
        <v>0</v>
      </c>
      <c r="CI72" s="104">
        <f t="shared" si="2"/>
        <v>0</v>
      </c>
      <c r="CJ72" s="72">
        <v>0</v>
      </c>
      <c r="CK72" s="64">
        <v>0</v>
      </c>
      <c r="CL72" s="64">
        <v>0</v>
      </c>
      <c r="CM72" s="64">
        <v>0</v>
      </c>
      <c r="CN72" s="104">
        <f t="shared" si="3"/>
        <v>0</v>
      </c>
      <c r="CO72" s="197">
        <v>0</v>
      </c>
      <c r="CP72" s="104">
        <f t="shared" si="4"/>
        <v>0</v>
      </c>
      <c r="CQ72" s="104">
        <f t="shared" si="5"/>
        <v>85.8</v>
      </c>
    </row>
    <row r="73" spans="1:95" ht="13.5" customHeight="1">
      <c r="A73" s="142">
        <v>64</v>
      </c>
      <c r="B73" s="50" t="s">
        <v>79</v>
      </c>
      <c r="C73" s="40" t="s">
        <v>384</v>
      </c>
      <c r="D73" s="72">
        <v>2.2504124704324395</v>
      </c>
      <c r="E73" s="72">
        <v>0.2685475975854247</v>
      </c>
      <c r="F73" s="72">
        <v>0.013973049278433885</v>
      </c>
      <c r="G73" s="64">
        <v>31.099451164884805</v>
      </c>
      <c r="H73" s="64">
        <v>65.68575760944398</v>
      </c>
      <c r="I73" s="64">
        <v>4.293761459951909</v>
      </c>
      <c r="J73" s="64">
        <v>1.6608758410187798</v>
      </c>
      <c r="K73" s="64">
        <v>0.23578198454454805</v>
      </c>
      <c r="L73" s="64">
        <v>9.057565037866928</v>
      </c>
      <c r="M73" s="64">
        <v>10.207378426530935</v>
      </c>
      <c r="N73" s="64">
        <v>3.0372364976067034</v>
      </c>
      <c r="O73" s="64">
        <v>1.325098525045996</v>
      </c>
      <c r="P73" s="64">
        <v>0</v>
      </c>
      <c r="Q73" s="64">
        <v>52.77461461382387</v>
      </c>
      <c r="R73" s="64">
        <v>0.12190795763618865</v>
      </c>
      <c r="S73" s="64">
        <v>11.742002763999716</v>
      </c>
      <c r="T73" s="64">
        <v>0.6502214509991759</v>
      </c>
      <c r="U73" s="64">
        <v>33.86684606456589</v>
      </c>
      <c r="V73" s="64">
        <v>89.63725000608093</v>
      </c>
      <c r="W73" s="64">
        <v>36.27756358134031</v>
      </c>
      <c r="X73" s="64">
        <v>2.5013782474053348</v>
      </c>
      <c r="Y73" s="64">
        <v>43.379778453792305</v>
      </c>
      <c r="Z73" s="64">
        <v>1.6240699154820435</v>
      </c>
      <c r="AA73" s="64">
        <v>5.965040376878125</v>
      </c>
      <c r="AB73" s="64">
        <v>22.867097171174546</v>
      </c>
      <c r="AC73" s="64">
        <v>5.705086083649802</v>
      </c>
      <c r="AD73" s="64">
        <v>0</v>
      </c>
      <c r="AE73" s="64">
        <v>0</v>
      </c>
      <c r="AF73" s="64">
        <v>0</v>
      </c>
      <c r="AG73" s="64">
        <v>0</v>
      </c>
      <c r="AH73" s="64">
        <v>0.18156086706373467</v>
      </c>
      <c r="AI73" s="64">
        <v>0</v>
      </c>
      <c r="AJ73" s="64">
        <v>0</v>
      </c>
      <c r="AK73" s="64">
        <v>0.9905331974498714</v>
      </c>
      <c r="AL73" s="64">
        <v>822.4718034405068</v>
      </c>
      <c r="AM73" s="64">
        <v>36.09923158372424</v>
      </c>
      <c r="AN73" s="64">
        <v>194.0497378917475</v>
      </c>
      <c r="AO73" s="64">
        <v>136.86196332227127</v>
      </c>
      <c r="AP73" s="64">
        <v>6.005934742934555</v>
      </c>
      <c r="AQ73" s="64">
        <v>2.2600865566008177</v>
      </c>
      <c r="AR73" s="64">
        <v>0</v>
      </c>
      <c r="AS73" s="64">
        <v>0</v>
      </c>
      <c r="AT73" s="64">
        <v>0.14521301296379333</v>
      </c>
      <c r="AU73" s="64">
        <v>0</v>
      </c>
      <c r="AV73" s="64">
        <v>0.1287941249949499</v>
      </c>
      <c r="AW73" s="64">
        <v>1.2580213583383928</v>
      </c>
      <c r="AX73" s="64">
        <v>0</v>
      </c>
      <c r="AY73" s="64">
        <v>0.0035761207697458395</v>
      </c>
      <c r="AZ73" s="64">
        <v>5.858332161703537</v>
      </c>
      <c r="BA73" s="64">
        <v>0</v>
      </c>
      <c r="BB73" s="64">
        <v>31.479545453781228</v>
      </c>
      <c r="BC73" s="64">
        <v>47.340732040667994</v>
      </c>
      <c r="BD73" s="64">
        <v>23.07430540352314</v>
      </c>
      <c r="BE73" s="64">
        <v>118.90644679805054</v>
      </c>
      <c r="BF73" s="64">
        <v>261.9236361646508</v>
      </c>
      <c r="BG73" s="64">
        <v>42.13415456380603</v>
      </c>
      <c r="BH73" s="64">
        <v>82.7476690455367</v>
      </c>
      <c r="BI73" s="64">
        <v>0</v>
      </c>
      <c r="BJ73" s="64">
        <v>0</v>
      </c>
      <c r="BK73" s="64">
        <v>19.830924927459673</v>
      </c>
      <c r="BL73" s="64">
        <v>140.4398395630035</v>
      </c>
      <c r="BM73" s="64">
        <v>0</v>
      </c>
      <c r="BN73" s="64">
        <v>0</v>
      </c>
      <c r="BO73" s="64">
        <v>488.8226313663968</v>
      </c>
      <c r="BP73" s="64">
        <v>104.77030601053409</v>
      </c>
      <c r="BQ73" s="103">
        <v>19.08746542542958</v>
      </c>
      <c r="BR73" s="104">
        <f t="shared" si="0"/>
        <v>3023.121141494929</v>
      </c>
      <c r="BS73" s="72">
        <v>0</v>
      </c>
      <c r="BT73" s="64">
        <v>0</v>
      </c>
      <c r="BU73" s="64">
        <v>0</v>
      </c>
      <c r="BV73" s="64">
        <v>861.1166551862938</v>
      </c>
      <c r="BW73" s="64">
        <v>0</v>
      </c>
      <c r="BX73" s="64">
        <v>0</v>
      </c>
      <c r="BY73" s="64">
        <v>0</v>
      </c>
      <c r="BZ73" s="64">
        <v>0</v>
      </c>
      <c r="CA73" s="64">
        <v>0</v>
      </c>
      <c r="CB73" s="64">
        <v>0</v>
      </c>
      <c r="CC73" s="64">
        <v>0</v>
      </c>
      <c r="CD73" s="64">
        <v>0</v>
      </c>
      <c r="CE73" s="104">
        <f t="shared" si="1"/>
        <v>861.1166551862938</v>
      </c>
      <c r="CF73" s="72">
        <v>0</v>
      </c>
      <c r="CG73" s="64">
        <v>1218.925258512646</v>
      </c>
      <c r="CH73" s="64">
        <v>0</v>
      </c>
      <c r="CI73" s="104">
        <f t="shared" si="2"/>
        <v>1218.925258512646</v>
      </c>
      <c r="CJ73" s="72">
        <v>0</v>
      </c>
      <c r="CK73" s="64">
        <v>0</v>
      </c>
      <c r="CL73" s="64">
        <v>0</v>
      </c>
      <c r="CM73" s="64">
        <v>0</v>
      </c>
      <c r="CN73" s="104">
        <f t="shared" si="3"/>
        <v>0</v>
      </c>
      <c r="CO73" s="197">
        <v>2.2935353055818726</v>
      </c>
      <c r="CP73" s="104">
        <f t="shared" si="4"/>
        <v>2082.3354490045217</v>
      </c>
      <c r="CQ73" s="104">
        <f t="shared" si="5"/>
        <v>5105.456590499451</v>
      </c>
    </row>
    <row r="74" spans="1:95" ht="13.5" customHeight="1">
      <c r="A74" s="48">
        <v>65</v>
      </c>
      <c r="B74" s="50" t="s">
        <v>182</v>
      </c>
      <c r="C74" s="40" t="s">
        <v>235</v>
      </c>
      <c r="D74" s="72">
        <v>0.862665213271034</v>
      </c>
      <c r="E74" s="72">
        <v>0.11974102129735198</v>
      </c>
      <c r="F74" s="72">
        <v>0</v>
      </c>
      <c r="G74" s="64">
        <v>4.323276483182797</v>
      </c>
      <c r="H74" s="64">
        <v>311.8794790252964</v>
      </c>
      <c r="I74" s="64">
        <v>5.665620195162177</v>
      </c>
      <c r="J74" s="64">
        <v>1.8552785615671177</v>
      </c>
      <c r="K74" s="64">
        <v>0.19514354724533173</v>
      </c>
      <c r="L74" s="64">
        <v>17.434414925042578</v>
      </c>
      <c r="M74" s="64">
        <v>5.112798065584419</v>
      </c>
      <c r="N74" s="64">
        <v>97.75015958331493</v>
      </c>
      <c r="O74" s="64">
        <v>0.7007098884915416</v>
      </c>
      <c r="P74" s="64">
        <v>0</v>
      </c>
      <c r="Q74" s="64">
        <v>74.88646018127581</v>
      </c>
      <c r="R74" s="64">
        <v>9.308396586275625</v>
      </c>
      <c r="S74" s="64">
        <v>15.350605735815387</v>
      </c>
      <c r="T74" s="64">
        <v>0.0900342348085896</v>
      </c>
      <c r="U74" s="64">
        <v>58.46850386149819</v>
      </c>
      <c r="V74" s="64">
        <v>58.670962643833604</v>
      </c>
      <c r="W74" s="64">
        <v>26.238310349023575</v>
      </c>
      <c r="X74" s="64">
        <v>8.322287723667804</v>
      </c>
      <c r="Y74" s="64">
        <v>182.2345848041774</v>
      </c>
      <c r="Z74" s="64">
        <v>1.38735839479202</v>
      </c>
      <c r="AA74" s="64">
        <v>8.70951007526939</v>
      </c>
      <c r="AB74" s="64">
        <v>7.65641143204467</v>
      </c>
      <c r="AC74" s="64">
        <v>10.349088758214139</v>
      </c>
      <c r="AD74" s="64">
        <v>2.303344267357522</v>
      </c>
      <c r="AE74" s="64">
        <v>1.8514299415205355</v>
      </c>
      <c r="AF74" s="64">
        <v>0.5088318641039162</v>
      </c>
      <c r="AG74" s="64">
        <v>0.027689355273197994</v>
      </c>
      <c r="AH74" s="64">
        <v>15.897910759537783</v>
      </c>
      <c r="AI74" s="64">
        <v>0.3225626280365058</v>
      </c>
      <c r="AJ74" s="64">
        <v>3.0173249475713586</v>
      </c>
      <c r="AK74" s="64">
        <v>3.3676327497595397</v>
      </c>
      <c r="AL74" s="64">
        <v>61.94700442786315</v>
      </c>
      <c r="AM74" s="64">
        <v>25.482298274107073</v>
      </c>
      <c r="AN74" s="64">
        <v>344.6516621630634</v>
      </c>
      <c r="AO74" s="64">
        <v>44.19526231405173</v>
      </c>
      <c r="AP74" s="64">
        <v>9.642096971137454</v>
      </c>
      <c r="AQ74" s="64">
        <v>3.820372922786237</v>
      </c>
      <c r="AR74" s="64">
        <v>0</v>
      </c>
      <c r="AS74" s="64">
        <v>0</v>
      </c>
      <c r="AT74" s="64">
        <v>1.4982787802522934</v>
      </c>
      <c r="AU74" s="64">
        <v>29.49891381887505</v>
      </c>
      <c r="AV74" s="64">
        <v>0.9690207831727273</v>
      </c>
      <c r="AW74" s="64">
        <v>0.7835846860067628</v>
      </c>
      <c r="AX74" s="64">
        <v>0</v>
      </c>
      <c r="AY74" s="64">
        <v>0.03497519323471568</v>
      </c>
      <c r="AZ74" s="64">
        <v>0</v>
      </c>
      <c r="BA74" s="64">
        <v>102.16314557768865</v>
      </c>
      <c r="BB74" s="64">
        <v>50.61342630574821</v>
      </c>
      <c r="BC74" s="64">
        <v>214.86953200657038</v>
      </c>
      <c r="BD74" s="64">
        <v>118.7864460497128</v>
      </c>
      <c r="BE74" s="64">
        <v>6.2056108246000194</v>
      </c>
      <c r="BF74" s="64">
        <v>1648.4702174961271</v>
      </c>
      <c r="BG74" s="64">
        <v>34.75554197155272</v>
      </c>
      <c r="BH74" s="64">
        <v>13.929828118777802</v>
      </c>
      <c r="BI74" s="64">
        <v>1.4519236179882002</v>
      </c>
      <c r="BJ74" s="64">
        <v>333.7567444067529</v>
      </c>
      <c r="BK74" s="64">
        <v>0</v>
      </c>
      <c r="BL74" s="64">
        <v>274.65946087388994</v>
      </c>
      <c r="BM74" s="64">
        <v>0.3047429378250484</v>
      </c>
      <c r="BN74" s="64">
        <v>0.16262080908187637</v>
      </c>
      <c r="BO74" s="64">
        <v>35.74959889897151</v>
      </c>
      <c r="BP74" s="64">
        <v>4630.72603863192</v>
      </c>
      <c r="BQ74" s="103">
        <v>10.95890989710642</v>
      </c>
      <c r="BR74" s="104">
        <f t="shared" si="0"/>
        <v>8934.955786562177</v>
      </c>
      <c r="BS74" s="72">
        <v>0</v>
      </c>
      <c r="BT74" s="64">
        <v>0</v>
      </c>
      <c r="BU74" s="64">
        <v>0</v>
      </c>
      <c r="BV74" s="64">
        <v>0</v>
      </c>
      <c r="BW74" s="64">
        <v>35.33465065997137</v>
      </c>
      <c r="BX74" s="64">
        <v>0</v>
      </c>
      <c r="BY74" s="64">
        <v>0</v>
      </c>
      <c r="BZ74" s="64">
        <v>0</v>
      </c>
      <c r="CA74" s="64">
        <v>2221.1513267401247</v>
      </c>
      <c r="CB74" s="64">
        <v>0</v>
      </c>
      <c r="CC74" s="64">
        <v>0</v>
      </c>
      <c r="CD74" s="64">
        <v>0</v>
      </c>
      <c r="CE74" s="104">
        <f t="shared" si="1"/>
        <v>2256.485977400096</v>
      </c>
      <c r="CF74" s="72">
        <v>4711.64169291515</v>
      </c>
      <c r="CG74" s="64">
        <v>2087.8584615303434</v>
      </c>
      <c r="CH74" s="64">
        <v>0</v>
      </c>
      <c r="CI74" s="104">
        <f t="shared" si="2"/>
        <v>6799.5001544454935</v>
      </c>
      <c r="CJ74" s="72">
        <v>0</v>
      </c>
      <c r="CK74" s="64">
        <v>0</v>
      </c>
      <c r="CL74" s="64">
        <v>0</v>
      </c>
      <c r="CM74" s="64">
        <v>786.1135728836216</v>
      </c>
      <c r="CN74" s="104">
        <f t="shared" si="3"/>
        <v>786.1135728836216</v>
      </c>
      <c r="CO74" s="197">
        <v>1835.5204169642848</v>
      </c>
      <c r="CP74" s="104">
        <f t="shared" si="4"/>
        <v>11677.620121693497</v>
      </c>
      <c r="CQ74" s="104">
        <f t="shared" si="5"/>
        <v>20612.575908255676</v>
      </c>
    </row>
    <row r="75" spans="1:95" ht="13.5" customHeight="1">
      <c r="A75" s="142">
        <v>66</v>
      </c>
      <c r="B75" s="50" t="s">
        <v>165</v>
      </c>
      <c r="C75" s="40" t="s">
        <v>112</v>
      </c>
      <c r="D75" s="72">
        <v>0.24735754768565898</v>
      </c>
      <c r="E75" s="72">
        <v>0.02998484344955666</v>
      </c>
      <c r="F75" s="72">
        <v>0</v>
      </c>
      <c r="G75" s="64">
        <v>4.804934659006607</v>
      </c>
      <c r="H75" s="64">
        <v>3.3836281112455193</v>
      </c>
      <c r="I75" s="64">
        <v>1.3541922546309892</v>
      </c>
      <c r="J75" s="64">
        <v>0.4759237598432291</v>
      </c>
      <c r="K75" s="64">
        <v>0.0014137837775448237</v>
      </c>
      <c r="L75" s="64">
        <v>0</v>
      </c>
      <c r="M75" s="64">
        <v>0.3680583102592983</v>
      </c>
      <c r="N75" s="64">
        <v>3.4061800129212076</v>
      </c>
      <c r="O75" s="64">
        <v>0.2890569472010724</v>
      </c>
      <c r="P75" s="64">
        <v>0</v>
      </c>
      <c r="Q75" s="64">
        <v>0.41685314554338404</v>
      </c>
      <c r="R75" s="64">
        <v>0</v>
      </c>
      <c r="S75" s="64">
        <v>0.17012894419345223</v>
      </c>
      <c r="T75" s="64">
        <v>0.009009263008877264</v>
      </c>
      <c r="U75" s="64">
        <v>0.1449665901236352</v>
      </c>
      <c r="V75" s="64">
        <v>5.415803631993701</v>
      </c>
      <c r="W75" s="64">
        <v>1.5624094194163536</v>
      </c>
      <c r="X75" s="64">
        <v>4.517904945952766</v>
      </c>
      <c r="Y75" s="64">
        <v>3.2090258218831895</v>
      </c>
      <c r="Z75" s="64">
        <v>0.046358427907435315</v>
      </c>
      <c r="AA75" s="64">
        <v>3.3310576863897903</v>
      </c>
      <c r="AB75" s="64">
        <v>0.529845587064653</v>
      </c>
      <c r="AC75" s="64">
        <v>3.251488051751154</v>
      </c>
      <c r="AD75" s="64">
        <v>0.05144622355530316</v>
      </c>
      <c r="AE75" s="64">
        <v>0.041374186092319215</v>
      </c>
      <c r="AF75" s="64">
        <v>0.011242200609960546</v>
      </c>
      <c r="AG75" s="64">
        <v>0.000619597657055275</v>
      </c>
      <c r="AH75" s="64">
        <v>0.2530982865119589</v>
      </c>
      <c r="AI75" s="64">
        <v>0.23512599424752392</v>
      </c>
      <c r="AJ75" s="64">
        <v>1.727058309156891</v>
      </c>
      <c r="AK75" s="64">
        <v>2.9166423782262965</v>
      </c>
      <c r="AL75" s="64">
        <v>1.4802613041976196</v>
      </c>
      <c r="AM75" s="64">
        <v>1.1718475727180915</v>
      </c>
      <c r="AN75" s="64">
        <v>22.188789332873007</v>
      </c>
      <c r="AO75" s="64">
        <v>119.34383666324544</v>
      </c>
      <c r="AP75" s="64">
        <v>0</v>
      </c>
      <c r="AQ75" s="64">
        <v>0</v>
      </c>
      <c r="AR75" s="64">
        <v>0</v>
      </c>
      <c r="AS75" s="64">
        <v>0</v>
      </c>
      <c r="AT75" s="64">
        <v>0</v>
      </c>
      <c r="AU75" s="64">
        <v>0</v>
      </c>
      <c r="AV75" s="64">
        <v>0.5627606245596516</v>
      </c>
      <c r="AW75" s="64">
        <v>0.01091473275351013</v>
      </c>
      <c r="AX75" s="64">
        <v>0</v>
      </c>
      <c r="AY75" s="64">
        <v>0</v>
      </c>
      <c r="AZ75" s="64">
        <v>0</v>
      </c>
      <c r="BA75" s="64">
        <v>112.80583156153598</v>
      </c>
      <c r="BB75" s="64">
        <v>9.41834930810717</v>
      </c>
      <c r="BC75" s="64">
        <v>63.70949579005012</v>
      </c>
      <c r="BD75" s="64">
        <v>33.72063847082495</v>
      </c>
      <c r="BE75" s="64">
        <v>16.042649694319245</v>
      </c>
      <c r="BF75" s="64">
        <v>14.310713739057583</v>
      </c>
      <c r="BG75" s="64">
        <v>0.04519936339438331</v>
      </c>
      <c r="BH75" s="64">
        <v>0</v>
      </c>
      <c r="BI75" s="64">
        <v>0.05557736985390827</v>
      </c>
      <c r="BJ75" s="64">
        <v>56.22487570363853</v>
      </c>
      <c r="BK75" s="64">
        <v>7.38189293183033</v>
      </c>
      <c r="BL75" s="64">
        <v>149.18061313960732</v>
      </c>
      <c r="BM75" s="64">
        <v>0.0068161068175564</v>
      </c>
      <c r="BN75" s="64">
        <v>0.0036406422431908623</v>
      </c>
      <c r="BO75" s="64">
        <v>6.177083810570404E-17</v>
      </c>
      <c r="BP75" s="64">
        <v>163.14615678000825</v>
      </c>
      <c r="BQ75" s="103">
        <v>111.80296051860475</v>
      </c>
      <c r="BR75" s="104">
        <f>SUM(D75:BQ75)</f>
        <v>924.8160102715472</v>
      </c>
      <c r="BS75" s="72">
        <v>0</v>
      </c>
      <c r="BT75" s="64">
        <v>0</v>
      </c>
      <c r="BU75" s="64">
        <v>0</v>
      </c>
      <c r="BV75" s="64">
        <v>0</v>
      </c>
      <c r="BW75" s="64">
        <v>1721.991084007768</v>
      </c>
      <c r="BX75" s="64">
        <v>0</v>
      </c>
      <c r="BY75" s="64">
        <v>0</v>
      </c>
      <c r="BZ75" s="64">
        <v>0</v>
      </c>
      <c r="CA75" s="64">
        <v>284.69474125629864</v>
      </c>
      <c r="CB75" s="64">
        <v>0</v>
      </c>
      <c r="CC75" s="64">
        <v>0</v>
      </c>
      <c r="CD75" s="64">
        <v>1919.7119374167191</v>
      </c>
      <c r="CE75" s="104">
        <f>SUM(BS75:CD75)</f>
        <v>3926.3977626807855</v>
      </c>
      <c r="CF75" s="72">
        <v>0</v>
      </c>
      <c r="CG75" s="64">
        <v>0</v>
      </c>
      <c r="CH75" s="64">
        <v>0</v>
      </c>
      <c r="CI75" s="104">
        <f>SUM(CF75:CH75)</f>
        <v>0</v>
      </c>
      <c r="CJ75" s="72">
        <v>0</v>
      </c>
      <c r="CK75" s="64">
        <v>0</v>
      </c>
      <c r="CL75" s="64">
        <v>0</v>
      </c>
      <c r="CM75" s="64">
        <v>0</v>
      </c>
      <c r="CN75" s="104">
        <f>SUM(CJ75:CM75)</f>
        <v>0</v>
      </c>
      <c r="CO75" s="197">
        <v>85.79835646789354</v>
      </c>
      <c r="CP75" s="104">
        <f>SUM(CE75,CI75,CN75,CO75)</f>
        <v>4012.196119148679</v>
      </c>
      <c r="CQ75" s="104">
        <f>BR75+CP75</f>
        <v>4937.012129420226</v>
      </c>
    </row>
    <row r="76" spans="1:95" ht="13.5" customHeight="1">
      <c r="A76" s="7"/>
      <c r="B76" s="8"/>
      <c r="C76" s="9" t="s">
        <v>81</v>
      </c>
      <c r="D76" s="108">
        <f>SUM(D10:D75)</f>
        <v>7210.0110364215925</v>
      </c>
      <c r="E76" s="138">
        <f aca="true" t="shared" si="6" ref="E76:BP76">SUM(E10:E75)</f>
        <v>515.4346860304819</v>
      </c>
      <c r="F76" s="138">
        <f t="shared" si="6"/>
        <v>8.648354221786288</v>
      </c>
      <c r="G76" s="109">
        <f t="shared" si="6"/>
        <v>931.069456481475</v>
      </c>
      <c r="H76" s="109">
        <f t="shared" si="6"/>
        <v>21800.773915691236</v>
      </c>
      <c r="I76" s="109">
        <f t="shared" si="6"/>
        <v>1440.0777725099133</v>
      </c>
      <c r="J76" s="109">
        <f t="shared" si="6"/>
        <v>747.4748159013686</v>
      </c>
      <c r="K76" s="109">
        <f t="shared" si="6"/>
        <v>250.94039562682116</v>
      </c>
      <c r="L76" s="109">
        <f t="shared" si="6"/>
        <v>4594.37606407244</v>
      </c>
      <c r="M76" s="109">
        <f t="shared" si="6"/>
        <v>3019.9689938352044</v>
      </c>
      <c r="N76" s="109">
        <f t="shared" si="6"/>
        <v>5222.932110147895</v>
      </c>
      <c r="O76" s="109">
        <f t="shared" si="6"/>
        <v>2964.5126999319</v>
      </c>
      <c r="P76" s="109">
        <f t="shared" si="6"/>
        <v>0</v>
      </c>
      <c r="Q76" s="109">
        <f t="shared" si="6"/>
        <v>38074.35351068489</v>
      </c>
      <c r="R76" s="109">
        <f t="shared" si="6"/>
        <v>4241.309325783179</v>
      </c>
      <c r="S76" s="109">
        <f t="shared" si="6"/>
        <v>2821.849527665907</v>
      </c>
      <c r="T76" s="109">
        <f t="shared" si="6"/>
        <v>3036.06418764462</v>
      </c>
      <c r="U76" s="109">
        <f t="shared" si="6"/>
        <v>8868.26358752977</v>
      </c>
      <c r="V76" s="109">
        <f t="shared" si="6"/>
        <v>19632.840844768354</v>
      </c>
      <c r="W76" s="109">
        <f t="shared" si="6"/>
        <v>11472.815206949364</v>
      </c>
      <c r="X76" s="109">
        <f t="shared" si="6"/>
        <v>4441.747277210926</v>
      </c>
      <c r="Y76" s="109">
        <f t="shared" si="6"/>
        <v>18132.59040541107</v>
      </c>
      <c r="Z76" s="109">
        <f t="shared" si="6"/>
        <v>985.8384944274533</v>
      </c>
      <c r="AA76" s="109">
        <f t="shared" si="6"/>
        <v>2910.9081653235426</v>
      </c>
      <c r="AB76" s="109">
        <f t="shared" si="6"/>
        <v>3471.394217584353</v>
      </c>
      <c r="AC76" s="109">
        <f t="shared" si="6"/>
        <v>935.0508841067216</v>
      </c>
      <c r="AD76" s="109">
        <f t="shared" si="6"/>
        <v>194.79639116724806</v>
      </c>
      <c r="AE76" s="109">
        <f t="shared" si="6"/>
        <v>328.8661687798183</v>
      </c>
      <c r="AF76" s="109">
        <f t="shared" si="6"/>
        <v>300.221545937218</v>
      </c>
      <c r="AG76" s="109">
        <f t="shared" si="6"/>
        <v>6.40292594189441</v>
      </c>
      <c r="AH76" s="109">
        <f t="shared" si="6"/>
        <v>13337.131876726387</v>
      </c>
      <c r="AI76" s="109">
        <f t="shared" si="6"/>
        <v>252.0772639377793</v>
      </c>
      <c r="AJ76" s="109">
        <f t="shared" si="6"/>
        <v>2125.3679429010645</v>
      </c>
      <c r="AK76" s="109">
        <f t="shared" si="6"/>
        <v>740.5713523691429</v>
      </c>
      <c r="AL76" s="109">
        <f t="shared" si="6"/>
        <v>27686.547531472417</v>
      </c>
      <c r="AM76" s="109">
        <f t="shared" si="6"/>
        <v>3303.2451548374893</v>
      </c>
      <c r="AN76" s="109">
        <f t="shared" si="6"/>
        <v>26752.404819937812</v>
      </c>
      <c r="AO76" s="109">
        <f t="shared" si="6"/>
        <v>10183.067649707367</v>
      </c>
      <c r="AP76" s="109">
        <f t="shared" si="6"/>
        <v>2904.9686339256746</v>
      </c>
      <c r="AQ76" s="109">
        <f t="shared" si="6"/>
        <v>969.8630323688099</v>
      </c>
      <c r="AR76" s="109">
        <f t="shared" si="6"/>
        <v>941.534447181779</v>
      </c>
      <c r="AS76" s="109">
        <f t="shared" si="6"/>
        <v>1266.8971659231604</v>
      </c>
      <c r="AT76" s="109">
        <f t="shared" si="6"/>
        <v>244.11530813669955</v>
      </c>
      <c r="AU76" s="109">
        <f t="shared" si="6"/>
        <v>4121.902725924199</v>
      </c>
      <c r="AV76" s="109">
        <f t="shared" si="6"/>
        <v>117.61927725970635</v>
      </c>
      <c r="AW76" s="109">
        <f t="shared" si="6"/>
        <v>242.34468707023385</v>
      </c>
      <c r="AX76" s="109">
        <f t="shared" si="6"/>
        <v>3702.5075268159744</v>
      </c>
      <c r="AY76" s="109">
        <f t="shared" si="6"/>
        <v>3.6196752649254424</v>
      </c>
      <c r="AZ76" s="109">
        <f t="shared" si="6"/>
        <v>290.9865336351999</v>
      </c>
      <c r="BA76" s="109">
        <f t="shared" si="6"/>
        <v>10207.799194658048</v>
      </c>
      <c r="BB76" s="109">
        <f t="shared" si="6"/>
        <v>12696.000639909076</v>
      </c>
      <c r="BC76" s="109">
        <f t="shared" si="6"/>
        <v>20216.360052049473</v>
      </c>
      <c r="BD76" s="109">
        <f t="shared" si="6"/>
        <v>17787.966226308134</v>
      </c>
      <c r="BE76" s="109">
        <f t="shared" si="6"/>
        <v>16885.44238375183</v>
      </c>
      <c r="BF76" s="109">
        <f t="shared" si="6"/>
        <v>24269.635459216544</v>
      </c>
      <c r="BG76" s="109">
        <f t="shared" si="6"/>
        <v>6864.646363916478</v>
      </c>
      <c r="BH76" s="109">
        <f t="shared" si="6"/>
        <v>5656.9907881623685</v>
      </c>
      <c r="BI76" s="109">
        <f t="shared" si="6"/>
        <v>1782.362958920354</v>
      </c>
      <c r="BJ76" s="109">
        <f t="shared" si="6"/>
        <v>4811.714120751684</v>
      </c>
      <c r="BK76" s="109">
        <f t="shared" si="6"/>
        <v>4452.742487300564</v>
      </c>
      <c r="BL76" s="109">
        <f t="shared" si="6"/>
        <v>13783.428021594986</v>
      </c>
      <c r="BM76" s="109">
        <f t="shared" si="6"/>
        <v>28.06588388108224</v>
      </c>
      <c r="BN76" s="109">
        <f t="shared" si="6"/>
        <v>17.798641752575726</v>
      </c>
      <c r="BO76" s="109">
        <f t="shared" si="6"/>
        <v>3393.674483556605</v>
      </c>
      <c r="BP76" s="109">
        <f t="shared" si="6"/>
        <v>10183.104449102631</v>
      </c>
      <c r="BQ76" s="110">
        <f aca="true" t="shared" si="7" ref="BQ76:CQ76">SUM(BQ10:BQ75)</f>
        <v>1156.5134080921525</v>
      </c>
      <c r="BR76" s="111">
        <f t="shared" si="7"/>
        <v>421942.5511361088</v>
      </c>
      <c r="BS76" s="109">
        <f t="shared" si="7"/>
        <v>27549.93993120091</v>
      </c>
      <c r="BT76" s="109">
        <f t="shared" si="7"/>
        <v>6376.3378350142075</v>
      </c>
      <c r="BU76" s="109">
        <f t="shared" si="7"/>
        <v>9668.355049694404</v>
      </c>
      <c r="BV76" s="109">
        <f t="shared" si="7"/>
        <v>63853.06160145188</v>
      </c>
      <c r="BW76" s="109">
        <f t="shared" si="7"/>
        <v>11261.956036080373</v>
      </c>
      <c r="BX76" s="109">
        <f t="shared" si="7"/>
        <v>39089.78903545052</v>
      </c>
      <c r="BY76" s="109">
        <f t="shared" si="7"/>
        <v>21871.482109983528</v>
      </c>
      <c r="BZ76" s="109">
        <f t="shared" si="7"/>
        <v>6859.994487141319</v>
      </c>
      <c r="CA76" s="109">
        <f t="shared" si="7"/>
        <v>20476.156142666372</v>
      </c>
      <c r="CB76" s="109">
        <f t="shared" si="7"/>
        <v>1402.45610999999</v>
      </c>
      <c r="CC76" s="109">
        <f t="shared" si="7"/>
        <v>17616.178166827434</v>
      </c>
      <c r="CD76" s="109">
        <f t="shared" si="7"/>
        <v>28883.44805535175</v>
      </c>
      <c r="CE76" s="111">
        <f>SUM(BS76:CD76)</f>
        <v>254909.1545608627</v>
      </c>
      <c r="CF76" s="144">
        <f t="shared" si="7"/>
        <v>9093.088484968826</v>
      </c>
      <c r="CG76" s="109">
        <f t="shared" si="7"/>
        <v>48391.35304044375</v>
      </c>
      <c r="CH76" s="109">
        <f t="shared" si="7"/>
        <v>4917.259470906839</v>
      </c>
      <c r="CI76" s="111">
        <f>SUM(CF76:CH76)</f>
        <v>62401.700996319414</v>
      </c>
      <c r="CJ76" s="144">
        <f t="shared" si="7"/>
        <v>51321.85199679196</v>
      </c>
      <c r="CK76" s="109">
        <f t="shared" si="7"/>
        <v>44238.76492385042</v>
      </c>
      <c r="CL76" s="109">
        <f t="shared" si="7"/>
        <v>-508.93832316865365</v>
      </c>
      <c r="CM76" s="109">
        <f t="shared" si="7"/>
        <v>2296.428188366963</v>
      </c>
      <c r="CN76" s="111">
        <f>SUM(CJ76:CM76)</f>
        <v>97348.10678584069</v>
      </c>
      <c r="CO76" s="111">
        <f t="shared" si="7"/>
        <v>223950.42979307784</v>
      </c>
      <c r="CP76" s="111">
        <f t="shared" si="7"/>
        <v>638609.3921361007</v>
      </c>
      <c r="CQ76" s="111">
        <f t="shared" si="7"/>
        <v>1060551.94327221</v>
      </c>
    </row>
    <row r="77" spans="1:119" s="2" customFormat="1" ht="13.5" customHeight="1">
      <c r="A77" s="44"/>
      <c r="B77" s="45"/>
      <c r="C77" s="46" t="s">
        <v>259</v>
      </c>
      <c r="D77" s="146">
        <v>382.359001942556</v>
      </c>
      <c r="E77" s="145">
        <v>22.1919398398897</v>
      </c>
      <c r="F77" s="145">
        <v>1.5643681020201008</v>
      </c>
      <c r="G77" s="145">
        <v>-0.6534253032796484</v>
      </c>
      <c r="H77" s="145">
        <v>77.50044122919533</v>
      </c>
      <c r="I77" s="145">
        <v>11.934405979556447</v>
      </c>
      <c r="J77" s="145">
        <v>8.037041027343387</v>
      </c>
      <c r="K77" s="145">
        <v>2.175669265487061</v>
      </c>
      <c r="L77" s="145">
        <v>21.96668507493255</v>
      </c>
      <c r="M77" s="145">
        <v>7.083098963344831</v>
      </c>
      <c r="N77" s="145">
        <v>9.84225987994451</v>
      </c>
      <c r="O77" s="145">
        <v>-0.29124119228665357</v>
      </c>
      <c r="P77" s="145">
        <v>0</v>
      </c>
      <c r="Q77" s="145">
        <v>65.51190304957326</v>
      </c>
      <c r="R77" s="145">
        <v>16.011659657138747</v>
      </c>
      <c r="S77" s="145">
        <v>32.23123303537896</v>
      </c>
      <c r="T77" s="145">
        <v>11.902759986435111</v>
      </c>
      <c r="U77" s="145">
        <v>39.699845050296034</v>
      </c>
      <c r="V77" s="145">
        <v>36.32743959260644</v>
      </c>
      <c r="W77" s="145">
        <v>24.98026962689118</v>
      </c>
      <c r="X77" s="145">
        <v>8.396408772666653</v>
      </c>
      <c r="Y77" s="145">
        <v>42.757362897480796</v>
      </c>
      <c r="Z77" s="145">
        <v>15.0537846594478</v>
      </c>
      <c r="AA77" s="145">
        <v>3.9948877809984644</v>
      </c>
      <c r="AB77" s="145">
        <v>10.76554250563292</v>
      </c>
      <c r="AC77" s="145">
        <v>2.8568646657742636</v>
      </c>
      <c r="AD77" s="145">
        <v>2.086522042350577</v>
      </c>
      <c r="AE77" s="145">
        <v>4.660363435997563</v>
      </c>
      <c r="AF77" s="145">
        <v>1.7260340868541701</v>
      </c>
      <c r="AG77" s="145">
        <v>0.042462445555143134</v>
      </c>
      <c r="AH77" s="145">
        <v>10.04126464934988</v>
      </c>
      <c r="AI77" s="145">
        <v>0.54863998058215</v>
      </c>
      <c r="AJ77" s="145">
        <v>0.5850858267488275</v>
      </c>
      <c r="AK77" s="145">
        <v>2.558283290678513</v>
      </c>
      <c r="AL77" s="145">
        <v>211.96583918543297</v>
      </c>
      <c r="AM77" s="145">
        <v>38.473451398683736</v>
      </c>
      <c r="AN77" s="145">
        <v>142.32769094711688</v>
      </c>
      <c r="AO77" s="145">
        <v>155.1503496928939</v>
      </c>
      <c r="AP77" s="145">
        <v>-527.6200426013044</v>
      </c>
      <c r="AQ77" s="145">
        <v>-163.3936541803595</v>
      </c>
      <c r="AR77" s="145">
        <v>-33.140383337683446</v>
      </c>
      <c r="AS77" s="145">
        <v>-14.187441520449411</v>
      </c>
      <c r="AT77" s="145">
        <v>40.46669082210603</v>
      </c>
      <c r="AU77" s="145">
        <v>310.78159540112097</v>
      </c>
      <c r="AV77" s="145">
        <v>0.3074246787674618</v>
      </c>
      <c r="AW77" s="145">
        <v>14.186616491894823</v>
      </c>
      <c r="AX77" s="145">
        <v>34.88045511123389</v>
      </c>
      <c r="AY77" s="145">
        <v>0.04372801706062382</v>
      </c>
      <c r="AZ77" s="145">
        <v>2.7191290300017146</v>
      </c>
      <c r="BA77" s="145">
        <v>53.34209821935614</v>
      </c>
      <c r="BB77" s="145">
        <v>243.786067722449</v>
      </c>
      <c r="BC77" s="145">
        <v>1222.4590587084401</v>
      </c>
      <c r="BD77" s="145">
        <v>1521.415266364848</v>
      </c>
      <c r="BE77" s="145">
        <v>849.5404407690972</v>
      </c>
      <c r="BF77" s="145">
        <v>81.91834613299524</v>
      </c>
      <c r="BG77" s="145">
        <v>23.287958282521615</v>
      </c>
      <c r="BH77" s="145">
        <v>186.23144620942404</v>
      </c>
      <c r="BI77" s="145">
        <v>56.422420079472985</v>
      </c>
      <c r="BJ77" s="145">
        <v>113.6539108463395</v>
      </c>
      <c r="BK77" s="145">
        <v>173.72039516906278</v>
      </c>
      <c r="BL77" s="145">
        <v>701.9966118446708</v>
      </c>
      <c r="BM77" s="145">
        <v>0.5423294189222102</v>
      </c>
      <c r="BN77" s="145">
        <v>0.3919399374648433</v>
      </c>
      <c r="BO77" s="145">
        <v>34.53264794103797</v>
      </c>
      <c r="BP77" s="145">
        <v>305.2397707903067</v>
      </c>
      <c r="BQ77" s="152">
        <v>8.005212064114394</v>
      </c>
      <c r="BR77" s="154">
        <f>SUM(D77:BQ77)</f>
        <v>6665.896231484179</v>
      </c>
      <c r="BS77" s="153">
        <v>594.3107868754813</v>
      </c>
      <c r="BT77" s="64">
        <v>2889.835268152573</v>
      </c>
      <c r="BU77" s="64">
        <v>809.0858772799351</v>
      </c>
      <c r="BV77" s="64">
        <v>792.8624056310563</v>
      </c>
      <c r="BW77" s="64">
        <v>711.4321098962647</v>
      </c>
      <c r="BX77" s="64">
        <v>137.4538608036542</v>
      </c>
      <c r="BY77" s="64">
        <v>4074.019846071842</v>
      </c>
      <c r="BZ77" s="64">
        <v>479.3024728551192</v>
      </c>
      <c r="CA77" s="64">
        <v>1699.2522049363783</v>
      </c>
      <c r="CB77" s="64">
        <v>0</v>
      </c>
      <c r="CC77" s="64">
        <v>1236.6722531318155</v>
      </c>
      <c r="CD77" s="64">
        <v>1031.082670400557</v>
      </c>
      <c r="CE77" s="104">
        <f>SUM(BS77:CD77)</f>
        <v>14455.309756034678</v>
      </c>
      <c r="CF77" s="64">
        <v>183.02624902672147</v>
      </c>
      <c r="CG77" s="64">
        <v>845.8168695479645</v>
      </c>
      <c r="CH77" s="64">
        <v>43.85446309294516</v>
      </c>
      <c r="CI77" s="104">
        <f>SUM(CF77:CH77)</f>
        <v>1072.6975816676313</v>
      </c>
      <c r="CJ77" s="64">
        <v>1070.3922732347783</v>
      </c>
      <c r="CK77" s="64">
        <v>1566.4550761382438</v>
      </c>
      <c r="CL77" s="64">
        <v>-0.6078803178478323</v>
      </c>
      <c r="CM77" s="64">
        <v>139.8718116284904</v>
      </c>
      <c r="CN77" s="104">
        <f>SUM(CJ77:CM77)</f>
        <v>2776.1112806836645</v>
      </c>
      <c r="CO77" s="223">
        <v>2299.440330909822</v>
      </c>
      <c r="CP77" s="147">
        <f>SUM(CE77,CI77,CN77,CO77)</f>
        <v>20603.5589492958</v>
      </c>
      <c r="CQ77" s="147">
        <f>BR77+CP77</f>
        <v>27269.45518077998</v>
      </c>
      <c r="CR77" s="1"/>
      <c r="CS77" s="1"/>
      <c r="CT77" s="1"/>
      <c r="CU77" s="1"/>
      <c r="CV77" s="1"/>
      <c r="CW77" s="1"/>
      <c r="CX77" s="1"/>
      <c r="CY77" s="1"/>
      <c r="CZ77" s="1"/>
      <c r="DA77" s="1"/>
      <c r="DB77" s="1"/>
      <c r="DC77" s="1"/>
      <c r="DD77" s="1"/>
      <c r="DE77" s="1"/>
      <c r="DF77" s="1"/>
      <c r="DG77" s="1"/>
      <c r="DH77" s="1"/>
      <c r="DI77" s="1"/>
      <c r="DJ77" s="1"/>
      <c r="DK77" s="1"/>
      <c r="DL77" s="1"/>
      <c r="DM77" s="1"/>
      <c r="DN77" s="1"/>
      <c r="DO77" s="1"/>
    </row>
    <row r="78" spans="1:95" ht="13.5" customHeight="1">
      <c r="A78" s="41"/>
      <c r="B78" s="42"/>
      <c r="C78" s="43" t="s">
        <v>82</v>
      </c>
      <c r="D78" s="113">
        <f>D76+D77</f>
        <v>7592.370038364148</v>
      </c>
      <c r="E78" s="114">
        <f aca="true" t="shared" si="8" ref="E78:BP78">E76+E77</f>
        <v>537.6266258703715</v>
      </c>
      <c r="F78" s="114">
        <f t="shared" si="8"/>
        <v>10.21272232380639</v>
      </c>
      <c r="G78" s="114">
        <f t="shared" si="8"/>
        <v>930.4160311781953</v>
      </c>
      <c r="H78" s="114">
        <f t="shared" si="8"/>
        <v>21878.274356920432</v>
      </c>
      <c r="I78" s="114">
        <f t="shared" si="8"/>
        <v>1452.0121784894698</v>
      </c>
      <c r="J78" s="114">
        <f t="shared" si="8"/>
        <v>755.5118569287121</v>
      </c>
      <c r="K78" s="114">
        <f t="shared" si="8"/>
        <v>253.11606489230823</v>
      </c>
      <c r="L78" s="114">
        <f t="shared" si="8"/>
        <v>4616.342749147373</v>
      </c>
      <c r="M78" s="114">
        <f t="shared" si="8"/>
        <v>3027.0520927985494</v>
      </c>
      <c r="N78" s="114">
        <f t="shared" si="8"/>
        <v>5232.77437002784</v>
      </c>
      <c r="O78" s="114">
        <f t="shared" si="8"/>
        <v>2964.2214587396134</v>
      </c>
      <c r="P78" s="114">
        <f t="shared" si="8"/>
        <v>0</v>
      </c>
      <c r="Q78" s="114">
        <f t="shared" si="8"/>
        <v>38139.86541373446</v>
      </c>
      <c r="R78" s="114">
        <f t="shared" si="8"/>
        <v>4257.320985440318</v>
      </c>
      <c r="S78" s="114">
        <f t="shared" si="8"/>
        <v>2854.0807607012857</v>
      </c>
      <c r="T78" s="114">
        <f t="shared" si="8"/>
        <v>3047.966947631055</v>
      </c>
      <c r="U78" s="114">
        <f t="shared" si="8"/>
        <v>8907.963432580065</v>
      </c>
      <c r="V78" s="114">
        <f t="shared" si="8"/>
        <v>19669.16828436096</v>
      </c>
      <c r="W78" s="114">
        <f t="shared" si="8"/>
        <v>11497.795476576255</v>
      </c>
      <c r="X78" s="114">
        <f t="shared" si="8"/>
        <v>4450.143685983592</v>
      </c>
      <c r="Y78" s="114">
        <f t="shared" si="8"/>
        <v>18175.34776830855</v>
      </c>
      <c r="Z78" s="114">
        <f t="shared" si="8"/>
        <v>1000.8922790869011</v>
      </c>
      <c r="AA78" s="114">
        <f t="shared" si="8"/>
        <v>2914.903053104541</v>
      </c>
      <c r="AB78" s="114">
        <f t="shared" si="8"/>
        <v>3482.159760089986</v>
      </c>
      <c r="AC78" s="114">
        <f t="shared" si="8"/>
        <v>937.9077487724959</v>
      </c>
      <c r="AD78" s="114">
        <f t="shared" si="8"/>
        <v>196.88291320959863</v>
      </c>
      <c r="AE78" s="114">
        <f t="shared" si="8"/>
        <v>333.52653221581585</v>
      </c>
      <c r="AF78" s="114">
        <f t="shared" si="8"/>
        <v>301.9475800240722</v>
      </c>
      <c r="AG78" s="114">
        <f t="shared" si="8"/>
        <v>6.445388387449554</v>
      </c>
      <c r="AH78" s="114">
        <f t="shared" si="8"/>
        <v>13347.173141375737</v>
      </c>
      <c r="AI78" s="114">
        <f t="shared" si="8"/>
        <v>252.62590391836144</v>
      </c>
      <c r="AJ78" s="114">
        <f t="shared" si="8"/>
        <v>2125.9530287278135</v>
      </c>
      <c r="AK78" s="114">
        <f t="shared" si="8"/>
        <v>743.1296356598215</v>
      </c>
      <c r="AL78" s="114">
        <f t="shared" si="8"/>
        <v>27898.51337065785</v>
      </c>
      <c r="AM78" s="114">
        <f t="shared" si="8"/>
        <v>3341.718606236173</v>
      </c>
      <c r="AN78" s="114">
        <f t="shared" si="8"/>
        <v>26894.73251088493</v>
      </c>
      <c r="AO78" s="114">
        <f t="shared" si="8"/>
        <v>10338.217999400262</v>
      </c>
      <c r="AP78" s="114">
        <f t="shared" si="8"/>
        <v>2377.3485913243703</v>
      </c>
      <c r="AQ78" s="114">
        <f t="shared" si="8"/>
        <v>806.4693781884504</v>
      </c>
      <c r="AR78" s="114">
        <f t="shared" si="8"/>
        <v>908.3940638440955</v>
      </c>
      <c r="AS78" s="115">
        <f t="shared" si="8"/>
        <v>1252.709724402711</v>
      </c>
      <c r="AT78" s="116">
        <f t="shared" si="8"/>
        <v>284.58199895880557</v>
      </c>
      <c r="AU78" s="113">
        <f t="shared" si="8"/>
        <v>4432.6843213253205</v>
      </c>
      <c r="AV78" s="114">
        <f t="shared" si="8"/>
        <v>117.92670193847381</v>
      </c>
      <c r="AW78" s="114">
        <f t="shared" si="8"/>
        <v>256.53130356212864</v>
      </c>
      <c r="AX78" s="114">
        <f t="shared" si="8"/>
        <v>3737.3879819272083</v>
      </c>
      <c r="AY78" s="114">
        <f t="shared" si="8"/>
        <v>3.6634032819860662</v>
      </c>
      <c r="AZ78" s="114">
        <f t="shared" si="8"/>
        <v>293.70566266520166</v>
      </c>
      <c r="BA78" s="114">
        <f t="shared" si="8"/>
        <v>10261.141292877404</v>
      </c>
      <c r="BB78" s="114">
        <f t="shared" si="8"/>
        <v>12939.786707631525</v>
      </c>
      <c r="BC78" s="114">
        <f t="shared" si="8"/>
        <v>21438.81911075791</v>
      </c>
      <c r="BD78" s="114">
        <f t="shared" si="8"/>
        <v>19309.381492672983</v>
      </c>
      <c r="BE78" s="114">
        <f t="shared" si="8"/>
        <v>17734.98282452093</v>
      </c>
      <c r="BF78" s="114">
        <f t="shared" si="8"/>
        <v>24351.55380534954</v>
      </c>
      <c r="BG78" s="114">
        <f t="shared" si="8"/>
        <v>6887.934322198999</v>
      </c>
      <c r="BH78" s="114">
        <f t="shared" si="8"/>
        <v>5843.222234371792</v>
      </c>
      <c r="BI78" s="114">
        <f t="shared" si="8"/>
        <v>1838.785378999827</v>
      </c>
      <c r="BJ78" s="114">
        <f t="shared" si="8"/>
        <v>4925.368031598024</v>
      </c>
      <c r="BK78" s="114">
        <f t="shared" si="8"/>
        <v>4626.4628824696265</v>
      </c>
      <c r="BL78" s="114">
        <f t="shared" si="8"/>
        <v>14485.424633439656</v>
      </c>
      <c r="BM78" s="114">
        <f t="shared" si="8"/>
        <v>28.60821330000445</v>
      </c>
      <c r="BN78" s="114">
        <f t="shared" si="8"/>
        <v>18.19058169004057</v>
      </c>
      <c r="BO78" s="114">
        <f t="shared" si="8"/>
        <v>3428.207131497643</v>
      </c>
      <c r="BP78" s="114">
        <f t="shared" si="8"/>
        <v>10488.344219892939</v>
      </c>
      <c r="BQ78" s="114">
        <f>BQ76+BQ77</f>
        <v>1164.518620156267</v>
      </c>
      <c r="BR78" s="155">
        <f>SUM(D78:BQ78)</f>
        <v>428608.447367593</v>
      </c>
      <c r="BS78" s="114">
        <f>SUM(BS76:BS77)</f>
        <v>28144.250718076393</v>
      </c>
      <c r="BT78" s="114">
        <f aca="true" t="shared" si="9" ref="BT78:CD78">SUM(BT76:BT77)</f>
        <v>9266.17310316678</v>
      </c>
      <c r="BU78" s="114">
        <f t="shared" si="9"/>
        <v>10477.44092697434</v>
      </c>
      <c r="BV78" s="114">
        <f t="shared" si="9"/>
        <v>64645.92400708294</v>
      </c>
      <c r="BW78" s="114">
        <f t="shared" si="9"/>
        <v>11973.388145976638</v>
      </c>
      <c r="BX78" s="114">
        <f t="shared" si="9"/>
        <v>39227.242896254174</v>
      </c>
      <c r="BY78" s="114">
        <f t="shared" si="9"/>
        <v>25945.50195605537</v>
      </c>
      <c r="BZ78" s="114">
        <f t="shared" si="9"/>
        <v>7339.296959996438</v>
      </c>
      <c r="CA78" s="114">
        <f t="shared" si="9"/>
        <v>22175.40834760275</v>
      </c>
      <c r="CB78" s="114">
        <f t="shared" si="9"/>
        <v>1402.45610999999</v>
      </c>
      <c r="CC78" s="114">
        <f t="shared" si="9"/>
        <v>18852.85041995925</v>
      </c>
      <c r="CD78" s="114">
        <f t="shared" si="9"/>
        <v>29914.530725752305</v>
      </c>
      <c r="CE78" s="104">
        <f>SUM(BS78:CD78)</f>
        <v>269364.4643168974</v>
      </c>
      <c r="CF78" s="114">
        <f>SUM(CF76:CF77)</f>
        <v>9276.114733995548</v>
      </c>
      <c r="CG78" s="114">
        <f>SUM(CG76:CG77)</f>
        <v>49237.16990999171</v>
      </c>
      <c r="CH78" s="114">
        <f>SUM(CH76:CH77)</f>
        <v>4961.113933999784</v>
      </c>
      <c r="CI78" s="114">
        <f>SUM(CF78:CH78)</f>
        <v>63474.39857798704</v>
      </c>
      <c r="CJ78" s="114">
        <f aca="true" t="shared" si="10" ref="CJ78:CP78">SUM(CJ76:CJ77)</f>
        <v>52392.244270026735</v>
      </c>
      <c r="CK78" s="114">
        <f t="shared" si="10"/>
        <v>45805.21999998866</v>
      </c>
      <c r="CL78" s="114">
        <f t="shared" si="10"/>
        <v>-509.5462034865015</v>
      </c>
      <c r="CM78" s="114">
        <f t="shared" si="10"/>
        <v>2436.299999995453</v>
      </c>
      <c r="CN78" s="104">
        <f t="shared" si="10"/>
        <v>100124.21806652435</v>
      </c>
      <c r="CO78" s="114">
        <f t="shared" si="10"/>
        <v>226249.87012398767</v>
      </c>
      <c r="CP78" s="147">
        <f t="shared" si="10"/>
        <v>659212.9510853965</v>
      </c>
      <c r="CQ78" s="147">
        <f>BR78+CP78</f>
        <v>1087821.3984529895</v>
      </c>
    </row>
    <row r="79" spans="1:95" ht="13.5" customHeight="1">
      <c r="A79" s="53"/>
      <c r="B79" s="54"/>
      <c r="C79" s="55" t="s">
        <v>227</v>
      </c>
      <c r="D79" s="224">
        <v>5216.210466</v>
      </c>
      <c r="E79" s="225">
        <v>384.7338273</v>
      </c>
      <c r="F79" s="225">
        <v>23.08374702</v>
      </c>
      <c r="G79" s="225">
        <v>839.8422866</v>
      </c>
      <c r="H79" s="225">
        <v>6425.238484</v>
      </c>
      <c r="I79" s="225">
        <v>943.5660225</v>
      </c>
      <c r="J79" s="225">
        <v>324.8138382</v>
      </c>
      <c r="K79" s="225">
        <v>109.2291349</v>
      </c>
      <c r="L79" s="225">
        <v>3022.77266</v>
      </c>
      <c r="M79" s="225">
        <v>1532.956302</v>
      </c>
      <c r="N79" s="225">
        <v>4784.96295</v>
      </c>
      <c r="O79" s="225">
        <v>302.422546</v>
      </c>
      <c r="P79" s="225">
        <v>1E-09</v>
      </c>
      <c r="Q79" s="225">
        <v>15662.43168</v>
      </c>
      <c r="R79" s="225">
        <v>2517.18566</v>
      </c>
      <c r="S79" s="225">
        <v>2023.965021</v>
      </c>
      <c r="T79" s="225">
        <v>1664.609964</v>
      </c>
      <c r="U79" s="225">
        <v>7860.310255</v>
      </c>
      <c r="V79" s="225">
        <v>11723.8674</v>
      </c>
      <c r="W79" s="225">
        <v>3556.9362728</v>
      </c>
      <c r="X79" s="225">
        <v>2466.536985</v>
      </c>
      <c r="Y79" s="225">
        <v>12050.39345</v>
      </c>
      <c r="Z79" s="225">
        <v>464.7474811</v>
      </c>
      <c r="AA79" s="225">
        <v>1465.327843</v>
      </c>
      <c r="AB79" s="225">
        <v>2095.561498</v>
      </c>
      <c r="AC79" s="225">
        <v>434.1469948</v>
      </c>
      <c r="AD79" s="225">
        <v>700.6562555</v>
      </c>
      <c r="AE79" s="225">
        <v>1082.089713</v>
      </c>
      <c r="AF79" s="225">
        <v>916.299695</v>
      </c>
      <c r="AG79" s="225">
        <v>10.41035586</v>
      </c>
      <c r="AH79" s="225">
        <v>4489.126085</v>
      </c>
      <c r="AI79" s="225">
        <v>81.94658679</v>
      </c>
      <c r="AJ79" s="225">
        <v>607.5485881</v>
      </c>
      <c r="AK79" s="225">
        <v>772.4898354</v>
      </c>
      <c r="AL79" s="225">
        <v>25220.44773</v>
      </c>
      <c r="AM79" s="225">
        <v>6758.075347</v>
      </c>
      <c r="AN79" s="225">
        <v>48431.048930000004</v>
      </c>
      <c r="AO79" s="225">
        <v>10398.95135</v>
      </c>
      <c r="AP79" s="225">
        <v>1972.262767</v>
      </c>
      <c r="AQ79" s="225">
        <v>620.7103618</v>
      </c>
      <c r="AR79" s="225">
        <v>1379.728752</v>
      </c>
      <c r="AS79" s="225">
        <v>1216.276051</v>
      </c>
      <c r="AT79" s="225">
        <v>499.7611973</v>
      </c>
      <c r="AU79" s="225">
        <v>3665.700117</v>
      </c>
      <c r="AV79" s="225">
        <v>26.01920095</v>
      </c>
      <c r="AW79" s="225">
        <v>253.3732557</v>
      </c>
      <c r="AX79" s="225">
        <v>1183.486775</v>
      </c>
      <c r="AY79" s="225">
        <v>17.17781338</v>
      </c>
      <c r="AZ79" s="225">
        <v>644.8372685</v>
      </c>
      <c r="BA79" s="225">
        <v>3899.633772</v>
      </c>
      <c r="BB79" s="225">
        <v>12319.52123</v>
      </c>
      <c r="BC79" s="225">
        <v>37323.3835</v>
      </c>
      <c r="BD79" s="225">
        <v>9472.425048</v>
      </c>
      <c r="BE79" s="225">
        <v>42668.8754</v>
      </c>
      <c r="BF79" s="225">
        <v>35110.613967</v>
      </c>
      <c r="BG79" s="225">
        <v>8349.7771</v>
      </c>
      <c r="BH79" s="225">
        <v>2516.161834</v>
      </c>
      <c r="BI79" s="225">
        <v>3970.214621</v>
      </c>
      <c r="BJ79" s="225">
        <v>14986.25332</v>
      </c>
      <c r="BK79" s="225">
        <v>22115.11113</v>
      </c>
      <c r="BL79" s="225">
        <v>31696.64234</v>
      </c>
      <c r="BM79" s="225">
        <v>104.2563867</v>
      </c>
      <c r="BN79" s="225">
        <v>67.60941831</v>
      </c>
      <c r="BO79" s="225">
        <v>1676.718876</v>
      </c>
      <c r="BP79" s="225">
        <v>7065.684673</v>
      </c>
      <c r="BQ79" s="226">
        <v>3682.273965</v>
      </c>
      <c r="BR79" s="156">
        <f>SUM(D79:BQ79)</f>
        <v>435869.4333815111</v>
      </c>
      <c r="BS79" s="123"/>
      <c r="BT79" s="124"/>
      <c r="BU79" s="124"/>
      <c r="BV79" s="124"/>
      <c r="BW79" s="124"/>
      <c r="BX79" s="124"/>
      <c r="BY79" s="124"/>
      <c r="BZ79" s="124"/>
      <c r="CA79" s="124"/>
      <c r="CB79" s="124"/>
      <c r="CC79" s="124"/>
      <c r="CD79" s="124"/>
      <c r="CE79" s="124"/>
      <c r="CF79" s="124"/>
      <c r="CG79" s="124"/>
      <c r="CH79" s="124"/>
      <c r="CI79" s="124"/>
      <c r="CJ79" s="124"/>
      <c r="CK79" s="124"/>
      <c r="CL79" s="124"/>
      <c r="CM79" s="124"/>
      <c r="CN79" s="124"/>
      <c r="CO79" s="124"/>
      <c r="CP79" s="124"/>
      <c r="CQ79" s="125"/>
    </row>
    <row r="80" spans="1:95" ht="13.5" customHeight="1">
      <c r="A80" s="41"/>
      <c r="B80" s="42"/>
      <c r="C80" s="43" t="s">
        <v>199</v>
      </c>
      <c r="D80" s="113">
        <f aca="true" t="shared" si="11" ref="D80:BO80">SUM(D79,D78)</f>
        <v>12808.580504364149</v>
      </c>
      <c r="E80" s="114">
        <f t="shared" si="11"/>
        <v>922.3604531703716</v>
      </c>
      <c r="F80" s="114">
        <f t="shared" si="11"/>
        <v>33.29646934380639</v>
      </c>
      <c r="G80" s="114">
        <f t="shared" si="11"/>
        <v>1770.2583177781953</v>
      </c>
      <c r="H80" s="114">
        <f t="shared" si="11"/>
        <v>28303.512840920434</v>
      </c>
      <c r="I80" s="114">
        <f t="shared" si="11"/>
        <v>2395.5782009894697</v>
      </c>
      <c r="J80" s="114">
        <f t="shared" si="11"/>
        <v>1080.3256951287121</v>
      </c>
      <c r="K80" s="114">
        <f t="shared" si="11"/>
        <v>362.3451997923082</v>
      </c>
      <c r="L80" s="114">
        <f t="shared" si="11"/>
        <v>7639.115409147373</v>
      </c>
      <c r="M80" s="114">
        <f t="shared" si="11"/>
        <v>4560.0083947985495</v>
      </c>
      <c r="N80" s="114">
        <f t="shared" si="11"/>
        <v>10017.73732002784</v>
      </c>
      <c r="O80" s="114">
        <f t="shared" si="11"/>
        <v>3266.6440047396136</v>
      </c>
      <c r="P80" s="114">
        <f t="shared" si="11"/>
        <v>1E-09</v>
      </c>
      <c r="Q80" s="114">
        <f t="shared" si="11"/>
        <v>53802.29709373446</v>
      </c>
      <c r="R80" s="114">
        <f t="shared" si="11"/>
        <v>6774.506645440318</v>
      </c>
      <c r="S80" s="114">
        <f t="shared" si="11"/>
        <v>4878.045781701286</v>
      </c>
      <c r="T80" s="114">
        <f t="shared" si="11"/>
        <v>4712.576911631055</v>
      </c>
      <c r="U80" s="114">
        <f t="shared" si="11"/>
        <v>16768.273687580066</v>
      </c>
      <c r="V80" s="114">
        <f t="shared" si="11"/>
        <v>31393.03568436096</v>
      </c>
      <c r="W80" s="114">
        <f t="shared" si="11"/>
        <v>15054.731749376255</v>
      </c>
      <c r="X80" s="114">
        <f t="shared" si="11"/>
        <v>6916.680670983593</v>
      </c>
      <c r="Y80" s="114">
        <f t="shared" si="11"/>
        <v>30225.74121830855</v>
      </c>
      <c r="Z80" s="114">
        <f t="shared" si="11"/>
        <v>1465.6397601869012</v>
      </c>
      <c r="AA80" s="114">
        <f t="shared" si="11"/>
        <v>4380.230896104541</v>
      </c>
      <c r="AB80" s="114">
        <f t="shared" si="11"/>
        <v>5577.721258089986</v>
      </c>
      <c r="AC80" s="114">
        <f t="shared" si="11"/>
        <v>1372.054743572496</v>
      </c>
      <c r="AD80" s="114">
        <f t="shared" si="11"/>
        <v>897.5391687095987</v>
      </c>
      <c r="AE80" s="114">
        <f t="shared" si="11"/>
        <v>1415.616245215816</v>
      </c>
      <c r="AF80" s="114">
        <f t="shared" si="11"/>
        <v>1218.2472750240722</v>
      </c>
      <c r="AG80" s="114">
        <f t="shared" si="11"/>
        <v>16.855744247449554</v>
      </c>
      <c r="AH80" s="114">
        <f t="shared" si="11"/>
        <v>17836.299226375737</v>
      </c>
      <c r="AI80" s="114">
        <f t="shared" si="11"/>
        <v>334.57249070836144</v>
      </c>
      <c r="AJ80" s="114">
        <f t="shared" si="11"/>
        <v>2733.5016168278135</v>
      </c>
      <c r="AK80" s="114">
        <f t="shared" si="11"/>
        <v>1515.6194710598215</v>
      </c>
      <c r="AL80" s="114">
        <f t="shared" si="11"/>
        <v>53118.96110065785</v>
      </c>
      <c r="AM80" s="114">
        <f t="shared" si="11"/>
        <v>10099.793953236172</v>
      </c>
      <c r="AN80" s="114">
        <f t="shared" si="11"/>
        <v>75325.78144088494</v>
      </c>
      <c r="AO80" s="114">
        <f t="shared" si="11"/>
        <v>20737.16934940026</v>
      </c>
      <c r="AP80" s="114">
        <f t="shared" si="11"/>
        <v>4349.6113583243705</v>
      </c>
      <c r="AQ80" s="114">
        <f t="shared" si="11"/>
        <v>1427.1797399884504</v>
      </c>
      <c r="AR80" s="114">
        <f t="shared" si="11"/>
        <v>2288.1228158440954</v>
      </c>
      <c r="AS80" s="114">
        <f t="shared" si="11"/>
        <v>2468.9857754027107</v>
      </c>
      <c r="AT80" s="114">
        <f t="shared" si="11"/>
        <v>784.3431962588056</v>
      </c>
      <c r="AU80" s="114">
        <f t="shared" si="11"/>
        <v>8098.38443832532</v>
      </c>
      <c r="AV80" s="114">
        <f t="shared" si="11"/>
        <v>143.94590288847382</v>
      </c>
      <c r="AW80" s="114">
        <f t="shared" si="11"/>
        <v>509.9045592621286</v>
      </c>
      <c r="AX80" s="114">
        <f t="shared" si="11"/>
        <v>4920.874756927208</v>
      </c>
      <c r="AY80" s="114">
        <f t="shared" si="11"/>
        <v>20.841216661986067</v>
      </c>
      <c r="AZ80" s="114">
        <f t="shared" si="11"/>
        <v>938.5429311652017</v>
      </c>
      <c r="BA80" s="114">
        <f t="shared" si="11"/>
        <v>14160.775064877405</v>
      </c>
      <c r="BB80" s="114">
        <f t="shared" si="11"/>
        <v>25259.307937631525</v>
      </c>
      <c r="BC80" s="114">
        <f t="shared" si="11"/>
        <v>58762.202610757915</v>
      </c>
      <c r="BD80" s="114">
        <f t="shared" si="11"/>
        <v>28781.80654067298</v>
      </c>
      <c r="BE80" s="114">
        <f t="shared" si="11"/>
        <v>60403.858224520925</v>
      </c>
      <c r="BF80" s="114">
        <f t="shared" si="11"/>
        <v>59462.16777234954</v>
      </c>
      <c r="BG80" s="114">
        <f t="shared" si="11"/>
        <v>15237.711422198998</v>
      </c>
      <c r="BH80" s="114">
        <f t="shared" si="11"/>
        <v>8359.384068371792</v>
      </c>
      <c r="BI80" s="114">
        <f t="shared" si="11"/>
        <v>5808.999999999827</v>
      </c>
      <c r="BJ80" s="114">
        <f t="shared" si="11"/>
        <v>19911.621351598023</v>
      </c>
      <c r="BK80" s="114">
        <f t="shared" si="11"/>
        <v>26741.574012469628</v>
      </c>
      <c r="BL80" s="114">
        <f t="shared" si="11"/>
        <v>46182.06697343965</v>
      </c>
      <c r="BM80" s="114">
        <f t="shared" si="11"/>
        <v>132.86460000000443</v>
      </c>
      <c r="BN80" s="114">
        <f t="shared" si="11"/>
        <v>85.80000000004057</v>
      </c>
      <c r="BO80" s="114">
        <f t="shared" si="11"/>
        <v>5104.926007497643</v>
      </c>
      <c r="BP80" s="114">
        <f>SUM(BP79,BP78)</f>
        <v>17554.028892892937</v>
      </c>
      <c r="BQ80" s="115">
        <f>SUM(BQ79,BQ78)</f>
        <v>4846.792585156267</v>
      </c>
      <c r="BR80" s="111">
        <f>SUM(D80:BQ80)</f>
        <v>864477.8807491042</v>
      </c>
      <c r="BS80" s="117"/>
      <c r="BT80" s="118"/>
      <c r="BU80" s="118"/>
      <c r="BV80" s="118"/>
      <c r="BW80" s="118"/>
      <c r="BX80" s="118"/>
      <c r="BY80" s="118"/>
      <c r="BZ80" s="118"/>
      <c r="CA80" s="118"/>
      <c r="CB80" s="118"/>
      <c r="CC80" s="118"/>
      <c r="CD80" s="118"/>
      <c r="CE80" s="118"/>
      <c r="CF80" s="118"/>
      <c r="CG80" s="118"/>
      <c r="CH80" s="118"/>
      <c r="CI80" s="118"/>
      <c r="CJ80" s="118"/>
      <c r="CK80" s="118"/>
      <c r="CL80" s="118"/>
      <c r="CM80" s="118"/>
      <c r="CN80" s="118"/>
      <c r="CO80" s="118"/>
      <c r="CP80" s="118"/>
      <c r="CQ80" s="119"/>
    </row>
    <row r="81" spans="1:95" ht="12.75">
      <c r="A81" s="53"/>
      <c r="B81" s="54"/>
      <c r="C81" s="55" t="s">
        <v>200</v>
      </c>
      <c r="D81" s="149">
        <v>3281.2789952928347</v>
      </c>
      <c r="E81" s="145">
        <v>87.484706</v>
      </c>
      <c r="F81" s="145">
        <v>120.442947</v>
      </c>
      <c r="G81" s="145">
        <v>2765.1581140000003</v>
      </c>
      <c r="H81" s="145">
        <v>7598.805315578271</v>
      </c>
      <c r="I81" s="145">
        <v>3174.6927342274134</v>
      </c>
      <c r="J81" s="145">
        <v>5077.916104977927</v>
      </c>
      <c r="K81" s="145">
        <v>2161.1476251515023</v>
      </c>
      <c r="L81" s="145">
        <v>1767.4162546253172</v>
      </c>
      <c r="M81" s="145">
        <v>2983.160789389018</v>
      </c>
      <c r="N81" s="145">
        <v>2568.7090714977157</v>
      </c>
      <c r="O81" s="145">
        <v>6456.946238650447</v>
      </c>
      <c r="P81" s="145">
        <v>158</v>
      </c>
      <c r="Q81" s="145">
        <v>37258.30620342304</v>
      </c>
      <c r="R81" s="145">
        <v>4551.274006353951</v>
      </c>
      <c r="S81" s="145">
        <v>2501.684089897305</v>
      </c>
      <c r="T81" s="145">
        <v>11932.081004617154</v>
      </c>
      <c r="U81" s="145">
        <v>4475.666571066196</v>
      </c>
      <c r="V81" s="145">
        <v>13819.564341044103</v>
      </c>
      <c r="W81" s="145">
        <v>11757.326081042445</v>
      </c>
      <c r="X81" s="145">
        <v>5995.374185697075</v>
      </c>
      <c r="Y81" s="145">
        <v>7389.680237063495</v>
      </c>
      <c r="Z81" s="145">
        <v>10796.104239596525</v>
      </c>
      <c r="AA81" s="145">
        <v>3939.136536687098</v>
      </c>
      <c r="AB81" s="145">
        <v>10928.000028451357</v>
      </c>
      <c r="AC81" s="145">
        <v>0</v>
      </c>
      <c r="AD81" s="145">
        <v>0</v>
      </c>
      <c r="AE81" s="145">
        <v>0</v>
      </c>
      <c r="AF81" s="145">
        <v>0</v>
      </c>
      <c r="AG81" s="145">
        <v>0</v>
      </c>
      <c r="AH81" s="145">
        <v>2218.8755020080325</v>
      </c>
      <c r="AI81" s="145">
        <v>0</v>
      </c>
      <c r="AJ81" s="145">
        <v>1003.143048</v>
      </c>
      <c r="AK81" s="145">
        <v>0</v>
      </c>
      <c r="AL81" s="145">
        <v>168.33147321216592</v>
      </c>
      <c r="AM81" s="145">
        <v>30.16406884440219</v>
      </c>
      <c r="AN81" s="145">
        <v>925.4876793653406</v>
      </c>
      <c r="AO81" s="145">
        <v>5429.391888257358</v>
      </c>
      <c r="AP81" s="145">
        <v>260.976681495228</v>
      </c>
      <c r="AQ81" s="145">
        <v>142.7179739963621</v>
      </c>
      <c r="AR81" s="145">
        <v>22.881228158327502</v>
      </c>
      <c r="AS81" s="145">
        <v>118.99124608125952</v>
      </c>
      <c r="AT81" s="145">
        <v>117.6514794388034</v>
      </c>
      <c r="AU81" s="145">
        <v>425.1005070652187</v>
      </c>
      <c r="AV81" s="145">
        <v>0</v>
      </c>
      <c r="AW81" s="145">
        <v>74.691117293331</v>
      </c>
      <c r="AX81" s="145">
        <v>1131.5854100950712</v>
      </c>
      <c r="AY81" s="145">
        <v>12.504729997193158</v>
      </c>
      <c r="AZ81" s="145">
        <v>366.0317431543114</v>
      </c>
      <c r="BA81" s="145">
        <v>1723.62924043562</v>
      </c>
      <c r="BB81" s="145">
        <v>1209.7838927454209</v>
      </c>
      <c r="BC81" s="145">
        <v>3765.470662308193</v>
      </c>
      <c r="BD81" s="145">
        <v>8859.58531796132</v>
      </c>
      <c r="BE81" s="145">
        <v>0</v>
      </c>
      <c r="BF81" s="145">
        <v>338.8533485054429</v>
      </c>
      <c r="BG81" s="145">
        <v>35.04550701794078</v>
      </c>
      <c r="BH81" s="145">
        <v>761.7204971096438</v>
      </c>
      <c r="BI81" s="145">
        <v>0</v>
      </c>
      <c r="BJ81" s="145">
        <v>0</v>
      </c>
      <c r="BK81" s="145">
        <v>64.75860091841135</v>
      </c>
      <c r="BL81" s="145">
        <v>172.03611794899155</v>
      </c>
      <c r="BM81" s="145">
        <v>0</v>
      </c>
      <c r="BN81" s="145">
        <v>0</v>
      </c>
      <c r="BO81" s="145">
        <v>0.530583</v>
      </c>
      <c r="BP81" s="145">
        <v>3058.5470153479782</v>
      </c>
      <c r="BQ81" s="145">
        <v>90.21954455033345</v>
      </c>
      <c r="BR81" s="147">
        <f>SUM(D81:BQ81)</f>
        <v>196074.0625256418</v>
      </c>
      <c r="BS81" s="117"/>
      <c r="BT81" s="118"/>
      <c r="BU81" s="118"/>
      <c r="BV81" s="118"/>
      <c r="BW81" s="118"/>
      <c r="BX81" s="118"/>
      <c r="BY81" s="118"/>
      <c r="BZ81" s="118"/>
      <c r="CA81" s="118"/>
      <c r="CB81" s="118"/>
      <c r="CC81" s="118"/>
      <c r="CD81" s="118"/>
      <c r="CE81" s="118"/>
      <c r="CF81" s="118"/>
      <c r="CG81" s="118"/>
      <c r="CH81" s="118"/>
      <c r="CI81" s="118"/>
      <c r="CJ81" s="118"/>
      <c r="CK81" s="118"/>
      <c r="CL81" s="118"/>
      <c r="CM81" s="118"/>
      <c r="CN81" s="118"/>
      <c r="CO81" s="118"/>
      <c r="CP81" s="118"/>
      <c r="CQ81" s="119"/>
    </row>
    <row r="82" spans="1:95" ht="12.75">
      <c r="A82" s="41"/>
      <c r="B82" s="42"/>
      <c r="C82" s="43" t="s">
        <v>222</v>
      </c>
      <c r="D82" s="148">
        <f>D80+D81</f>
        <v>16089.859499656983</v>
      </c>
      <c r="E82" s="150">
        <f aca="true" t="shared" si="12" ref="E82:BP82">E80+E81</f>
        <v>1009.8451591703715</v>
      </c>
      <c r="F82" s="148">
        <f t="shared" si="12"/>
        <v>153.7394163438064</v>
      </c>
      <c r="G82" s="148">
        <f t="shared" si="12"/>
        <v>4535.416431778196</v>
      </c>
      <c r="H82" s="148">
        <f t="shared" si="12"/>
        <v>35902.3181564987</v>
      </c>
      <c r="I82" s="148">
        <f t="shared" si="12"/>
        <v>5570.270935216883</v>
      </c>
      <c r="J82" s="148">
        <f t="shared" si="12"/>
        <v>6158.241800106639</v>
      </c>
      <c r="K82" s="148">
        <f t="shared" si="12"/>
        <v>2523.492824943811</v>
      </c>
      <c r="L82" s="148">
        <f t="shared" si="12"/>
        <v>9406.53166377269</v>
      </c>
      <c r="M82" s="148">
        <f t="shared" si="12"/>
        <v>7543.169184187567</v>
      </c>
      <c r="N82" s="148">
        <f t="shared" si="12"/>
        <v>12586.446391525555</v>
      </c>
      <c r="O82" s="148">
        <f t="shared" si="12"/>
        <v>9723.590243390061</v>
      </c>
      <c r="P82" s="148">
        <f t="shared" si="12"/>
        <v>158.000000001</v>
      </c>
      <c r="Q82" s="148">
        <f t="shared" si="12"/>
        <v>91060.6032971575</v>
      </c>
      <c r="R82" s="148">
        <f t="shared" si="12"/>
        <v>11325.78065179427</v>
      </c>
      <c r="S82" s="148">
        <f t="shared" si="12"/>
        <v>7379.729871598591</v>
      </c>
      <c r="T82" s="148">
        <f t="shared" si="12"/>
        <v>16644.65791624821</v>
      </c>
      <c r="U82" s="148">
        <f t="shared" si="12"/>
        <v>21243.94025864626</v>
      </c>
      <c r="V82" s="148">
        <f t="shared" si="12"/>
        <v>45212.60002540506</v>
      </c>
      <c r="W82" s="148">
        <f t="shared" si="12"/>
        <v>26812.0578304187</v>
      </c>
      <c r="X82" s="148">
        <f t="shared" si="12"/>
        <v>12912.054856680668</v>
      </c>
      <c r="Y82" s="148">
        <f t="shared" si="12"/>
        <v>37615.421455372045</v>
      </c>
      <c r="Z82" s="148">
        <f t="shared" si="12"/>
        <v>12261.743999783426</v>
      </c>
      <c r="AA82" s="148">
        <f t="shared" si="12"/>
        <v>8319.36743279164</v>
      </c>
      <c r="AB82" s="148">
        <f t="shared" si="12"/>
        <v>16505.721286541342</v>
      </c>
      <c r="AC82" s="148">
        <f t="shared" si="12"/>
        <v>1372.054743572496</v>
      </c>
      <c r="AD82" s="148">
        <f t="shared" si="12"/>
        <v>897.5391687095987</v>
      </c>
      <c r="AE82" s="148">
        <f t="shared" si="12"/>
        <v>1415.616245215816</v>
      </c>
      <c r="AF82" s="148">
        <f t="shared" si="12"/>
        <v>1218.2472750240722</v>
      </c>
      <c r="AG82" s="148">
        <f t="shared" si="12"/>
        <v>16.855744247449554</v>
      </c>
      <c r="AH82" s="148">
        <f t="shared" si="12"/>
        <v>20055.17472838377</v>
      </c>
      <c r="AI82" s="148">
        <f t="shared" si="12"/>
        <v>334.57249070836144</v>
      </c>
      <c r="AJ82" s="148">
        <f t="shared" si="12"/>
        <v>3736.6446648278134</v>
      </c>
      <c r="AK82" s="148">
        <f t="shared" si="12"/>
        <v>1515.6194710598215</v>
      </c>
      <c r="AL82" s="148">
        <f t="shared" si="12"/>
        <v>53287.292573870014</v>
      </c>
      <c r="AM82" s="148">
        <f t="shared" si="12"/>
        <v>10129.958022080575</v>
      </c>
      <c r="AN82" s="148">
        <f t="shared" si="12"/>
        <v>76251.26912025028</v>
      </c>
      <c r="AO82" s="148">
        <f t="shared" si="12"/>
        <v>26166.561237657617</v>
      </c>
      <c r="AP82" s="148">
        <f t="shared" si="12"/>
        <v>4610.588039819599</v>
      </c>
      <c r="AQ82" s="148">
        <f t="shared" si="12"/>
        <v>1569.8977139848125</v>
      </c>
      <c r="AR82" s="148">
        <f t="shared" si="12"/>
        <v>2311.0040440024227</v>
      </c>
      <c r="AS82" s="148">
        <f t="shared" si="12"/>
        <v>2587.97702148397</v>
      </c>
      <c r="AT82" s="148">
        <f t="shared" si="12"/>
        <v>901.9946756976091</v>
      </c>
      <c r="AU82" s="148">
        <f t="shared" si="12"/>
        <v>8523.484945390539</v>
      </c>
      <c r="AV82" s="148">
        <f t="shared" si="12"/>
        <v>143.94590288847382</v>
      </c>
      <c r="AW82" s="148">
        <f t="shared" si="12"/>
        <v>584.5956765554596</v>
      </c>
      <c r="AX82" s="148">
        <f t="shared" si="12"/>
        <v>6052.460167022279</v>
      </c>
      <c r="AY82" s="148">
        <f t="shared" si="12"/>
        <v>33.345946659179226</v>
      </c>
      <c r="AZ82" s="148">
        <f t="shared" si="12"/>
        <v>1304.5746743195132</v>
      </c>
      <c r="BA82" s="148">
        <f t="shared" si="12"/>
        <v>15884.404305313026</v>
      </c>
      <c r="BB82" s="148">
        <f t="shared" si="12"/>
        <v>26469.091830376947</v>
      </c>
      <c r="BC82" s="148">
        <f t="shared" si="12"/>
        <v>62527.67327306611</v>
      </c>
      <c r="BD82" s="148">
        <f t="shared" si="12"/>
        <v>37641.3918586343</v>
      </c>
      <c r="BE82" s="148">
        <f t="shared" si="12"/>
        <v>60403.858224520925</v>
      </c>
      <c r="BF82" s="148">
        <f t="shared" si="12"/>
        <v>59801.02112085498</v>
      </c>
      <c r="BG82" s="148">
        <f t="shared" si="12"/>
        <v>15272.75692921694</v>
      </c>
      <c r="BH82" s="148">
        <f t="shared" si="12"/>
        <v>9121.104565481435</v>
      </c>
      <c r="BI82" s="148">
        <f t="shared" si="12"/>
        <v>5808.999999999827</v>
      </c>
      <c r="BJ82" s="148">
        <f t="shared" si="12"/>
        <v>19911.621351598023</v>
      </c>
      <c r="BK82" s="148">
        <f t="shared" si="12"/>
        <v>26806.33261338804</v>
      </c>
      <c r="BL82" s="148">
        <f t="shared" si="12"/>
        <v>46354.10309138864</v>
      </c>
      <c r="BM82" s="148">
        <f t="shared" si="12"/>
        <v>132.86460000000443</v>
      </c>
      <c r="BN82" s="148">
        <f t="shared" si="12"/>
        <v>85.80000000004057</v>
      </c>
      <c r="BO82" s="148">
        <f t="shared" si="12"/>
        <v>5105.4565904976425</v>
      </c>
      <c r="BP82" s="151">
        <f t="shared" si="12"/>
        <v>20612.575908240913</v>
      </c>
      <c r="BQ82" s="148">
        <f>BQ80+BQ81</f>
        <v>4937.0121297066</v>
      </c>
      <c r="BR82" s="157">
        <f>BR80+BR81</f>
        <v>1060551.943274746</v>
      </c>
      <c r="BS82" s="120"/>
      <c r="BT82" s="121"/>
      <c r="BU82" s="121"/>
      <c r="BV82" s="121"/>
      <c r="BW82" s="121"/>
      <c r="BX82" s="121"/>
      <c r="BY82" s="121"/>
      <c r="BZ82" s="121"/>
      <c r="CA82" s="121"/>
      <c r="CB82" s="121"/>
      <c r="CC82" s="121"/>
      <c r="CD82" s="121"/>
      <c r="CE82" s="121"/>
      <c r="CF82" s="121"/>
      <c r="CG82" s="121"/>
      <c r="CH82" s="121"/>
      <c r="CI82" s="121"/>
      <c r="CJ82" s="121"/>
      <c r="CK82" s="121"/>
      <c r="CL82" s="121"/>
      <c r="CM82" s="121"/>
      <c r="CN82" s="121"/>
      <c r="CO82" s="121"/>
      <c r="CP82" s="121"/>
      <c r="CQ82" s="122"/>
    </row>
    <row r="83" spans="76:77" ht="12.75">
      <c r="BX83" s="2"/>
      <c r="BY83" s="2"/>
    </row>
    <row r="84" spans="76:77" ht="12.75">
      <c r="BX84" s="2"/>
      <c r="BY84" s="2"/>
    </row>
    <row r="85" spans="76:77" ht="12.75">
      <c r="BX85" s="2"/>
      <c r="BY85" s="2"/>
    </row>
    <row r="86" spans="76:77" ht="12.75">
      <c r="BX86" s="2"/>
      <c r="BY86" s="2"/>
    </row>
    <row r="87" spans="76:77" ht="12.75">
      <c r="BX87" s="2"/>
      <c r="BY87" s="2"/>
    </row>
    <row r="88" spans="76:77" ht="12.75">
      <c r="BX88" s="2"/>
      <c r="BY88" s="2"/>
    </row>
    <row r="89" spans="76:77" ht="12.75">
      <c r="BX89" s="2"/>
      <c r="BY89" s="2"/>
    </row>
    <row r="90" spans="76:77" ht="12.75">
      <c r="BX90" s="2"/>
      <c r="BY90" s="2"/>
    </row>
    <row r="91" spans="76:77" ht="12.75">
      <c r="BX91" s="2"/>
      <c r="BY91" s="2"/>
    </row>
    <row r="92" spans="76:77" ht="12.75">
      <c r="BX92" s="2"/>
      <c r="BY92" s="2"/>
    </row>
    <row r="93" spans="76:77" ht="12.75">
      <c r="BX93" s="2"/>
      <c r="BY93" s="2"/>
    </row>
    <row r="94" spans="76:77" ht="12.75">
      <c r="BX94" s="2"/>
      <c r="BY94" s="2"/>
    </row>
    <row r="95" spans="76:77" ht="12.75">
      <c r="BX95" s="2"/>
      <c r="BY95" s="2"/>
    </row>
    <row r="96" spans="76:77" ht="12.75">
      <c r="BX96" s="2"/>
      <c r="BY96" s="2"/>
    </row>
    <row r="97" spans="76:77" ht="12.75">
      <c r="BX97" s="2"/>
      <c r="BY97" s="2"/>
    </row>
    <row r="98" spans="76:77" ht="12.75">
      <c r="BX98" s="2"/>
      <c r="BY98" s="2"/>
    </row>
    <row r="99" spans="76:77" ht="12.75">
      <c r="BX99" s="2"/>
      <c r="BY99" s="2"/>
    </row>
    <row r="100" spans="76:77" ht="12.75">
      <c r="BX100" s="2"/>
      <c r="BY100" s="2"/>
    </row>
    <row r="101" spans="76:77" ht="12.75">
      <c r="BX101" s="2"/>
      <c r="BY101" s="2"/>
    </row>
    <row r="102" spans="76:77" ht="12.75">
      <c r="BX102" s="2"/>
      <c r="BY102" s="2"/>
    </row>
    <row r="103" spans="76:77" ht="12.75">
      <c r="BX103" s="2"/>
      <c r="BY103" s="2"/>
    </row>
    <row r="104" spans="76:77" ht="12.75">
      <c r="BX104" s="2"/>
      <c r="BY104" s="2"/>
    </row>
    <row r="105" spans="76:77" ht="12.75">
      <c r="BX105" s="2"/>
      <c r="BY105" s="2"/>
    </row>
    <row r="106" spans="76:77" ht="12.75">
      <c r="BX106" s="2"/>
      <c r="BY106" s="2"/>
    </row>
    <row r="107" spans="76:77" ht="12.75">
      <c r="BX107" s="2"/>
      <c r="BY107" s="2"/>
    </row>
    <row r="108" spans="76:77" ht="12.75">
      <c r="BX108" s="2"/>
      <c r="BY108" s="2"/>
    </row>
    <row r="109" spans="76:77" ht="12.75">
      <c r="BX109" s="2"/>
      <c r="BY109" s="2"/>
    </row>
    <row r="110" spans="76:77" ht="12.75">
      <c r="BX110" s="2"/>
      <c r="BY110" s="2"/>
    </row>
    <row r="111" spans="76:77" ht="12.75">
      <c r="BX111" s="2"/>
      <c r="BY111" s="2"/>
    </row>
    <row r="112" spans="76:77" ht="12.75">
      <c r="BX112" s="2"/>
      <c r="BY112" s="2"/>
    </row>
    <row r="113" spans="76:77" ht="12.75">
      <c r="BX113" s="2"/>
      <c r="BY113" s="2"/>
    </row>
    <row r="114" spans="76:77" ht="12.75">
      <c r="BX114" s="2"/>
      <c r="BY114" s="2"/>
    </row>
    <row r="115" spans="76:77" ht="12.75">
      <c r="BX115" s="2"/>
      <c r="BY115" s="2"/>
    </row>
  </sheetData>
  <sheetProtection/>
  <mergeCells count="5">
    <mergeCell ref="CA4:CC4"/>
    <mergeCell ref="CD4:CE4"/>
    <mergeCell ref="BS6:BY6"/>
    <mergeCell ref="BZ6:CI6"/>
    <mergeCell ref="CJ6:CP6"/>
  </mergeCells>
  <printOptions/>
  <pageMargins left="0.7900000000000001" right="0.7900000000000001" top="0.59" bottom="0.59" header="0.39000000000000007" footer="0.39000000000000007"/>
  <pageSetup horizontalDpi="600" verticalDpi="600" orientation="landscape" paperSize="9" scale="62"/>
  <headerFooter>
    <oddHeader>&amp;R&amp;K000000&amp;P</oddHeader>
    <oddFooter>&amp;L&amp;D&amp;C&amp;F&amp;R&amp;A</oddFooter>
  </headerFooter>
  <drawing r:id="rId1"/>
</worksheet>
</file>

<file path=xl/worksheets/sheet7.xml><?xml version="1.0" encoding="utf-8"?>
<worksheet xmlns="http://schemas.openxmlformats.org/spreadsheetml/2006/main" xmlns:r="http://schemas.openxmlformats.org/officeDocument/2006/relationships">
  <dimension ref="A2:AY82"/>
  <sheetViews>
    <sheetView zoomScalePageLayoutView="101" workbookViewId="0" topLeftCell="A1">
      <pane xSplit="3" ySplit="9" topLeftCell="D10" activePane="bottomRight" state="frozen"/>
      <selection pane="topLeft" activeCell="A1" sqref="A1"/>
      <selection pane="topRight" activeCell="D1" sqref="D1"/>
      <selection pane="bottomLeft" activeCell="A8" sqref="A8"/>
      <selection pane="bottomRight" activeCell="A1" sqref="A1"/>
    </sheetView>
  </sheetViews>
  <sheetFormatPr defaultColWidth="11.421875" defaultRowHeight="12.75"/>
  <cols>
    <col min="1" max="1" width="3.7109375" style="10" customWidth="1"/>
    <col min="2" max="2" width="8.421875" style="10" customWidth="1"/>
    <col min="3" max="3" width="38.00390625" style="10" customWidth="1"/>
    <col min="4" max="28" width="10.7109375" style="1" customWidth="1"/>
    <col min="29" max="16384" width="11.421875" style="1" customWidth="1"/>
  </cols>
  <sheetData>
    <row r="1" ht="12.75"/>
    <row r="2" ht="15.75">
      <c r="C2" s="161" t="s">
        <v>324</v>
      </c>
    </row>
    <row r="3" spans="1:28" s="37" customFormat="1" ht="15" customHeight="1">
      <c r="A3" s="3"/>
      <c r="B3" s="3"/>
      <c r="C3" s="228" t="s">
        <v>330</v>
      </c>
      <c r="E3" s="6"/>
      <c r="F3" s="6"/>
      <c r="G3" s="131"/>
      <c r="H3" s="131"/>
      <c r="I3" s="131"/>
      <c r="J3" s="131"/>
      <c r="K3" s="131"/>
      <c r="L3" s="131"/>
      <c r="M3" s="131"/>
      <c r="N3" s="131"/>
      <c r="O3" s="131"/>
      <c r="P3" s="131"/>
      <c r="Q3" s="131"/>
      <c r="R3" s="131"/>
      <c r="S3" s="131"/>
      <c r="T3" s="6"/>
      <c r="U3" s="131"/>
      <c r="V3" s="131"/>
      <c r="W3" s="131"/>
      <c r="X3" s="131"/>
      <c r="Y3" s="131"/>
      <c r="Z3" s="131"/>
      <c r="AA3" s="131"/>
      <c r="AB3" s="131"/>
    </row>
    <row r="4" spans="1:25" s="37" customFormat="1" ht="22.5" customHeight="1">
      <c r="A4" s="5"/>
      <c r="B4" s="5"/>
      <c r="C4" s="228" t="s">
        <v>399</v>
      </c>
      <c r="D4" s="3"/>
      <c r="E4" s="3"/>
      <c r="F4" s="3"/>
      <c r="G4" s="61"/>
      <c r="H4" s="61"/>
      <c r="I4" s="62"/>
      <c r="J4" s="62"/>
      <c r="K4" s="62"/>
      <c r="L4" s="62"/>
      <c r="M4" s="62"/>
      <c r="N4" s="62"/>
      <c r="O4" s="5"/>
      <c r="P4" s="3"/>
      <c r="Q4" s="3"/>
      <c r="R4" s="3"/>
      <c r="S4" s="68"/>
      <c r="T4" s="68"/>
      <c r="U4" s="68"/>
      <c r="V4" s="68"/>
      <c r="W4" s="68"/>
      <c r="X4" s="68"/>
      <c r="Y4" s="3"/>
    </row>
    <row r="5" spans="1:28" s="37" customFormat="1" ht="19.5" customHeight="1">
      <c r="A5" s="35"/>
      <c r="B5" s="35"/>
      <c r="C5" s="229" t="s">
        <v>400</v>
      </c>
      <c r="D5" s="11"/>
      <c r="E5" s="11"/>
      <c r="F5" s="11"/>
      <c r="G5" s="11"/>
      <c r="H5" s="11"/>
      <c r="I5" s="11"/>
      <c r="J5" s="11"/>
      <c r="K5" s="11"/>
      <c r="L5" s="11"/>
      <c r="M5" s="11"/>
      <c r="N5" s="11"/>
      <c r="O5" s="11"/>
      <c r="P5" s="11"/>
      <c r="Q5" s="11"/>
      <c r="R5" s="11"/>
      <c r="S5" s="11"/>
      <c r="T5" s="11"/>
      <c r="U5" s="11"/>
      <c r="V5" s="11"/>
      <c r="W5" s="11"/>
      <c r="X5" s="11"/>
      <c r="Y5" s="11"/>
      <c r="Z5" s="11"/>
      <c r="AA5" s="11"/>
      <c r="AB5" s="11"/>
    </row>
    <row r="6" spans="1:28" s="37" customFormat="1" ht="15" customHeight="1">
      <c r="A6" s="132" t="s">
        <v>207</v>
      </c>
      <c r="B6" s="133"/>
      <c r="C6" s="134"/>
      <c r="D6" s="209"/>
      <c r="E6" s="220"/>
      <c r="F6" s="220"/>
      <c r="G6" s="220"/>
      <c r="H6" s="220"/>
      <c r="I6" s="220"/>
      <c r="J6" s="220"/>
      <c r="K6" s="220"/>
      <c r="L6" s="220"/>
      <c r="M6" s="220"/>
      <c r="N6" s="220"/>
      <c r="O6" s="220"/>
      <c r="P6" s="220"/>
      <c r="Q6" s="220"/>
      <c r="R6" s="220"/>
      <c r="S6" s="221"/>
      <c r="T6" s="222"/>
      <c r="U6" s="220"/>
      <c r="V6" s="220"/>
      <c r="W6" s="220"/>
      <c r="X6" s="220"/>
      <c r="Y6" s="220"/>
      <c r="Z6" s="220"/>
      <c r="AA6" s="220"/>
      <c r="AB6" s="210"/>
    </row>
    <row r="7" spans="1:28" s="10" customFormat="1" ht="66" customHeight="1">
      <c r="A7" s="20" t="s">
        <v>207</v>
      </c>
      <c r="B7" s="21" t="s">
        <v>207</v>
      </c>
      <c r="C7" s="162" t="s">
        <v>288</v>
      </c>
      <c r="D7" s="74" t="s">
        <v>298</v>
      </c>
      <c r="E7" s="207" t="s">
        <v>327</v>
      </c>
      <c r="F7" s="74" t="s">
        <v>299</v>
      </c>
      <c r="G7" s="74" t="s">
        <v>300</v>
      </c>
      <c r="H7" s="74" t="s">
        <v>301</v>
      </c>
      <c r="I7" s="74" t="s">
        <v>302</v>
      </c>
      <c r="J7" s="74" t="s">
        <v>303</v>
      </c>
      <c r="K7" s="74" t="s">
        <v>304</v>
      </c>
      <c r="L7" s="74" t="s">
        <v>305</v>
      </c>
      <c r="M7" s="74" t="s">
        <v>306</v>
      </c>
      <c r="N7" s="74" t="s">
        <v>307</v>
      </c>
      <c r="O7" s="74" t="s">
        <v>308</v>
      </c>
      <c r="P7" s="74" t="s">
        <v>309</v>
      </c>
      <c r="Q7" s="74" t="s">
        <v>310</v>
      </c>
      <c r="R7" s="74" t="s">
        <v>311</v>
      </c>
      <c r="S7" s="74" t="s">
        <v>312</v>
      </c>
      <c r="T7" s="74" t="s">
        <v>313</v>
      </c>
      <c r="U7" s="74" t="s">
        <v>314</v>
      </c>
      <c r="V7" s="74" t="s">
        <v>315</v>
      </c>
      <c r="W7" s="74" t="s">
        <v>316</v>
      </c>
      <c r="X7" s="74" t="s">
        <v>317</v>
      </c>
      <c r="Y7" s="74" t="s">
        <v>318</v>
      </c>
      <c r="Z7" s="74" t="s">
        <v>319</v>
      </c>
      <c r="AA7" s="74" t="s">
        <v>320</v>
      </c>
      <c r="AB7" s="219" t="s">
        <v>321</v>
      </c>
    </row>
    <row r="8" spans="1:28" s="10" customFormat="1" ht="12.75">
      <c r="A8" s="96" t="s">
        <v>204</v>
      </c>
      <c r="B8" s="22" t="s">
        <v>207</v>
      </c>
      <c r="C8" s="90" t="s">
        <v>207</v>
      </c>
      <c r="D8" s="67"/>
      <c r="E8" s="137"/>
      <c r="F8" s="137"/>
      <c r="G8" s="65"/>
      <c r="H8" s="65"/>
      <c r="I8" s="65"/>
      <c r="J8" s="65"/>
      <c r="K8" s="65"/>
      <c r="L8" s="65"/>
      <c r="M8" s="65"/>
      <c r="N8" s="65"/>
      <c r="O8" s="65"/>
      <c r="P8" s="65"/>
      <c r="Q8" s="65"/>
      <c r="R8" s="65"/>
      <c r="S8" s="65"/>
      <c r="T8" s="65"/>
      <c r="U8" s="65"/>
      <c r="V8" s="65"/>
      <c r="W8" s="65"/>
      <c r="X8" s="65"/>
      <c r="Y8" s="65"/>
      <c r="Z8" s="65"/>
      <c r="AA8" s="65"/>
      <c r="AB8" s="66"/>
    </row>
    <row r="9" spans="1:28" s="10" customFormat="1" ht="12.75" customHeight="1">
      <c r="A9" s="94"/>
      <c r="B9" s="169" t="s">
        <v>22</v>
      </c>
      <c r="C9" s="170" t="s">
        <v>325</v>
      </c>
      <c r="D9" s="139" t="s">
        <v>287</v>
      </c>
      <c r="E9" s="140" t="s">
        <v>287</v>
      </c>
      <c r="F9" s="140" t="s">
        <v>287</v>
      </c>
      <c r="G9" s="51" t="s">
        <v>287</v>
      </c>
      <c r="H9" s="51" t="s">
        <v>287</v>
      </c>
      <c r="I9" s="51" t="s">
        <v>287</v>
      </c>
      <c r="J9" s="51" t="s">
        <v>287</v>
      </c>
      <c r="K9" s="51" t="s">
        <v>287</v>
      </c>
      <c r="L9" s="51" t="s">
        <v>287</v>
      </c>
      <c r="M9" s="51" t="s">
        <v>287</v>
      </c>
      <c r="N9" s="51" t="s">
        <v>287</v>
      </c>
      <c r="O9" s="51" t="s">
        <v>287</v>
      </c>
      <c r="P9" s="51" t="s">
        <v>287</v>
      </c>
      <c r="Q9" s="51" t="s">
        <v>287</v>
      </c>
      <c r="R9" s="51" t="s">
        <v>287</v>
      </c>
      <c r="S9" s="51" t="s">
        <v>287</v>
      </c>
      <c r="T9" s="51" t="s">
        <v>287</v>
      </c>
      <c r="U9" s="51" t="s">
        <v>287</v>
      </c>
      <c r="V9" s="51" t="s">
        <v>287</v>
      </c>
      <c r="W9" s="51" t="s">
        <v>287</v>
      </c>
      <c r="X9" s="51" t="s">
        <v>287</v>
      </c>
      <c r="Y9" s="51" t="s">
        <v>287</v>
      </c>
      <c r="Z9" s="51" t="s">
        <v>287</v>
      </c>
      <c r="AA9" s="51" t="s">
        <v>287</v>
      </c>
      <c r="AB9" s="87" t="s">
        <v>287</v>
      </c>
    </row>
    <row r="10" spans="1:28" s="10" customFormat="1" ht="12.75" customHeight="1">
      <c r="A10" s="8"/>
      <c r="B10" s="8"/>
      <c r="C10" s="171" t="s">
        <v>326</v>
      </c>
      <c r="D10" s="8"/>
      <c r="E10" s="8"/>
      <c r="F10" s="8"/>
      <c r="G10" s="8"/>
      <c r="H10" s="8"/>
      <c r="I10" s="8"/>
      <c r="J10" s="8"/>
      <c r="K10" s="8"/>
      <c r="L10" s="8"/>
      <c r="M10" s="8"/>
      <c r="N10" s="8"/>
      <c r="O10" s="8"/>
      <c r="P10" s="8"/>
      <c r="Q10" s="8"/>
      <c r="R10" s="8"/>
      <c r="S10" s="8"/>
      <c r="T10" s="8"/>
      <c r="U10" s="8"/>
      <c r="V10" s="8"/>
      <c r="W10" s="8"/>
      <c r="X10" s="8"/>
      <c r="Y10" s="8"/>
      <c r="Z10" s="8"/>
      <c r="AA10" s="8"/>
      <c r="AB10" s="187"/>
    </row>
    <row r="11" spans="1:28" ht="13.5" customHeight="1">
      <c r="A11" s="48">
        <v>1</v>
      </c>
      <c r="B11" s="143" t="s">
        <v>83</v>
      </c>
      <c r="C11" s="168" t="s">
        <v>289</v>
      </c>
      <c r="D11" s="176" t="s">
        <v>207</v>
      </c>
      <c r="E11" s="175">
        <v>15639.28497023379</v>
      </c>
      <c r="F11" s="175">
        <v>7464.562527083487</v>
      </c>
      <c r="G11" s="175">
        <v>16966.14405277066</v>
      </c>
      <c r="H11" s="175">
        <v>15914.110959600734</v>
      </c>
      <c r="I11" s="175">
        <v>18055.20417726952</v>
      </c>
      <c r="J11" s="175">
        <v>2884.02523045447</v>
      </c>
      <c r="K11" s="175">
        <v>14392.167006549214</v>
      </c>
      <c r="L11" s="175">
        <v>13156.148316804012</v>
      </c>
      <c r="M11" s="175">
        <v>5566.319075526809</v>
      </c>
      <c r="N11" s="175">
        <v>18489.91262471657</v>
      </c>
      <c r="O11" s="183"/>
      <c r="P11" s="183"/>
      <c r="Q11" s="183"/>
      <c r="R11" s="183"/>
      <c r="S11" s="175">
        <v>4660.904145603593</v>
      </c>
      <c r="T11" s="177"/>
      <c r="U11" s="175">
        <v>36918.01760000247</v>
      </c>
      <c r="V11" s="183"/>
      <c r="W11" s="183"/>
      <c r="X11" s="183"/>
      <c r="Y11" s="183"/>
      <c r="Z11" s="183"/>
      <c r="AA11" s="99">
        <v>47777.77777777777</v>
      </c>
      <c r="AB11" s="163">
        <v>17414.766328665402</v>
      </c>
    </row>
    <row r="12" spans="1:28" ht="13.5" customHeight="1">
      <c r="A12" s="142">
        <v>2</v>
      </c>
      <c r="B12" s="142" t="s">
        <v>84</v>
      </c>
      <c r="C12" s="40" t="s">
        <v>290</v>
      </c>
      <c r="D12" s="177" t="s">
        <v>207</v>
      </c>
      <c r="E12" s="175">
        <v>15639.28497023379</v>
      </c>
      <c r="F12" s="175">
        <v>7464.562527083487</v>
      </c>
      <c r="G12" s="175">
        <v>16966.14405277066</v>
      </c>
      <c r="H12" s="175">
        <v>15914.110959600734</v>
      </c>
      <c r="I12" s="175">
        <v>18055.20417726952</v>
      </c>
      <c r="J12" s="175">
        <v>2884.02523045447</v>
      </c>
      <c r="K12" s="175">
        <v>14392.167006549214</v>
      </c>
      <c r="L12" s="175">
        <v>13156.148316804012</v>
      </c>
      <c r="M12" s="175">
        <v>5566.319075526809</v>
      </c>
      <c r="N12" s="175">
        <v>18489.91262471657</v>
      </c>
      <c r="O12" s="184"/>
      <c r="P12" s="184"/>
      <c r="Q12" s="184"/>
      <c r="R12" s="184"/>
      <c r="S12" s="175">
        <v>4660.904145603593</v>
      </c>
      <c r="T12" s="177"/>
      <c r="U12" s="175">
        <v>36918.01760000247</v>
      </c>
      <c r="V12" s="184"/>
      <c r="W12" s="184"/>
      <c r="X12" s="184"/>
      <c r="Y12" s="184"/>
      <c r="Z12" s="184"/>
      <c r="AA12" s="99">
        <v>47777.77777777777</v>
      </c>
      <c r="AB12" s="163">
        <v>17414.766328665402</v>
      </c>
    </row>
    <row r="13" spans="1:28" ht="13.5" customHeight="1">
      <c r="A13" s="48">
        <v>3</v>
      </c>
      <c r="B13" s="143" t="s">
        <v>85</v>
      </c>
      <c r="C13" s="40" t="s">
        <v>291</v>
      </c>
      <c r="D13" s="177" t="s">
        <v>207</v>
      </c>
      <c r="E13" s="175">
        <v>15639.28497023379</v>
      </c>
      <c r="F13" s="175">
        <v>7464.562527083487</v>
      </c>
      <c r="G13" s="175">
        <v>16966.14405277066</v>
      </c>
      <c r="H13" s="175">
        <v>15914.110959600734</v>
      </c>
      <c r="I13" s="175">
        <v>18055.20417726952</v>
      </c>
      <c r="J13" s="175">
        <v>2884.02523045447</v>
      </c>
      <c r="K13" s="175">
        <v>14392.167006549214</v>
      </c>
      <c r="L13" s="175">
        <v>13156.148316804012</v>
      </c>
      <c r="M13" s="175">
        <v>5566.319075526809</v>
      </c>
      <c r="N13" s="175">
        <v>18489.91262471657</v>
      </c>
      <c r="O13" s="184"/>
      <c r="P13" s="184"/>
      <c r="Q13" s="184"/>
      <c r="R13" s="184"/>
      <c r="S13" s="175">
        <v>4660.904145603593</v>
      </c>
      <c r="T13" s="177"/>
      <c r="U13" s="175">
        <v>36918.01760000247</v>
      </c>
      <c r="V13" s="184"/>
      <c r="W13" s="184"/>
      <c r="X13" s="184"/>
      <c r="Y13" s="184"/>
      <c r="Z13" s="184"/>
      <c r="AA13" s="99">
        <v>47777.77777777777</v>
      </c>
      <c r="AB13" s="163">
        <v>17414.766328665402</v>
      </c>
    </row>
    <row r="14" spans="1:28" ht="13.5" customHeight="1">
      <c r="A14" s="142">
        <v>4</v>
      </c>
      <c r="B14" s="50" t="s">
        <v>148</v>
      </c>
      <c r="C14" s="40" t="s">
        <v>149</v>
      </c>
      <c r="D14" s="177" t="s">
        <v>207</v>
      </c>
      <c r="E14" s="175">
        <v>15639.28497023379</v>
      </c>
      <c r="F14" s="175">
        <v>7464.562527083487</v>
      </c>
      <c r="G14" s="175">
        <v>16966.14405277066</v>
      </c>
      <c r="H14" s="175">
        <v>15914.110959600734</v>
      </c>
      <c r="I14" s="175">
        <v>18055.20417726952</v>
      </c>
      <c r="J14" s="175">
        <v>2884.02523045447</v>
      </c>
      <c r="K14" s="175">
        <v>14392.167006549214</v>
      </c>
      <c r="L14" s="175">
        <v>13156.148316804012</v>
      </c>
      <c r="M14" s="175">
        <v>5566.319075526809</v>
      </c>
      <c r="N14" s="175">
        <v>12382.411503714677</v>
      </c>
      <c r="O14" s="184"/>
      <c r="P14" s="184"/>
      <c r="Q14" s="184"/>
      <c r="R14" s="184"/>
      <c r="S14" s="175">
        <v>4660.904145603593</v>
      </c>
      <c r="T14" s="177"/>
      <c r="U14" s="175">
        <v>36918.01760000247</v>
      </c>
      <c r="V14" s="184"/>
      <c r="W14" s="184"/>
      <c r="X14" s="184"/>
      <c r="Y14" s="184"/>
      <c r="Z14" s="184"/>
      <c r="AA14" s="99">
        <v>47359.49329594256</v>
      </c>
      <c r="AB14" s="163">
        <v>17414.766328665402</v>
      </c>
    </row>
    <row r="15" spans="1:28" ht="13.5" customHeight="1">
      <c r="A15" s="48">
        <v>5</v>
      </c>
      <c r="B15" s="50" t="s">
        <v>150</v>
      </c>
      <c r="C15" s="40" t="s">
        <v>260</v>
      </c>
      <c r="D15" s="177" t="s">
        <v>207</v>
      </c>
      <c r="E15" s="175">
        <v>15639.28497023379</v>
      </c>
      <c r="F15" s="175">
        <v>7464.562527083487</v>
      </c>
      <c r="G15" s="175">
        <v>16966.14405277066</v>
      </c>
      <c r="H15" s="175">
        <v>15914.110959600734</v>
      </c>
      <c r="I15" s="175">
        <v>18055.20417726952</v>
      </c>
      <c r="J15" s="175">
        <v>2884.02523045447</v>
      </c>
      <c r="K15" s="175">
        <v>14392.167006549214</v>
      </c>
      <c r="L15" s="175">
        <v>13156.148316804012</v>
      </c>
      <c r="M15" s="175">
        <v>5566.319075526809</v>
      </c>
      <c r="N15" s="175">
        <v>11690.23092427743</v>
      </c>
      <c r="O15" s="184"/>
      <c r="P15" s="184"/>
      <c r="Q15" s="184"/>
      <c r="R15" s="184"/>
      <c r="S15" s="175">
        <v>4660.904145603593</v>
      </c>
      <c r="T15" s="177"/>
      <c r="U15" s="175">
        <v>36918.01760000247</v>
      </c>
      <c r="V15" s="184"/>
      <c r="W15" s="184"/>
      <c r="X15" s="184"/>
      <c r="Y15" s="184"/>
      <c r="Z15" s="184"/>
      <c r="AA15" s="99">
        <v>35736.79050007015</v>
      </c>
      <c r="AB15" s="163">
        <v>17414.766328665402</v>
      </c>
    </row>
    <row r="16" spans="1:28" ht="13.5" customHeight="1">
      <c r="A16" s="142">
        <v>6</v>
      </c>
      <c r="B16" s="50">
        <v>17</v>
      </c>
      <c r="C16" s="40" t="s">
        <v>153</v>
      </c>
      <c r="D16" s="177" t="s">
        <v>207</v>
      </c>
      <c r="E16" s="175">
        <v>15639.28497023379</v>
      </c>
      <c r="F16" s="175">
        <v>7464.562527083487</v>
      </c>
      <c r="G16" s="175">
        <v>16966.14405277066</v>
      </c>
      <c r="H16" s="175">
        <v>15914.110959600734</v>
      </c>
      <c r="I16" s="175">
        <v>18055.20417726952</v>
      </c>
      <c r="J16" s="175">
        <v>2884.02523045447</v>
      </c>
      <c r="K16" s="175">
        <v>14392.167006549214</v>
      </c>
      <c r="L16" s="175">
        <v>13156.148316804012</v>
      </c>
      <c r="M16" s="175">
        <v>5566.319075526809</v>
      </c>
      <c r="N16" s="175">
        <v>13053.433185198504</v>
      </c>
      <c r="O16" s="184"/>
      <c r="P16" s="184"/>
      <c r="Q16" s="184"/>
      <c r="R16" s="184"/>
      <c r="S16" s="175">
        <v>4660.904145603593</v>
      </c>
      <c r="T16" s="177"/>
      <c r="U16" s="175">
        <v>36918.01760000247</v>
      </c>
      <c r="V16" s="184"/>
      <c r="W16" s="184"/>
      <c r="X16" s="184"/>
      <c r="Y16" s="184"/>
      <c r="Z16" s="184"/>
      <c r="AA16" s="99">
        <v>42277.957581003284</v>
      </c>
      <c r="AB16" s="163">
        <v>17414.766328665402</v>
      </c>
    </row>
    <row r="17" spans="1:28" ht="13.5" customHeight="1">
      <c r="A17" s="48">
        <v>7</v>
      </c>
      <c r="B17" s="50">
        <v>18</v>
      </c>
      <c r="C17" s="40" t="s">
        <v>147</v>
      </c>
      <c r="D17" s="177" t="s">
        <v>207</v>
      </c>
      <c r="E17" s="175">
        <v>15639.28497023379</v>
      </c>
      <c r="F17" s="175">
        <v>7464.562527083487</v>
      </c>
      <c r="G17" s="175">
        <v>16966.14405277066</v>
      </c>
      <c r="H17" s="175">
        <v>15914.110959600734</v>
      </c>
      <c r="I17" s="175">
        <v>18055.20417726952</v>
      </c>
      <c r="J17" s="175">
        <v>2884.02523045447</v>
      </c>
      <c r="K17" s="175">
        <v>14392.167006549214</v>
      </c>
      <c r="L17" s="175">
        <v>13156.148316804012</v>
      </c>
      <c r="M17" s="175">
        <v>5566.319075526809</v>
      </c>
      <c r="N17" s="175">
        <v>13053.433185198503</v>
      </c>
      <c r="O17" s="184"/>
      <c r="P17" s="184"/>
      <c r="Q17" s="184"/>
      <c r="R17" s="184"/>
      <c r="S17" s="175">
        <v>4660.904145603593</v>
      </c>
      <c r="T17" s="177"/>
      <c r="U17" s="175">
        <v>36918.01760000247</v>
      </c>
      <c r="V17" s="184"/>
      <c r="W17" s="184"/>
      <c r="X17" s="184"/>
      <c r="Y17" s="184"/>
      <c r="Z17" s="184"/>
      <c r="AA17" s="99">
        <v>52529.206183964205</v>
      </c>
      <c r="AB17" s="163">
        <v>17414.766328665402</v>
      </c>
    </row>
    <row r="18" spans="1:28" ht="13.5" customHeight="1">
      <c r="A18" s="142">
        <v>8</v>
      </c>
      <c r="B18" s="50">
        <v>19</v>
      </c>
      <c r="C18" s="40" t="s">
        <v>221</v>
      </c>
      <c r="D18" s="177" t="s">
        <v>207</v>
      </c>
      <c r="E18" s="175">
        <v>15639.28497023379</v>
      </c>
      <c r="F18" s="175">
        <v>7464.562527083487</v>
      </c>
      <c r="G18" s="175">
        <v>16966.14405277066</v>
      </c>
      <c r="H18" s="175">
        <v>15914.110959600734</v>
      </c>
      <c r="I18" s="175">
        <v>18055.20417726952</v>
      </c>
      <c r="J18" s="175">
        <v>2884.02523045447</v>
      </c>
      <c r="K18" s="175">
        <v>14392.167006549214</v>
      </c>
      <c r="L18" s="175">
        <v>13156.148316804012</v>
      </c>
      <c r="M18" s="175">
        <v>5566.319075526809</v>
      </c>
      <c r="N18" s="175">
        <v>13053.433185198504</v>
      </c>
      <c r="O18" s="184"/>
      <c r="P18" s="184"/>
      <c r="Q18" s="184"/>
      <c r="R18" s="184"/>
      <c r="S18" s="175">
        <v>4660.904145603593</v>
      </c>
      <c r="T18" s="177"/>
      <c r="U18" s="175">
        <v>36918.01760000247</v>
      </c>
      <c r="V18" s="184"/>
      <c r="W18" s="184"/>
      <c r="X18" s="184"/>
      <c r="Y18" s="184"/>
      <c r="Z18" s="184"/>
      <c r="AA18" s="99">
        <v>48810.47537476803</v>
      </c>
      <c r="AB18" s="163">
        <v>17414.766328665402</v>
      </c>
    </row>
    <row r="19" spans="1:28" ht="13.5" customHeight="1">
      <c r="A19" s="48">
        <v>9</v>
      </c>
      <c r="B19" s="50">
        <v>20</v>
      </c>
      <c r="C19" s="40" t="s">
        <v>142</v>
      </c>
      <c r="D19" s="177" t="s">
        <v>207</v>
      </c>
      <c r="E19" s="175">
        <v>15639.28497023379</v>
      </c>
      <c r="F19" s="175">
        <v>7464.562527083487</v>
      </c>
      <c r="G19" s="175">
        <v>16966.14405277066</v>
      </c>
      <c r="H19" s="175">
        <v>15914.110959600734</v>
      </c>
      <c r="I19" s="175">
        <v>18055.20417726952</v>
      </c>
      <c r="J19" s="175">
        <v>2884.02523045447</v>
      </c>
      <c r="K19" s="175">
        <v>14392.167006549214</v>
      </c>
      <c r="L19" s="175">
        <v>13156.148316804012</v>
      </c>
      <c r="M19" s="175">
        <v>5566.319075526809</v>
      </c>
      <c r="N19" s="175">
        <v>12382.411503714677</v>
      </c>
      <c r="O19" s="184"/>
      <c r="P19" s="184"/>
      <c r="Q19" s="184"/>
      <c r="R19" s="184"/>
      <c r="S19" s="175">
        <v>4660.904145603593</v>
      </c>
      <c r="T19" s="177"/>
      <c r="U19" s="175">
        <v>36918.01760000247</v>
      </c>
      <c r="V19" s="184"/>
      <c r="W19" s="184"/>
      <c r="X19" s="184"/>
      <c r="Y19" s="184"/>
      <c r="Z19" s="184"/>
      <c r="AA19" s="99">
        <v>48203.408906955425</v>
      </c>
      <c r="AB19" s="163">
        <v>17414.766328665402</v>
      </c>
    </row>
    <row r="20" spans="1:28" ht="13.5" customHeight="1">
      <c r="A20" s="142">
        <v>10</v>
      </c>
      <c r="B20" s="50">
        <v>21</v>
      </c>
      <c r="C20" s="40" t="s">
        <v>143</v>
      </c>
      <c r="D20" s="177" t="s">
        <v>207</v>
      </c>
      <c r="E20" s="175">
        <v>15639.28497023379</v>
      </c>
      <c r="F20" s="175">
        <v>7464.562527083487</v>
      </c>
      <c r="G20" s="175">
        <v>16966.14405277066</v>
      </c>
      <c r="H20" s="175">
        <v>15914.110959600734</v>
      </c>
      <c r="I20" s="175">
        <v>18055.20417726952</v>
      </c>
      <c r="J20" s="175">
        <v>2884.02523045447</v>
      </c>
      <c r="K20" s="175">
        <v>14392.167006549214</v>
      </c>
      <c r="L20" s="175">
        <v>13156.148316804012</v>
      </c>
      <c r="M20" s="175">
        <v>5566.319075526809</v>
      </c>
      <c r="N20" s="175">
        <v>11353.625935726084</v>
      </c>
      <c r="O20" s="184"/>
      <c r="P20" s="184"/>
      <c r="Q20" s="184"/>
      <c r="R20" s="184"/>
      <c r="S20" s="175">
        <v>4660.904145603593</v>
      </c>
      <c r="T20" s="177"/>
      <c r="U20" s="175">
        <v>36918.01760000247</v>
      </c>
      <c r="V20" s="184"/>
      <c r="W20" s="184"/>
      <c r="X20" s="184"/>
      <c r="Y20" s="184"/>
      <c r="Z20" s="184"/>
      <c r="AA20" s="99">
        <v>33700.75336779426</v>
      </c>
      <c r="AB20" s="163">
        <v>17414.766328665402</v>
      </c>
    </row>
    <row r="21" spans="1:28" ht="13.5" customHeight="1">
      <c r="A21" s="48">
        <v>11</v>
      </c>
      <c r="B21" s="50">
        <v>22</v>
      </c>
      <c r="C21" s="40" t="s">
        <v>151</v>
      </c>
      <c r="D21" s="177" t="s">
        <v>207</v>
      </c>
      <c r="E21" s="175">
        <v>15639.28497023379</v>
      </c>
      <c r="F21" s="175">
        <v>7464.562527083487</v>
      </c>
      <c r="G21" s="175">
        <v>16966.14405277066</v>
      </c>
      <c r="H21" s="175">
        <v>15914.110959600734</v>
      </c>
      <c r="I21" s="175">
        <v>18055.20417726952</v>
      </c>
      <c r="J21" s="175">
        <v>2884.02523045447</v>
      </c>
      <c r="K21" s="175">
        <v>14392.167006549214</v>
      </c>
      <c r="L21" s="175">
        <v>13156.148316804012</v>
      </c>
      <c r="M21" s="175">
        <v>5566.319075526809</v>
      </c>
      <c r="N21" s="175">
        <v>11353.625935726082</v>
      </c>
      <c r="O21" s="184"/>
      <c r="P21" s="184"/>
      <c r="Q21" s="184"/>
      <c r="R21" s="184"/>
      <c r="S21" s="175">
        <v>4660.904145603593</v>
      </c>
      <c r="T21" s="177"/>
      <c r="U21" s="175">
        <v>36918.01760000247</v>
      </c>
      <c r="V21" s="184"/>
      <c r="W21" s="184"/>
      <c r="X21" s="184"/>
      <c r="Y21" s="184"/>
      <c r="Z21" s="184"/>
      <c r="AA21" s="99">
        <v>37301.063555097244</v>
      </c>
      <c r="AB21" s="163">
        <v>17414.766328665402</v>
      </c>
    </row>
    <row r="22" spans="1:28" ht="13.5" customHeight="1">
      <c r="A22" s="142">
        <v>12</v>
      </c>
      <c r="B22" s="50" t="s">
        <v>86</v>
      </c>
      <c r="C22" s="40" t="s">
        <v>292</v>
      </c>
      <c r="D22" s="175">
        <v>11573.121394543092</v>
      </c>
      <c r="E22" s="175">
        <v>15639.28497023379</v>
      </c>
      <c r="F22" s="175">
        <v>7464.562527083487</v>
      </c>
      <c r="G22" s="175">
        <v>16966.14405277066</v>
      </c>
      <c r="H22" s="175">
        <v>15914.110959600734</v>
      </c>
      <c r="I22" s="175">
        <v>18055.20417726952</v>
      </c>
      <c r="J22" s="175">
        <v>2884.02523045447</v>
      </c>
      <c r="K22" s="175">
        <v>14392.167006549214</v>
      </c>
      <c r="L22" s="175">
        <v>13156.148316804012</v>
      </c>
      <c r="M22" s="175">
        <v>5566.319075526809</v>
      </c>
      <c r="N22" s="175">
        <v>12382.411503714677</v>
      </c>
      <c r="O22" s="184"/>
      <c r="P22" s="184"/>
      <c r="Q22" s="184"/>
      <c r="R22" s="184"/>
      <c r="S22" s="175">
        <v>4660.904145603593</v>
      </c>
      <c r="T22" s="177"/>
      <c r="U22" s="175">
        <v>36918.01760000247</v>
      </c>
      <c r="V22" s="184"/>
      <c r="W22" s="184"/>
      <c r="X22" s="184"/>
      <c r="Y22" s="184"/>
      <c r="Z22" s="184"/>
      <c r="AA22" s="99">
        <v>33700.75336779426</v>
      </c>
      <c r="AB22" s="163">
        <v>17414.766328665402</v>
      </c>
    </row>
    <row r="23" spans="1:28" ht="13.5" customHeight="1">
      <c r="A23" s="48">
        <v>13</v>
      </c>
      <c r="B23" s="50" t="s">
        <v>87</v>
      </c>
      <c r="C23" s="40" t="s">
        <v>293</v>
      </c>
      <c r="D23" s="177" t="s">
        <v>207</v>
      </c>
      <c r="E23" s="177"/>
      <c r="F23" s="177"/>
      <c r="G23" s="177"/>
      <c r="H23" s="177"/>
      <c r="I23" s="177"/>
      <c r="J23" s="177"/>
      <c r="K23" s="177"/>
      <c r="L23" s="177"/>
      <c r="M23" s="177"/>
      <c r="N23" s="177"/>
      <c r="O23" s="184"/>
      <c r="P23" s="184"/>
      <c r="Q23" s="184"/>
      <c r="R23" s="184"/>
      <c r="S23" s="177"/>
      <c r="T23" s="177"/>
      <c r="U23" s="177"/>
      <c r="V23" s="184"/>
      <c r="W23" s="184"/>
      <c r="X23" s="184"/>
      <c r="Y23" s="184"/>
      <c r="Z23" s="184"/>
      <c r="AA23" s="183"/>
      <c r="AB23" s="188"/>
    </row>
    <row r="24" spans="1:28" ht="13.5" customHeight="1">
      <c r="A24" s="142">
        <v>14</v>
      </c>
      <c r="B24" s="50">
        <v>24</v>
      </c>
      <c r="C24" s="40" t="s">
        <v>294</v>
      </c>
      <c r="D24" s="177" t="s">
        <v>207</v>
      </c>
      <c r="E24" s="175">
        <v>15639.28497023379</v>
      </c>
      <c r="F24" s="175">
        <v>7464.562527083487</v>
      </c>
      <c r="G24" s="175">
        <v>16966.14405277066</v>
      </c>
      <c r="H24" s="175">
        <v>15914.110959600734</v>
      </c>
      <c r="I24" s="175">
        <v>18055.20417726952</v>
      </c>
      <c r="J24" s="175">
        <v>2884.02523045447</v>
      </c>
      <c r="K24" s="175">
        <v>14392.167006549214</v>
      </c>
      <c r="L24" s="175">
        <v>13156.148316804012</v>
      </c>
      <c r="M24" s="175">
        <v>5566.319075526809</v>
      </c>
      <c r="N24" s="175">
        <v>10829.15701520485</v>
      </c>
      <c r="O24" s="184"/>
      <c r="P24" s="184"/>
      <c r="Q24" s="184"/>
      <c r="R24" s="184"/>
      <c r="S24" s="175">
        <v>4660.904145603593</v>
      </c>
      <c r="T24" s="177"/>
      <c r="U24" s="175">
        <v>36918.01760000247</v>
      </c>
      <c r="V24" s="184"/>
      <c r="W24" s="184"/>
      <c r="X24" s="184"/>
      <c r="Y24" s="184"/>
      <c r="Z24" s="184"/>
      <c r="AA24" s="99">
        <v>30820.99151668533</v>
      </c>
      <c r="AB24" s="163">
        <v>17414.766328665402</v>
      </c>
    </row>
    <row r="25" spans="1:28" ht="13.5" customHeight="1">
      <c r="A25" s="48">
        <v>15</v>
      </c>
      <c r="B25" s="50">
        <v>25</v>
      </c>
      <c r="C25" s="40" t="s">
        <v>144</v>
      </c>
      <c r="D25" s="177" t="s">
        <v>207</v>
      </c>
      <c r="E25" s="175">
        <v>15639.28497023379</v>
      </c>
      <c r="F25" s="175">
        <v>7464.562527083487</v>
      </c>
      <c r="G25" s="175">
        <v>16966.14405277066</v>
      </c>
      <c r="H25" s="175">
        <v>15914.110959600734</v>
      </c>
      <c r="I25" s="175">
        <v>18055.20417726952</v>
      </c>
      <c r="J25" s="175">
        <v>2884.02523045447</v>
      </c>
      <c r="K25" s="175">
        <v>14392.167006549214</v>
      </c>
      <c r="L25" s="175">
        <v>13156.148316804012</v>
      </c>
      <c r="M25" s="175">
        <v>5566.319075526809</v>
      </c>
      <c r="N25" s="175">
        <v>12382.411503714677</v>
      </c>
      <c r="O25" s="184"/>
      <c r="P25" s="184"/>
      <c r="Q25" s="184"/>
      <c r="R25" s="184"/>
      <c r="S25" s="175">
        <v>4660.904145603593</v>
      </c>
      <c r="T25" s="177"/>
      <c r="U25" s="175">
        <v>36918.01760000247</v>
      </c>
      <c r="V25" s="184"/>
      <c r="W25" s="184"/>
      <c r="X25" s="184"/>
      <c r="Y25" s="184"/>
      <c r="Z25" s="184"/>
      <c r="AA25" s="99">
        <v>35480.4926541526</v>
      </c>
      <c r="AB25" s="163">
        <v>17414.766328665402</v>
      </c>
    </row>
    <row r="26" spans="1:28" ht="13.5" customHeight="1">
      <c r="A26" s="142">
        <v>16</v>
      </c>
      <c r="B26" s="50">
        <v>26</v>
      </c>
      <c r="C26" s="40" t="s">
        <v>58</v>
      </c>
      <c r="D26" s="177" t="s">
        <v>207</v>
      </c>
      <c r="E26" s="175">
        <v>15639.28497023379</v>
      </c>
      <c r="F26" s="175">
        <v>7464.562527083487</v>
      </c>
      <c r="G26" s="175">
        <v>16966.14405277066</v>
      </c>
      <c r="H26" s="175">
        <v>15914.110959600734</v>
      </c>
      <c r="I26" s="175">
        <v>18055.20417726952</v>
      </c>
      <c r="J26" s="175">
        <v>2884.02523045447</v>
      </c>
      <c r="K26" s="175">
        <v>14392.167006549214</v>
      </c>
      <c r="L26" s="175">
        <v>13156.148316804012</v>
      </c>
      <c r="M26" s="175">
        <v>5566.319075526809</v>
      </c>
      <c r="N26" s="175">
        <v>12289.148622072711</v>
      </c>
      <c r="O26" s="184"/>
      <c r="P26" s="184"/>
      <c r="Q26" s="184"/>
      <c r="R26" s="184"/>
      <c r="S26" s="175">
        <v>4660.904145603593</v>
      </c>
      <c r="T26" s="177"/>
      <c r="U26" s="175">
        <v>36918.01760000247</v>
      </c>
      <c r="V26" s="184"/>
      <c r="W26" s="184"/>
      <c r="X26" s="184"/>
      <c r="Y26" s="184"/>
      <c r="Z26" s="184"/>
      <c r="AA26" s="99">
        <v>38155.239985631226</v>
      </c>
      <c r="AB26" s="163">
        <v>17414.766328665402</v>
      </c>
    </row>
    <row r="27" spans="1:28" ht="13.5" customHeight="1">
      <c r="A27" s="48">
        <v>17</v>
      </c>
      <c r="B27" s="50">
        <v>27</v>
      </c>
      <c r="C27" s="40" t="s">
        <v>59</v>
      </c>
      <c r="D27" s="177" t="s">
        <v>207</v>
      </c>
      <c r="E27" s="175">
        <v>15639.28497023379</v>
      </c>
      <c r="F27" s="175">
        <v>7464.562527083487</v>
      </c>
      <c r="G27" s="175">
        <v>16966.14405277066</v>
      </c>
      <c r="H27" s="175">
        <v>15914.110959600734</v>
      </c>
      <c r="I27" s="175">
        <v>18055.20417726952</v>
      </c>
      <c r="J27" s="175">
        <v>2884.02523045447</v>
      </c>
      <c r="K27" s="175">
        <v>14392.167006549214</v>
      </c>
      <c r="L27" s="175">
        <v>13156.148316804012</v>
      </c>
      <c r="M27" s="175">
        <v>5566.319075526809</v>
      </c>
      <c r="N27" s="175">
        <v>10738.190006826107</v>
      </c>
      <c r="O27" s="184"/>
      <c r="P27" s="184"/>
      <c r="Q27" s="184"/>
      <c r="R27" s="184"/>
      <c r="S27" s="175">
        <v>4660.904145603593</v>
      </c>
      <c r="T27" s="177"/>
      <c r="U27" s="175">
        <v>36918.01760000247</v>
      </c>
      <c r="V27" s="184"/>
      <c r="W27" s="184"/>
      <c r="X27" s="184"/>
      <c r="Y27" s="184"/>
      <c r="Z27" s="184"/>
      <c r="AA27" s="99">
        <v>31140.332746820604</v>
      </c>
      <c r="AB27" s="163">
        <v>17414.766328665402</v>
      </c>
    </row>
    <row r="28" spans="1:28" ht="13.5" customHeight="1">
      <c r="A28" s="142">
        <v>18</v>
      </c>
      <c r="B28" s="50">
        <v>28</v>
      </c>
      <c r="C28" s="40" t="s">
        <v>232</v>
      </c>
      <c r="D28" s="177" t="s">
        <v>207</v>
      </c>
      <c r="E28" s="175">
        <v>15639.28497023379</v>
      </c>
      <c r="F28" s="175">
        <v>7464.562527083487</v>
      </c>
      <c r="G28" s="175">
        <v>16966.14405277066</v>
      </c>
      <c r="H28" s="175">
        <v>15914.110959600734</v>
      </c>
      <c r="I28" s="175">
        <v>18055.20417726952</v>
      </c>
      <c r="J28" s="175">
        <v>2884.02523045447</v>
      </c>
      <c r="K28" s="175">
        <v>14392.167006549214</v>
      </c>
      <c r="L28" s="175">
        <v>13156.148316804012</v>
      </c>
      <c r="M28" s="175">
        <v>5566.319075526809</v>
      </c>
      <c r="N28" s="175">
        <v>13634.470030961693</v>
      </c>
      <c r="O28" s="184"/>
      <c r="P28" s="184"/>
      <c r="Q28" s="184"/>
      <c r="R28" s="184"/>
      <c r="S28" s="175">
        <v>4660.904145603593</v>
      </c>
      <c r="T28" s="177"/>
      <c r="U28" s="175">
        <v>36918.01760000247</v>
      </c>
      <c r="V28" s="184"/>
      <c r="W28" s="184"/>
      <c r="X28" s="184"/>
      <c r="Y28" s="184"/>
      <c r="Z28" s="184"/>
      <c r="AA28" s="99">
        <v>42901.08975361701</v>
      </c>
      <c r="AB28" s="163">
        <v>17414.766328665402</v>
      </c>
    </row>
    <row r="29" spans="1:28" ht="13.5" customHeight="1">
      <c r="A29" s="48">
        <v>19</v>
      </c>
      <c r="B29" s="50">
        <v>29</v>
      </c>
      <c r="C29" s="40" t="s">
        <v>261</v>
      </c>
      <c r="D29" s="177" t="s">
        <v>207</v>
      </c>
      <c r="E29" s="175">
        <v>15639.28497023379</v>
      </c>
      <c r="F29" s="175">
        <v>7464.562527083487</v>
      </c>
      <c r="G29" s="175">
        <v>16966.14405277066</v>
      </c>
      <c r="H29" s="175">
        <v>15914.110959600734</v>
      </c>
      <c r="I29" s="175">
        <v>18055.20417726952</v>
      </c>
      <c r="J29" s="175">
        <v>2884.02523045447</v>
      </c>
      <c r="K29" s="175">
        <v>14392.167006549214</v>
      </c>
      <c r="L29" s="175">
        <v>13156.148316804012</v>
      </c>
      <c r="M29" s="175">
        <v>5566.319075526809</v>
      </c>
      <c r="N29" s="175">
        <v>13303.922002237263</v>
      </c>
      <c r="O29" s="184"/>
      <c r="P29" s="184"/>
      <c r="Q29" s="184"/>
      <c r="R29" s="184"/>
      <c r="S29" s="175">
        <v>4660.904145603593</v>
      </c>
      <c r="T29" s="177"/>
      <c r="U29" s="175">
        <v>36918.01760000247</v>
      </c>
      <c r="V29" s="184"/>
      <c r="W29" s="184"/>
      <c r="X29" s="184"/>
      <c r="Y29" s="184"/>
      <c r="Z29" s="184"/>
      <c r="AA29" s="99">
        <v>40932.513764265525</v>
      </c>
      <c r="AB29" s="163">
        <v>17414.766328665402</v>
      </c>
    </row>
    <row r="30" spans="1:28" ht="13.5" customHeight="1">
      <c r="A30" s="142">
        <v>20</v>
      </c>
      <c r="B30" s="50" t="s">
        <v>201</v>
      </c>
      <c r="C30" s="40" t="s">
        <v>202</v>
      </c>
      <c r="D30" s="177" t="s">
        <v>207</v>
      </c>
      <c r="E30" s="175">
        <v>15639.28497023379</v>
      </c>
      <c r="F30" s="175">
        <v>7464.562527083487</v>
      </c>
      <c r="G30" s="175">
        <v>16966.14405277066</v>
      </c>
      <c r="H30" s="175">
        <v>15914.110959600734</v>
      </c>
      <c r="I30" s="175">
        <v>18055.20417726952</v>
      </c>
      <c r="J30" s="175">
        <v>2884.02523045447</v>
      </c>
      <c r="K30" s="175">
        <v>14392.167006549214</v>
      </c>
      <c r="L30" s="175">
        <v>13156.148316804012</v>
      </c>
      <c r="M30" s="175">
        <v>5566.319075526809</v>
      </c>
      <c r="N30" s="175">
        <v>13634.47003096169</v>
      </c>
      <c r="O30" s="184"/>
      <c r="P30" s="184"/>
      <c r="Q30" s="184"/>
      <c r="R30" s="184"/>
      <c r="S30" s="175">
        <v>4660.904145603593</v>
      </c>
      <c r="T30" s="177"/>
      <c r="U30" s="175">
        <v>36918.01760000247</v>
      </c>
      <c r="V30" s="184"/>
      <c r="W30" s="184"/>
      <c r="X30" s="184"/>
      <c r="Y30" s="184"/>
      <c r="Z30" s="184"/>
      <c r="AA30" s="99">
        <v>41249.70216394756</v>
      </c>
      <c r="AB30" s="163">
        <v>17414.766328665402</v>
      </c>
    </row>
    <row r="31" spans="1:28" ht="13.5" customHeight="1">
      <c r="A31" s="48">
        <v>21</v>
      </c>
      <c r="B31" s="50">
        <v>32</v>
      </c>
      <c r="C31" s="40" t="s">
        <v>128</v>
      </c>
      <c r="D31" s="177" t="s">
        <v>207</v>
      </c>
      <c r="E31" s="175">
        <v>15639.28497023379</v>
      </c>
      <c r="F31" s="175">
        <v>7464.562527083487</v>
      </c>
      <c r="G31" s="175">
        <v>16966.14405277066</v>
      </c>
      <c r="H31" s="175">
        <v>15914.110959600734</v>
      </c>
      <c r="I31" s="175">
        <v>18055.20417726952</v>
      </c>
      <c r="J31" s="175">
        <v>2884.02523045447</v>
      </c>
      <c r="K31" s="175">
        <v>14392.167006549214</v>
      </c>
      <c r="L31" s="175">
        <v>13156.148316804012</v>
      </c>
      <c r="M31" s="175">
        <v>5566.319075526809</v>
      </c>
      <c r="N31" s="175">
        <v>13634.470030961693</v>
      </c>
      <c r="O31" s="184"/>
      <c r="P31" s="184"/>
      <c r="Q31" s="184"/>
      <c r="R31" s="184"/>
      <c r="S31" s="175">
        <v>4660.904145603593</v>
      </c>
      <c r="T31" s="177"/>
      <c r="U31" s="175">
        <v>36918.01760000247</v>
      </c>
      <c r="V31" s="184"/>
      <c r="W31" s="184"/>
      <c r="X31" s="184"/>
      <c r="Y31" s="184"/>
      <c r="Z31" s="184"/>
      <c r="AA31" s="99">
        <v>43831.58234269283</v>
      </c>
      <c r="AB31" s="163">
        <v>17414.766328665402</v>
      </c>
    </row>
    <row r="32" spans="1:28" ht="13.5" customHeight="1">
      <c r="A32" s="142">
        <v>22</v>
      </c>
      <c r="B32" s="50">
        <v>33</v>
      </c>
      <c r="C32" s="40" t="s">
        <v>129</v>
      </c>
      <c r="D32" s="177" t="s">
        <v>207</v>
      </c>
      <c r="E32" s="175">
        <v>15639.28497023379</v>
      </c>
      <c r="F32" s="175">
        <v>7464.562527083487</v>
      </c>
      <c r="G32" s="175">
        <v>16966.14405277066</v>
      </c>
      <c r="H32" s="175">
        <v>15914.110959600734</v>
      </c>
      <c r="I32" s="175">
        <v>18055.20417726952</v>
      </c>
      <c r="J32" s="175">
        <v>2884.02523045447</v>
      </c>
      <c r="K32" s="175">
        <v>14392.167006549214</v>
      </c>
      <c r="L32" s="175">
        <v>13156.148316804012</v>
      </c>
      <c r="M32" s="175">
        <v>5566.319075526809</v>
      </c>
      <c r="N32" s="175">
        <v>12382.411503714677</v>
      </c>
      <c r="O32" s="184"/>
      <c r="P32" s="184"/>
      <c r="Q32" s="184"/>
      <c r="R32" s="184"/>
      <c r="S32" s="175">
        <v>4660.904145603593</v>
      </c>
      <c r="T32" s="177"/>
      <c r="U32" s="175">
        <v>36918.01760000247</v>
      </c>
      <c r="V32" s="184"/>
      <c r="W32" s="184"/>
      <c r="X32" s="184"/>
      <c r="Y32" s="184"/>
      <c r="Z32" s="184"/>
      <c r="AA32" s="99">
        <v>39989.774754563245</v>
      </c>
      <c r="AB32" s="163">
        <v>17414.766328665402</v>
      </c>
    </row>
    <row r="33" spans="1:28" ht="13.5" customHeight="1">
      <c r="A33" s="48">
        <v>23</v>
      </c>
      <c r="B33" s="50">
        <v>34</v>
      </c>
      <c r="C33" s="40" t="s">
        <v>130</v>
      </c>
      <c r="D33" s="177" t="s">
        <v>207</v>
      </c>
      <c r="E33" s="175">
        <v>15639.28497023379</v>
      </c>
      <c r="F33" s="175">
        <v>7464.562527083487</v>
      </c>
      <c r="G33" s="175">
        <v>16966.14405277066</v>
      </c>
      <c r="H33" s="175">
        <v>15914.110959600734</v>
      </c>
      <c r="I33" s="175">
        <v>18055.20417726952</v>
      </c>
      <c r="J33" s="175">
        <v>2884.02523045447</v>
      </c>
      <c r="K33" s="175">
        <v>14392.167006549214</v>
      </c>
      <c r="L33" s="175">
        <v>13156.148316804012</v>
      </c>
      <c r="M33" s="175">
        <v>5566.319075526809</v>
      </c>
      <c r="N33" s="175">
        <v>12382.411503714677</v>
      </c>
      <c r="O33" s="184"/>
      <c r="P33" s="184"/>
      <c r="Q33" s="184"/>
      <c r="R33" s="184"/>
      <c r="S33" s="175">
        <v>4660.904145603593</v>
      </c>
      <c r="T33" s="177"/>
      <c r="U33" s="175">
        <v>36918.01760000247</v>
      </c>
      <c r="V33" s="184"/>
      <c r="W33" s="184"/>
      <c r="X33" s="184"/>
      <c r="Y33" s="184"/>
      <c r="Z33" s="184"/>
      <c r="AA33" s="99">
        <v>40932.513764265525</v>
      </c>
      <c r="AB33" s="163">
        <v>17414.766328665402</v>
      </c>
    </row>
    <row r="34" spans="1:28" ht="13.5" customHeight="1">
      <c r="A34" s="142">
        <v>24</v>
      </c>
      <c r="B34" s="50">
        <v>35</v>
      </c>
      <c r="C34" s="40" t="s">
        <v>131</v>
      </c>
      <c r="D34" s="177" t="s">
        <v>207</v>
      </c>
      <c r="E34" s="175">
        <v>15639.28497023379</v>
      </c>
      <c r="F34" s="175">
        <v>7464.562527083487</v>
      </c>
      <c r="G34" s="175">
        <v>16966.14405277066</v>
      </c>
      <c r="H34" s="175">
        <v>15914.110959600734</v>
      </c>
      <c r="I34" s="175">
        <v>18055.20417726952</v>
      </c>
      <c r="J34" s="175">
        <v>2884.02523045447</v>
      </c>
      <c r="K34" s="175">
        <v>14392.167006549214</v>
      </c>
      <c r="L34" s="175">
        <v>13156.148316804012</v>
      </c>
      <c r="M34" s="175">
        <v>5566.319075526809</v>
      </c>
      <c r="N34" s="175">
        <v>12382.411503714677</v>
      </c>
      <c r="O34" s="184"/>
      <c r="P34" s="184"/>
      <c r="Q34" s="184"/>
      <c r="R34" s="184"/>
      <c r="S34" s="175">
        <v>4660.904145603593</v>
      </c>
      <c r="T34" s="177"/>
      <c r="U34" s="175">
        <v>36918.01760000247</v>
      </c>
      <c r="V34" s="184"/>
      <c r="W34" s="184"/>
      <c r="X34" s="184"/>
      <c r="Y34" s="184"/>
      <c r="Z34" s="184"/>
      <c r="AA34" s="99">
        <v>40932.513764265525</v>
      </c>
      <c r="AB34" s="163">
        <v>17414.766328665402</v>
      </c>
    </row>
    <row r="35" spans="1:28" ht="13.5" customHeight="1">
      <c r="A35" s="48">
        <v>25</v>
      </c>
      <c r="B35" s="50">
        <v>36</v>
      </c>
      <c r="C35" s="40" t="s">
        <v>250</v>
      </c>
      <c r="D35" s="177" t="s">
        <v>207</v>
      </c>
      <c r="E35" s="175">
        <v>15639.28497023379</v>
      </c>
      <c r="F35" s="175">
        <v>7464.562527083487</v>
      </c>
      <c r="G35" s="175">
        <v>16966.14405277066</v>
      </c>
      <c r="H35" s="175">
        <v>15914.110959600734</v>
      </c>
      <c r="I35" s="175">
        <v>18055.20417726952</v>
      </c>
      <c r="J35" s="175">
        <v>2884.02523045447</v>
      </c>
      <c r="K35" s="175">
        <v>14392.167006549214</v>
      </c>
      <c r="L35" s="175">
        <v>13156.148316804012</v>
      </c>
      <c r="M35" s="175">
        <v>5566.319075526809</v>
      </c>
      <c r="N35" s="175">
        <v>12382.411503714677</v>
      </c>
      <c r="O35" s="184"/>
      <c r="P35" s="184"/>
      <c r="Q35" s="184"/>
      <c r="R35" s="184"/>
      <c r="S35" s="175">
        <v>4660.904145603593</v>
      </c>
      <c r="T35" s="177"/>
      <c r="U35" s="175">
        <v>36918.01760000247</v>
      </c>
      <c r="V35" s="184"/>
      <c r="W35" s="184"/>
      <c r="X35" s="184"/>
      <c r="Y35" s="184"/>
      <c r="Z35" s="184"/>
      <c r="AA35" s="99">
        <v>38821.20540043153</v>
      </c>
      <c r="AB35" s="163">
        <v>17414.766328665402</v>
      </c>
    </row>
    <row r="36" spans="1:28" ht="13.5" customHeight="1">
      <c r="A36" s="142">
        <v>26</v>
      </c>
      <c r="B36" s="50">
        <v>37</v>
      </c>
      <c r="C36" s="40" t="s">
        <v>132</v>
      </c>
      <c r="D36" s="177" t="s">
        <v>207</v>
      </c>
      <c r="E36" s="175">
        <v>15639.28497023379</v>
      </c>
      <c r="F36" s="175">
        <v>7464.562527083487</v>
      </c>
      <c r="G36" s="175">
        <v>16966.14405277066</v>
      </c>
      <c r="H36" s="175">
        <v>15914.110959600734</v>
      </c>
      <c r="I36" s="175">
        <v>18055.20417726952</v>
      </c>
      <c r="J36" s="175">
        <v>2884.02523045447</v>
      </c>
      <c r="K36" s="175">
        <v>14392.167006549214</v>
      </c>
      <c r="L36" s="175">
        <v>13156.148316804012</v>
      </c>
      <c r="M36" s="175">
        <v>5566.319075526809</v>
      </c>
      <c r="N36" s="175">
        <v>12382.411503714677</v>
      </c>
      <c r="O36" s="184"/>
      <c r="P36" s="184"/>
      <c r="Q36" s="184"/>
      <c r="R36" s="184"/>
      <c r="S36" s="175">
        <v>4660.904145603593</v>
      </c>
      <c r="T36" s="177"/>
      <c r="U36" s="175">
        <v>36918.01760000247</v>
      </c>
      <c r="V36" s="184"/>
      <c r="W36" s="184"/>
      <c r="X36" s="184"/>
      <c r="Y36" s="184"/>
      <c r="Z36" s="184"/>
      <c r="AA36" s="99">
        <v>46560.205419563754</v>
      </c>
      <c r="AB36" s="163">
        <v>17414.766328665402</v>
      </c>
    </row>
    <row r="37" spans="1:28" ht="13.5" customHeight="1">
      <c r="A37" s="48">
        <v>27</v>
      </c>
      <c r="B37" s="50" t="s">
        <v>30</v>
      </c>
      <c r="C37" s="40" t="s">
        <v>98</v>
      </c>
      <c r="D37" s="177" t="s">
        <v>207</v>
      </c>
      <c r="E37" s="175">
        <v>15639.28497023379</v>
      </c>
      <c r="F37" s="175">
        <v>7464.562527083487</v>
      </c>
      <c r="G37" s="175">
        <v>16966.14405277066</v>
      </c>
      <c r="H37" s="175">
        <v>15914.110959600734</v>
      </c>
      <c r="I37" s="175">
        <v>18055.20417726952</v>
      </c>
      <c r="J37" s="175">
        <v>2884.02523045447</v>
      </c>
      <c r="K37" s="175">
        <v>14392.167006549214</v>
      </c>
      <c r="L37" s="175">
        <v>13156.148316804012</v>
      </c>
      <c r="M37" s="175">
        <v>5566.319075526809</v>
      </c>
      <c r="N37" s="177"/>
      <c r="O37" s="184"/>
      <c r="P37" s="184"/>
      <c r="Q37" s="184"/>
      <c r="R37" s="184"/>
      <c r="S37" s="175">
        <v>4660.904145603593</v>
      </c>
      <c r="T37" s="177"/>
      <c r="U37" s="175">
        <v>36918.01760000247</v>
      </c>
      <c r="V37" s="184"/>
      <c r="W37" s="184"/>
      <c r="X37" s="184"/>
      <c r="Y37" s="184"/>
      <c r="Z37" s="184"/>
      <c r="AA37" s="184"/>
      <c r="AB37" s="163">
        <v>17414.766328665402</v>
      </c>
    </row>
    <row r="38" spans="1:28" ht="13.5" customHeight="1">
      <c r="A38" s="142">
        <v>28</v>
      </c>
      <c r="B38" s="50" t="s">
        <v>32</v>
      </c>
      <c r="C38" s="40" t="s">
        <v>99</v>
      </c>
      <c r="D38" s="177" t="s">
        <v>207</v>
      </c>
      <c r="E38" s="175">
        <v>15639.28497023379</v>
      </c>
      <c r="F38" s="175">
        <v>7464.562527083487</v>
      </c>
      <c r="G38" s="175">
        <v>16966.14405277066</v>
      </c>
      <c r="H38" s="175">
        <v>15914.110959600734</v>
      </c>
      <c r="I38" s="175">
        <v>18055.20417726952</v>
      </c>
      <c r="J38" s="175">
        <v>2884.02523045447</v>
      </c>
      <c r="K38" s="175">
        <v>14392.167006549214</v>
      </c>
      <c r="L38" s="175">
        <v>13156.148316804012</v>
      </c>
      <c r="M38" s="175">
        <v>5566.319075526809</v>
      </c>
      <c r="N38" s="177"/>
      <c r="O38" s="184"/>
      <c r="P38" s="184"/>
      <c r="Q38" s="184"/>
      <c r="R38" s="184"/>
      <c r="S38" s="175">
        <v>4660.904145603593</v>
      </c>
      <c r="T38" s="177"/>
      <c r="U38" s="175">
        <v>36918.01760000247</v>
      </c>
      <c r="V38" s="184"/>
      <c r="W38" s="184"/>
      <c r="X38" s="184"/>
      <c r="Y38" s="184"/>
      <c r="Z38" s="184"/>
      <c r="AA38" s="184"/>
      <c r="AB38" s="163">
        <v>17414.766328665402</v>
      </c>
    </row>
    <row r="39" spans="1:28" ht="13.5" customHeight="1">
      <c r="A39" s="48">
        <v>29</v>
      </c>
      <c r="B39" s="50" t="s">
        <v>34</v>
      </c>
      <c r="C39" s="40" t="s">
        <v>100</v>
      </c>
      <c r="D39" s="177" t="s">
        <v>207</v>
      </c>
      <c r="E39" s="175">
        <v>15639.28497023379</v>
      </c>
      <c r="F39" s="175">
        <v>7464.562527083487</v>
      </c>
      <c r="G39" s="175">
        <v>16966.14405277066</v>
      </c>
      <c r="H39" s="175">
        <v>15914.110959600734</v>
      </c>
      <c r="I39" s="175">
        <v>18055.20417726952</v>
      </c>
      <c r="J39" s="175">
        <v>2884.02523045447</v>
      </c>
      <c r="K39" s="175">
        <v>14392.167006549214</v>
      </c>
      <c r="L39" s="175">
        <v>13156.148316804012</v>
      </c>
      <c r="M39" s="175">
        <v>5566.319075526809</v>
      </c>
      <c r="N39" s="177"/>
      <c r="O39" s="184"/>
      <c r="P39" s="184"/>
      <c r="Q39" s="184"/>
      <c r="R39" s="184"/>
      <c r="S39" s="175">
        <v>4660.904145603593</v>
      </c>
      <c r="T39" s="177"/>
      <c r="U39" s="175">
        <v>36918.01760000247</v>
      </c>
      <c r="V39" s="184"/>
      <c r="W39" s="184"/>
      <c r="X39" s="184"/>
      <c r="Y39" s="184"/>
      <c r="Z39" s="184"/>
      <c r="AA39" s="184"/>
      <c r="AB39" s="163">
        <v>17414.766328665402</v>
      </c>
    </row>
    <row r="40" spans="1:28" ht="13.5" customHeight="1">
      <c r="A40" s="142">
        <v>30</v>
      </c>
      <c r="B40" s="50" t="s">
        <v>36</v>
      </c>
      <c r="C40" s="40" t="s">
        <v>101</v>
      </c>
      <c r="D40" s="177" t="s">
        <v>207</v>
      </c>
      <c r="E40" s="175">
        <v>15639.28497023379</v>
      </c>
      <c r="F40" s="175">
        <v>7464.562527083487</v>
      </c>
      <c r="G40" s="175">
        <v>16966.14405277066</v>
      </c>
      <c r="H40" s="175">
        <v>15914.110959600734</v>
      </c>
      <c r="I40" s="175">
        <v>18055.20417726952</v>
      </c>
      <c r="J40" s="175">
        <v>2884.02523045447</v>
      </c>
      <c r="K40" s="175">
        <v>14392.167006549214</v>
      </c>
      <c r="L40" s="175">
        <v>13156.148316804012</v>
      </c>
      <c r="M40" s="175">
        <v>5566.319075526809</v>
      </c>
      <c r="N40" s="175">
        <v>9916.351941730947</v>
      </c>
      <c r="O40" s="184"/>
      <c r="P40" s="184"/>
      <c r="Q40" s="184"/>
      <c r="R40" s="184"/>
      <c r="S40" s="175">
        <v>4660.904145603593</v>
      </c>
      <c r="T40" s="177"/>
      <c r="U40" s="175">
        <v>36918.01760000247</v>
      </c>
      <c r="V40" s="184"/>
      <c r="W40" s="184"/>
      <c r="X40" s="184"/>
      <c r="Y40" s="184"/>
      <c r="Z40" s="184"/>
      <c r="AA40" s="184"/>
      <c r="AB40" s="163">
        <v>17414.766328665402</v>
      </c>
    </row>
    <row r="41" spans="1:28" ht="13.5" customHeight="1">
      <c r="A41" s="48">
        <v>31</v>
      </c>
      <c r="B41" s="50" t="s">
        <v>38</v>
      </c>
      <c r="C41" s="40" t="s">
        <v>26</v>
      </c>
      <c r="D41" s="177" t="s">
        <v>207</v>
      </c>
      <c r="E41" s="175">
        <v>15639.28497023379</v>
      </c>
      <c r="F41" s="175">
        <v>7464.562527083487</v>
      </c>
      <c r="G41" s="175">
        <v>16966.14405277066</v>
      </c>
      <c r="H41" s="175">
        <v>15914.110959600734</v>
      </c>
      <c r="I41" s="175">
        <v>18055.20417726952</v>
      </c>
      <c r="J41" s="175">
        <v>2884.02523045447</v>
      </c>
      <c r="K41" s="175">
        <v>14392.167006549214</v>
      </c>
      <c r="L41" s="175">
        <v>13156.148316804012</v>
      </c>
      <c r="M41" s="175">
        <v>5566.319075526809</v>
      </c>
      <c r="N41" s="177"/>
      <c r="O41" s="184"/>
      <c r="P41" s="184"/>
      <c r="Q41" s="184"/>
      <c r="R41" s="184"/>
      <c r="S41" s="175">
        <v>4660.904145603593</v>
      </c>
      <c r="T41" s="177"/>
      <c r="U41" s="175">
        <v>36918.01760000247</v>
      </c>
      <c r="V41" s="184"/>
      <c r="W41" s="184"/>
      <c r="X41" s="184"/>
      <c r="Y41" s="184"/>
      <c r="Z41" s="184"/>
      <c r="AA41" s="184"/>
      <c r="AB41" s="163">
        <v>17414.766328665402</v>
      </c>
    </row>
    <row r="42" spans="1:28" ht="13.5" customHeight="1">
      <c r="A42" s="142">
        <v>32</v>
      </c>
      <c r="B42" s="50" t="s">
        <v>40</v>
      </c>
      <c r="C42" s="40" t="s">
        <v>27</v>
      </c>
      <c r="D42" s="177" t="s">
        <v>207</v>
      </c>
      <c r="E42" s="175">
        <v>15639.28497023379</v>
      </c>
      <c r="F42" s="175">
        <v>7464.562527083487</v>
      </c>
      <c r="G42" s="175">
        <v>16966.14405277066</v>
      </c>
      <c r="H42" s="175">
        <v>15914.110959600734</v>
      </c>
      <c r="I42" s="175">
        <v>18055.20417726952</v>
      </c>
      <c r="J42" s="175">
        <v>2884.02523045447</v>
      </c>
      <c r="K42" s="175">
        <v>14392.167006549214</v>
      </c>
      <c r="L42" s="175">
        <v>13156.148316804012</v>
      </c>
      <c r="M42" s="175">
        <v>5566.319075526809</v>
      </c>
      <c r="N42" s="175">
        <v>9916.351941730947</v>
      </c>
      <c r="O42" s="184"/>
      <c r="P42" s="184"/>
      <c r="Q42" s="184"/>
      <c r="R42" s="184"/>
      <c r="S42" s="175">
        <v>4660.904145603593</v>
      </c>
      <c r="T42" s="177"/>
      <c r="U42" s="175">
        <v>36918.01760000247</v>
      </c>
      <c r="V42" s="184"/>
      <c r="W42" s="184"/>
      <c r="X42" s="184"/>
      <c r="Y42" s="184"/>
      <c r="Z42" s="184"/>
      <c r="AA42" s="184"/>
      <c r="AB42" s="163">
        <v>17414.766328665402</v>
      </c>
    </row>
    <row r="43" spans="1:28" ht="13.5" customHeight="1">
      <c r="A43" s="48">
        <v>33</v>
      </c>
      <c r="B43" s="50" t="s">
        <v>42</v>
      </c>
      <c r="C43" s="40" t="s">
        <v>28</v>
      </c>
      <c r="D43" s="177" t="s">
        <v>207</v>
      </c>
      <c r="E43" s="175">
        <v>15639.28497023379</v>
      </c>
      <c r="F43" s="175">
        <v>7464.562527083487</v>
      </c>
      <c r="G43" s="175">
        <v>16966.14405277066</v>
      </c>
      <c r="H43" s="175">
        <v>15914.110959600734</v>
      </c>
      <c r="I43" s="175">
        <v>18055.20417726952</v>
      </c>
      <c r="J43" s="175">
        <v>2884.02523045447</v>
      </c>
      <c r="K43" s="175">
        <v>14392.167006549214</v>
      </c>
      <c r="L43" s="175">
        <v>13156.148316804012</v>
      </c>
      <c r="M43" s="175">
        <v>5566.319075526809</v>
      </c>
      <c r="N43" s="177"/>
      <c r="O43" s="184"/>
      <c r="P43" s="184"/>
      <c r="Q43" s="184"/>
      <c r="R43" s="184"/>
      <c r="S43" s="175">
        <v>4660.904145603593</v>
      </c>
      <c r="T43" s="177"/>
      <c r="U43" s="175">
        <v>36918.01760000247</v>
      </c>
      <c r="V43" s="184"/>
      <c r="W43" s="184"/>
      <c r="X43" s="184"/>
      <c r="Y43" s="184"/>
      <c r="Z43" s="184"/>
      <c r="AA43" s="184"/>
      <c r="AB43" s="163">
        <v>17414.766328665402</v>
      </c>
    </row>
    <row r="44" spans="1:28" ht="13.5" customHeight="1">
      <c r="A44" s="142">
        <v>34</v>
      </c>
      <c r="B44" s="50">
        <v>41</v>
      </c>
      <c r="C44" s="40" t="s">
        <v>29</v>
      </c>
      <c r="D44" s="177" t="s">
        <v>207</v>
      </c>
      <c r="E44" s="175">
        <v>15639.28497023379</v>
      </c>
      <c r="F44" s="175">
        <v>7464.562527083487</v>
      </c>
      <c r="G44" s="175">
        <v>16966.14405277066</v>
      </c>
      <c r="H44" s="175">
        <v>15914.110959600734</v>
      </c>
      <c r="I44" s="175">
        <v>18055.20417726952</v>
      </c>
      <c r="J44" s="175">
        <v>2884.02523045447</v>
      </c>
      <c r="K44" s="175">
        <v>14392.167006549214</v>
      </c>
      <c r="L44" s="175">
        <v>13156.148316804012</v>
      </c>
      <c r="M44" s="175">
        <v>5566.319075526809</v>
      </c>
      <c r="N44" s="175">
        <v>12382.411503714677</v>
      </c>
      <c r="O44" s="184"/>
      <c r="P44" s="184"/>
      <c r="Q44" s="184"/>
      <c r="R44" s="184"/>
      <c r="S44" s="175">
        <v>4660.904145603593</v>
      </c>
      <c r="T44" s="177"/>
      <c r="U44" s="175">
        <v>36918.01760000247</v>
      </c>
      <c r="V44" s="184"/>
      <c r="W44" s="184"/>
      <c r="X44" s="184"/>
      <c r="Y44" s="184"/>
      <c r="Z44" s="184"/>
      <c r="AA44" s="99">
        <v>36613.96188252</v>
      </c>
      <c r="AB44" s="163">
        <v>17414.766328665402</v>
      </c>
    </row>
    <row r="45" spans="1:28" ht="13.5" customHeight="1">
      <c r="A45" s="48">
        <v>35</v>
      </c>
      <c r="B45" s="50">
        <v>45</v>
      </c>
      <c r="C45" s="40" t="s">
        <v>133</v>
      </c>
      <c r="D45" s="177" t="s">
        <v>207</v>
      </c>
      <c r="E45" s="175">
        <v>15639.28497023379</v>
      </c>
      <c r="F45" s="175">
        <v>7464.562527083487</v>
      </c>
      <c r="G45" s="175">
        <v>16966.14405277066</v>
      </c>
      <c r="H45" s="175">
        <v>15914.110959600734</v>
      </c>
      <c r="I45" s="175">
        <v>18055.20417726952</v>
      </c>
      <c r="J45" s="175">
        <v>2884.02523045447</v>
      </c>
      <c r="K45" s="175">
        <v>14392.167006549214</v>
      </c>
      <c r="L45" s="175">
        <v>13156.148316804012</v>
      </c>
      <c r="M45" s="175">
        <v>5566.319075526809</v>
      </c>
      <c r="N45" s="175">
        <v>15710.43236158554</v>
      </c>
      <c r="O45" s="184"/>
      <c r="P45" s="184"/>
      <c r="Q45" s="184"/>
      <c r="R45" s="184"/>
      <c r="S45" s="175">
        <v>4660.904145603593</v>
      </c>
      <c r="T45" s="177"/>
      <c r="U45" s="175">
        <v>36918.017600002466</v>
      </c>
      <c r="V45" s="184"/>
      <c r="W45" s="184"/>
      <c r="X45" s="184"/>
      <c r="Y45" s="184"/>
      <c r="Z45" s="184"/>
      <c r="AA45" s="99">
        <v>52447.13125986632</v>
      </c>
      <c r="AB45" s="163">
        <v>17414.766328665402</v>
      </c>
    </row>
    <row r="46" spans="1:28" ht="13.5" customHeight="1">
      <c r="A46" s="142">
        <v>36</v>
      </c>
      <c r="B46" s="50">
        <v>50</v>
      </c>
      <c r="C46" s="40" t="s">
        <v>176</v>
      </c>
      <c r="D46" s="177" t="s">
        <v>207</v>
      </c>
      <c r="E46" s="175">
        <v>15639.28497023379</v>
      </c>
      <c r="F46" s="175">
        <v>7464.562527083487</v>
      </c>
      <c r="G46" s="175">
        <v>16966.14405277066</v>
      </c>
      <c r="H46" s="175">
        <v>15914.110959600734</v>
      </c>
      <c r="I46" s="175">
        <v>18055.20417726952</v>
      </c>
      <c r="J46" s="175">
        <v>2884.02523045447</v>
      </c>
      <c r="K46" s="175">
        <v>14392.167006549214</v>
      </c>
      <c r="L46" s="175">
        <v>13156.148316804012</v>
      </c>
      <c r="M46" s="175">
        <v>5566.319075526809</v>
      </c>
      <c r="N46" s="175">
        <v>14484.825958576212</v>
      </c>
      <c r="O46" s="184"/>
      <c r="P46" s="184"/>
      <c r="Q46" s="184"/>
      <c r="R46" s="184"/>
      <c r="S46" s="175">
        <v>4660.904145603593</v>
      </c>
      <c r="T46" s="177"/>
      <c r="U46" s="175">
        <v>36918.01760000247</v>
      </c>
      <c r="V46" s="184"/>
      <c r="W46" s="184"/>
      <c r="X46" s="184"/>
      <c r="Y46" s="184"/>
      <c r="Z46" s="184"/>
      <c r="AA46" s="99">
        <v>51739.267563687645</v>
      </c>
      <c r="AB46" s="163">
        <v>17414.766328665402</v>
      </c>
    </row>
    <row r="47" spans="1:28" ht="13.5" customHeight="1">
      <c r="A47" s="48">
        <v>37</v>
      </c>
      <c r="B47" s="50" t="s">
        <v>283</v>
      </c>
      <c r="C47" s="40" t="s">
        <v>161</v>
      </c>
      <c r="D47" s="177" t="s">
        <v>207</v>
      </c>
      <c r="E47" s="175">
        <v>15639.28497023379</v>
      </c>
      <c r="F47" s="175">
        <v>7464.562527083487</v>
      </c>
      <c r="G47" s="175">
        <v>16966.14405277066</v>
      </c>
      <c r="H47" s="175">
        <v>15914.110959600734</v>
      </c>
      <c r="I47" s="175">
        <v>18055.20417726952</v>
      </c>
      <c r="J47" s="175">
        <v>2884.02523045447</v>
      </c>
      <c r="K47" s="175">
        <v>14392.167006549214</v>
      </c>
      <c r="L47" s="175">
        <v>13156.148316804012</v>
      </c>
      <c r="M47" s="175">
        <v>5566.319075526809</v>
      </c>
      <c r="N47" s="175">
        <v>14484.825958576212</v>
      </c>
      <c r="O47" s="184"/>
      <c r="P47" s="184"/>
      <c r="Q47" s="184"/>
      <c r="R47" s="184"/>
      <c r="S47" s="175">
        <v>4660.904145603593</v>
      </c>
      <c r="T47" s="177"/>
      <c r="U47" s="175">
        <v>36918.01760000247</v>
      </c>
      <c r="V47" s="184"/>
      <c r="W47" s="184"/>
      <c r="X47" s="184"/>
      <c r="Y47" s="184"/>
      <c r="Z47" s="184"/>
      <c r="AA47" s="99">
        <v>46558.17706913016</v>
      </c>
      <c r="AB47" s="163">
        <v>17414.766328665402</v>
      </c>
    </row>
    <row r="48" spans="1:28" ht="13.5" customHeight="1">
      <c r="A48" s="142">
        <v>38</v>
      </c>
      <c r="B48" s="50">
        <v>55</v>
      </c>
      <c r="C48" s="40" t="s">
        <v>109</v>
      </c>
      <c r="D48" s="177" t="s">
        <v>207</v>
      </c>
      <c r="E48" s="175">
        <v>15639.28497023379</v>
      </c>
      <c r="F48" s="175">
        <v>7464.562527083487</v>
      </c>
      <c r="G48" s="175">
        <v>16966.14405277066</v>
      </c>
      <c r="H48" s="175">
        <v>15914.110959600734</v>
      </c>
      <c r="I48" s="175">
        <v>18055.20417726952</v>
      </c>
      <c r="J48" s="175">
        <v>2884.02523045447</v>
      </c>
      <c r="K48" s="175">
        <v>14392.167006549214</v>
      </c>
      <c r="L48" s="175">
        <v>13156.148316804012</v>
      </c>
      <c r="M48" s="175">
        <v>5566.319075526809</v>
      </c>
      <c r="N48" s="175">
        <v>14408.94316839058</v>
      </c>
      <c r="O48" s="184"/>
      <c r="P48" s="184"/>
      <c r="Q48" s="184"/>
      <c r="R48" s="184"/>
      <c r="S48" s="175">
        <v>4660.904145603593</v>
      </c>
      <c r="T48" s="177"/>
      <c r="U48" s="175">
        <v>36918.01760000247</v>
      </c>
      <c r="V48" s="184"/>
      <c r="W48" s="184"/>
      <c r="X48" s="184"/>
      <c r="Y48" s="184"/>
      <c r="Z48" s="184"/>
      <c r="AA48" s="99">
        <v>47443.68054544877</v>
      </c>
      <c r="AB48" s="163">
        <v>17414.766328665402</v>
      </c>
    </row>
    <row r="49" spans="1:28" ht="13.5" customHeight="1">
      <c r="A49" s="48">
        <v>39</v>
      </c>
      <c r="B49" s="50" t="s">
        <v>48</v>
      </c>
      <c r="C49" s="40" t="s">
        <v>44</v>
      </c>
      <c r="D49" s="177" t="s">
        <v>207</v>
      </c>
      <c r="E49" s="175">
        <v>15639.28497023379</v>
      </c>
      <c r="F49" s="175">
        <v>7464.562527083487</v>
      </c>
      <c r="G49" s="175">
        <v>16966.14405277066</v>
      </c>
      <c r="H49" s="175">
        <v>15914.110959600734</v>
      </c>
      <c r="I49" s="175">
        <v>18055.20417726952</v>
      </c>
      <c r="J49" s="175">
        <v>2884.02523045447</v>
      </c>
      <c r="K49" s="175">
        <v>14392.167006549214</v>
      </c>
      <c r="L49" s="175">
        <v>13156.148316804012</v>
      </c>
      <c r="M49" s="175">
        <v>5566.319075526809</v>
      </c>
      <c r="N49" s="175">
        <v>14946.210106824015</v>
      </c>
      <c r="O49" s="184"/>
      <c r="P49" s="184"/>
      <c r="Q49" s="184"/>
      <c r="R49" s="184"/>
      <c r="S49" s="175">
        <v>4660.904145603593</v>
      </c>
      <c r="T49" s="177"/>
      <c r="U49" s="175">
        <v>36918.01760000247</v>
      </c>
      <c r="V49" s="184"/>
      <c r="W49" s="184"/>
      <c r="X49" s="184"/>
      <c r="Y49" s="184"/>
      <c r="Z49" s="184"/>
      <c r="AA49" s="184"/>
      <c r="AB49" s="163">
        <v>17414.766328665402</v>
      </c>
    </row>
    <row r="50" spans="1:28" ht="13.5" customHeight="1">
      <c r="A50" s="142">
        <v>40</v>
      </c>
      <c r="B50" s="50" t="s">
        <v>50</v>
      </c>
      <c r="C50" s="40" t="s">
        <v>295</v>
      </c>
      <c r="D50" s="177" t="s">
        <v>207</v>
      </c>
      <c r="E50" s="175">
        <v>15639.28497023379</v>
      </c>
      <c r="F50" s="175">
        <v>7464.562527083487</v>
      </c>
      <c r="G50" s="175">
        <v>16966.14405277066</v>
      </c>
      <c r="H50" s="175">
        <v>15914.110959600734</v>
      </c>
      <c r="I50" s="175">
        <v>18055.20417726952</v>
      </c>
      <c r="J50" s="175">
        <v>2884.02523045447</v>
      </c>
      <c r="K50" s="175">
        <v>14392.167006549214</v>
      </c>
      <c r="L50" s="175">
        <v>13156.148316804012</v>
      </c>
      <c r="M50" s="175">
        <v>5566.319075526809</v>
      </c>
      <c r="N50" s="175">
        <v>14946.210106824015</v>
      </c>
      <c r="O50" s="184"/>
      <c r="P50" s="184"/>
      <c r="Q50" s="184"/>
      <c r="R50" s="184"/>
      <c r="S50" s="175">
        <v>4660.904145603593</v>
      </c>
      <c r="T50" s="177"/>
      <c r="U50" s="175">
        <v>36918.01760000247</v>
      </c>
      <c r="V50" s="184"/>
      <c r="W50" s="184"/>
      <c r="X50" s="184"/>
      <c r="Y50" s="184"/>
      <c r="Z50" s="184"/>
      <c r="AA50" s="184"/>
      <c r="AB50" s="163">
        <v>17414.766328665402</v>
      </c>
    </row>
    <row r="51" spans="1:28" ht="13.5" customHeight="1">
      <c r="A51" s="48">
        <v>41</v>
      </c>
      <c r="B51" s="50" t="s">
        <v>52</v>
      </c>
      <c r="C51" s="40" t="s">
        <v>46</v>
      </c>
      <c r="D51" s="177" t="s">
        <v>207</v>
      </c>
      <c r="E51" s="175">
        <v>15639.28497023379</v>
      </c>
      <c r="F51" s="175">
        <v>7464.562527083487</v>
      </c>
      <c r="G51" s="175">
        <v>16966.14405277066</v>
      </c>
      <c r="H51" s="175">
        <v>15914.110959600734</v>
      </c>
      <c r="I51" s="175">
        <v>18055.20417726952</v>
      </c>
      <c r="J51" s="175">
        <v>2884.02523045447</v>
      </c>
      <c r="K51" s="175">
        <v>14392.167006549214</v>
      </c>
      <c r="L51" s="175">
        <v>13156.148316804012</v>
      </c>
      <c r="M51" s="175">
        <v>5566.319075526809</v>
      </c>
      <c r="N51" s="175">
        <v>14946.210106824015</v>
      </c>
      <c r="O51" s="184"/>
      <c r="P51" s="184"/>
      <c r="Q51" s="184"/>
      <c r="R51" s="184"/>
      <c r="S51" s="175">
        <v>4660.904145603593</v>
      </c>
      <c r="T51" s="177"/>
      <c r="U51" s="175">
        <v>36918.01760000247</v>
      </c>
      <c r="V51" s="184"/>
      <c r="W51" s="184"/>
      <c r="X51" s="184"/>
      <c r="Y51" s="184"/>
      <c r="Z51" s="184"/>
      <c r="AA51" s="184"/>
      <c r="AB51" s="163">
        <v>17414.766328665402</v>
      </c>
    </row>
    <row r="52" spans="1:28" ht="13.5" customHeight="1">
      <c r="A52" s="142">
        <v>42</v>
      </c>
      <c r="B52" s="50" t="s">
        <v>135</v>
      </c>
      <c r="C52" s="40" t="s">
        <v>104</v>
      </c>
      <c r="D52" s="177" t="s">
        <v>207</v>
      </c>
      <c r="E52" s="175">
        <v>15639.28497023379</v>
      </c>
      <c r="F52" s="175">
        <v>7464.562527083487</v>
      </c>
      <c r="G52" s="175">
        <v>16966.14405277066</v>
      </c>
      <c r="H52" s="175">
        <v>15914.110959600734</v>
      </c>
      <c r="I52" s="175">
        <v>18055.20417726952</v>
      </c>
      <c r="J52" s="175">
        <v>2884.02523045447</v>
      </c>
      <c r="K52" s="175">
        <v>14392.167006549214</v>
      </c>
      <c r="L52" s="175">
        <v>13156.148316804012</v>
      </c>
      <c r="M52" s="175">
        <v>5566.319075526809</v>
      </c>
      <c r="N52" s="175">
        <v>14946.210106824014</v>
      </c>
      <c r="O52" s="184"/>
      <c r="P52" s="184"/>
      <c r="Q52" s="184"/>
      <c r="R52" s="184"/>
      <c r="S52" s="175">
        <v>4660.904145603593</v>
      </c>
      <c r="T52" s="177"/>
      <c r="U52" s="175">
        <v>36918.01760000247</v>
      </c>
      <c r="V52" s="184"/>
      <c r="W52" s="184"/>
      <c r="X52" s="184"/>
      <c r="Y52" s="184"/>
      <c r="Z52" s="184"/>
      <c r="AA52" s="184"/>
      <c r="AB52" s="163">
        <v>17414.766328665402</v>
      </c>
    </row>
    <row r="53" spans="1:28" ht="13.5" customHeight="1">
      <c r="A53" s="48">
        <v>43</v>
      </c>
      <c r="B53" s="50" t="s">
        <v>137</v>
      </c>
      <c r="C53" s="40" t="s">
        <v>296</v>
      </c>
      <c r="D53" s="177" t="s">
        <v>207</v>
      </c>
      <c r="E53" s="175">
        <v>15639.28497023379</v>
      </c>
      <c r="F53" s="175">
        <v>7464.562527083487</v>
      </c>
      <c r="G53" s="175">
        <v>16966.14405277066</v>
      </c>
      <c r="H53" s="175">
        <v>15914.110959600734</v>
      </c>
      <c r="I53" s="175">
        <v>18055.20417726952</v>
      </c>
      <c r="J53" s="175">
        <v>2884.02523045447</v>
      </c>
      <c r="K53" s="175">
        <v>14392.167006549214</v>
      </c>
      <c r="L53" s="175">
        <v>13156.148316804012</v>
      </c>
      <c r="M53" s="175">
        <v>5566.319075526809</v>
      </c>
      <c r="N53" s="175">
        <v>14946.210106824015</v>
      </c>
      <c r="O53" s="184"/>
      <c r="P53" s="184"/>
      <c r="Q53" s="184"/>
      <c r="R53" s="184"/>
      <c r="S53" s="175">
        <v>4660.904145603593</v>
      </c>
      <c r="T53" s="177"/>
      <c r="U53" s="175">
        <v>36918.01760000247</v>
      </c>
      <c r="V53" s="184"/>
      <c r="W53" s="184"/>
      <c r="X53" s="184"/>
      <c r="Y53" s="184"/>
      <c r="Z53" s="184"/>
      <c r="AA53" s="99">
        <v>46656.228866006204</v>
      </c>
      <c r="AB53" s="163">
        <v>17414.766328665402</v>
      </c>
    </row>
    <row r="54" spans="1:28" ht="13.5" customHeight="1">
      <c r="A54" s="142">
        <v>44</v>
      </c>
      <c r="B54" s="50" t="s">
        <v>20</v>
      </c>
      <c r="C54" s="40" t="s">
        <v>9</v>
      </c>
      <c r="D54" s="177" t="s">
        <v>207</v>
      </c>
      <c r="E54" s="175">
        <v>15639.28497023379</v>
      </c>
      <c r="F54" s="175">
        <v>7464.562527083487</v>
      </c>
      <c r="G54" s="175">
        <v>16966.14405277066</v>
      </c>
      <c r="H54" s="175">
        <v>15914.110959600734</v>
      </c>
      <c r="I54" s="175">
        <v>18055.20417726952</v>
      </c>
      <c r="J54" s="175">
        <v>2884.02523045447</v>
      </c>
      <c r="K54" s="175">
        <v>14392.167006549214</v>
      </c>
      <c r="L54" s="175">
        <v>13156.148316804012</v>
      </c>
      <c r="M54" s="175">
        <v>5566.319075526809</v>
      </c>
      <c r="N54" s="175">
        <v>14946.210106824017</v>
      </c>
      <c r="O54" s="184"/>
      <c r="P54" s="184"/>
      <c r="Q54" s="184"/>
      <c r="R54" s="184"/>
      <c r="S54" s="175">
        <v>4660.904145603593</v>
      </c>
      <c r="T54" s="177"/>
      <c r="U54" s="175">
        <v>36918.01760000247</v>
      </c>
      <c r="V54" s="184"/>
      <c r="W54" s="184"/>
      <c r="X54" s="184"/>
      <c r="Y54" s="184"/>
      <c r="Z54" s="184"/>
      <c r="AA54" s="99">
        <v>46656.228866006204</v>
      </c>
      <c r="AB54" s="163">
        <v>17414.766328665402</v>
      </c>
    </row>
    <row r="55" spans="1:28" ht="13.5" customHeight="1">
      <c r="A55" s="48">
        <v>45</v>
      </c>
      <c r="B55" s="50" t="s">
        <v>210</v>
      </c>
      <c r="C55" s="40" t="s">
        <v>10</v>
      </c>
      <c r="D55" s="177" t="s">
        <v>207</v>
      </c>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row>
    <row r="56" spans="1:28" ht="13.5" customHeight="1">
      <c r="A56" s="142">
        <v>46</v>
      </c>
      <c r="B56" s="50">
        <v>61</v>
      </c>
      <c r="C56" s="40" t="s">
        <v>11</v>
      </c>
      <c r="D56" s="177" t="s">
        <v>207</v>
      </c>
      <c r="E56" s="175">
        <v>15639.28497023379</v>
      </c>
      <c r="F56" s="175">
        <v>7464.562527083487</v>
      </c>
      <c r="G56" s="175">
        <v>16966.14405277066</v>
      </c>
      <c r="H56" s="175">
        <v>15914.110959600734</v>
      </c>
      <c r="I56" s="175">
        <v>18055.20417726952</v>
      </c>
      <c r="J56" s="175">
        <v>2884.02523045447</v>
      </c>
      <c r="K56" s="175">
        <v>14392.167006549214</v>
      </c>
      <c r="L56" s="175">
        <v>13156.148316804012</v>
      </c>
      <c r="M56" s="175">
        <v>5566.319075526809</v>
      </c>
      <c r="N56" s="175">
        <v>14946.210106824015</v>
      </c>
      <c r="O56" s="184"/>
      <c r="P56" s="184"/>
      <c r="Q56" s="184"/>
      <c r="R56" s="184"/>
      <c r="S56" s="175">
        <v>4660.904145603593</v>
      </c>
      <c r="T56" s="177"/>
      <c r="U56" s="175">
        <v>36918.01760000247</v>
      </c>
      <c r="V56" s="184"/>
      <c r="W56" s="184"/>
      <c r="X56" s="184"/>
      <c r="Y56" s="184"/>
      <c r="Z56" s="184"/>
      <c r="AA56" s="99">
        <v>46656.228866006204</v>
      </c>
      <c r="AB56" s="163">
        <v>17414.766328665402</v>
      </c>
    </row>
    <row r="57" spans="1:28" ht="13.5" customHeight="1">
      <c r="A57" s="48">
        <v>47</v>
      </c>
      <c r="B57" s="50">
        <v>62</v>
      </c>
      <c r="C57" s="40" t="s">
        <v>12</v>
      </c>
      <c r="D57" s="177" t="s">
        <v>207</v>
      </c>
      <c r="E57" s="175">
        <v>15639.28497023379</v>
      </c>
      <c r="F57" s="175">
        <v>7464.562527083487</v>
      </c>
      <c r="G57" s="175">
        <v>16966.14405277066</v>
      </c>
      <c r="H57" s="175">
        <v>15914.110959600734</v>
      </c>
      <c r="I57" s="175">
        <v>18055.20417726952</v>
      </c>
      <c r="J57" s="175">
        <v>2884.02523045447</v>
      </c>
      <c r="K57" s="175">
        <v>14392.167006549214</v>
      </c>
      <c r="L57" s="175">
        <v>13156.148316804012</v>
      </c>
      <c r="M57" s="175">
        <v>5566.319075526809</v>
      </c>
      <c r="N57" s="175">
        <v>14946.210106824015</v>
      </c>
      <c r="O57" s="184"/>
      <c r="P57" s="184"/>
      <c r="Q57" s="184"/>
      <c r="R57" s="184"/>
      <c r="S57" s="175">
        <v>4660.904145603593</v>
      </c>
      <c r="T57" s="177"/>
      <c r="U57" s="175">
        <v>36918.01760000247</v>
      </c>
      <c r="V57" s="184"/>
      <c r="W57" s="184"/>
      <c r="X57" s="184"/>
      <c r="Y57" s="184"/>
      <c r="Z57" s="184"/>
      <c r="AA57" s="99">
        <v>46656.228866006204</v>
      </c>
      <c r="AB57" s="163">
        <v>17414.766328665402</v>
      </c>
    </row>
    <row r="58" spans="1:28" ht="13.5" customHeight="1">
      <c r="A58" s="142">
        <v>48</v>
      </c>
      <c r="B58" s="50" t="s">
        <v>212</v>
      </c>
      <c r="C58" s="40" t="s">
        <v>13</v>
      </c>
      <c r="D58" s="177" t="s">
        <v>207</v>
      </c>
      <c r="E58" s="175">
        <v>15639.28497023379</v>
      </c>
      <c r="F58" s="175">
        <v>7464.562527083487</v>
      </c>
      <c r="G58" s="175">
        <v>16966.14405277066</v>
      </c>
      <c r="H58" s="175">
        <v>15914.110959600734</v>
      </c>
      <c r="I58" s="175">
        <v>18055.20417726952</v>
      </c>
      <c r="J58" s="175">
        <v>2884.02523045447</v>
      </c>
      <c r="K58" s="175">
        <v>14392.167006549214</v>
      </c>
      <c r="L58" s="175">
        <v>13156.148316804012</v>
      </c>
      <c r="M58" s="175">
        <v>5566.319075526809</v>
      </c>
      <c r="N58" s="175">
        <v>14946.210106824014</v>
      </c>
      <c r="O58" s="184"/>
      <c r="P58" s="184"/>
      <c r="Q58" s="184"/>
      <c r="R58" s="184"/>
      <c r="S58" s="175">
        <v>4660.904145603593</v>
      </c>
      <c r="T58" s="177"/>
      <c r="U58" s="175">
        <v>36918.01760000247</v>
      </c>
      <c r="V58" s="184"/>
      <c r="W58" s="184"/>
      <c r="X58" s="184"/>
      <c r="Y58" s="184"/>
      <c r="Z58" s="184"/>
      <c r="AA58" s="99">
        <v>44449.983895264624</v>
      </c>
      <c r="AB58" s="163">
        <v>17414.766328665402</v>
      </c>
    </row>
    <row r="59" spans="1:28" ht="13.5" customHeight="1">
      <c r="A59" s="48">
        <v>49</v>
      </c>
      <c r="B59" s="50" t="s">
        <v>214</v>
      </c>
      <c r="C59" s="40" t="s">
        <v>297</v>
      </c>
      <c r="D59" s="177" t="s">
        <v>207</v>
      </c>
      <c r="E59" s="175">
        <v>15639.28497023379</v>
      </c>
      <c r="F59" s="175">
        <v>7464.562527083487</v>
      </c>
      <c r="G59" s="175">
        <v>16966.14405277066</v>
      </c>
      <c r="H59" s="175">
        <v>15914.110959600734</v>
      </c>
      <c r="I59" s="175">
        <v>18055.20417726952</v>
      </c>
      <c r="J59" s="175">
        <v>2884.02523045447</v>
      </c>
      <c r="K59" s="175">
        <v>14392.167006549214</v>
      </c>
      <c r="L59" s="175">
        <v>13156.148316804012</v>
      </c>
      <c r="M59" s="175">
        <v>5566.319075526809</v>
      </c>
      <c r="N59" s="175">
        <v>14946.210106824015</v>
      </c>
      <c r="O59" s="184"/>
      <c r="P59" s="184"/>
      <c r="Q59" s="184"/>
      <c r="R59" s="184"/>
      <c r="S59" s="175">
        <v>4660.904145603593</v>
      </c>
      <c r="T59" s="177"/>
      <c r="U59" s="175">
        <v>36918.01760000247</v>
      </c>
      <c r="V59" s="184"/>
      <c r="W59" s="184"/>
      <c r="X59" s="184"/>
      <c r="Y59" s="184"/>
      <c r="Z59" s="184"/>
      <c r="AA59" s="99">
        <v>44449.983895264624</v>
      </c>
      <c r="AB59" s="163">
        <v>17414.766328665402</v>
      </c>
    </row>
    <row r="60" spans="1:28" ht="13.5" customHeight="1">
      <c r="A60" s="142">
        <v>50</v>
      </c>
      <c r="B60" s="50" t="s">
        <v>216</v>
      </c>
      <c r="C60" s="40" t="s">
        <v>47</v>
      </c>
      <c r="D60" s="177" t="s">
        <v>207</v>
      </c>
      <c r="E60" s="175">
        <v>15639.28497023379</v>
      </c>
      <c r="F60" s="175">
        <v>7464.562527083487</v>
      </c>
      <c r="G60" s="175">
        <v>16966.14405277066</v>
      </c>
      <c r="H60" s="175">
        <v>15914.110959600734</v>
      </c>
      <c r="I60" s="175">
        <v>18055.20417726952</v>
      </c>
      <c r="J60" s="175">
        <v>2884.02523045447</v>
      </c>
      <c r="K60" s="175">
        <v>14392.167006549214</v>
      </c>
      <c r="L60" s="175">
        <v>13156.148316804012</v>
      </c>
      <c r="M60" s="175">
        <v>5566.319075526809</v>
      </c>
      <c r="N60" s="175">
        <v>14946.210106824015</v>
      </c>
      <c r="O60" s="184"/>
      <c r="P60" s="184"/>
      <c r="Q60" s="184"/>
      <c r="R60" s="184"/>
      <c r="S60" s="175">
        <v>4660.904145603593</v>
      </c>
      <c r="T60" s="177"/>
      <c r="U60" s="175">
        <v>36918.01760000247</v>
      </c>
      <c r="V60" s="184"/>
      <c r="W60" s="184"/>
      <c r="X60" s="184"/>
      <c r="Y60" s="184"/>
      <c r="Z60" s="184"/>
      <c r="AA60" s="99">
        <v>44449.983895264624</v>
      </c>
      <c r="AB60" s="163">
        <v>17414.766328665402</v>
      </c>
    </row>
    <row r="61" spans="1:28" ht="13.5" customHeight="1">
      <c r="A61" s="48">
        <v>51</v>
      </c>
      <c r="B61" s="50">
        <v>64</v>
      </c>
      <c r="C61" s="40" t="s">
        <v>110</v>
      </c>
      <c r="D61" s="177" t="s">
        <v>207</v>
      </c>
      <c r="E61" s="175">
        <v>15639.28497023379</v>
      </c>
      <c r="F61" s="175">
        <v>7464.562527083487</v>
      </c>
      <c r="G61" s="175">
        <v>16966.14405277066</v>
      </c>
      <c r="H61" s="175">
        <v>15914.110959600734</v>
      </c>
      <c r="I61" s="175">
        <v>18055.20417726952</v>
      </c>
      <c r="J61" s="175">
        <v>2884.02523045447</v>
      </c>
      <c r="K61" s="175">
        <v>14392.167006549214</v>
      </c>
      <c r="L61" s="175">
        <v>13156.148316804012</v>
      </c>
      <c r="M61" s="175">
        <v>5566.319075526809</v>
      </c>
      <c r="N61" s="175">
        <v>14946.210106824015</v>
      </c>
      <c r="O61" s="184"/>
      <c r="P61" s="184"/>
      <c r="Q61" s="184"/>
      <c r="R61" s="184"/>
      <c r="S61" s="175">
        <v>4660.904145603593</v>
      </c>
      <c r="T61" s="177"/>
      <c r="U61" s="175">
        <v>36918.01760000247</v>
      </c>
      <c r="V61" s="184"/>
      <c r="W61" s="184"/>
      <c r="X61" s="184"/>
      <c r="Y61" s="184"/>
      <c r="Z61" s="184"/>
      <c r="AA61" s="99">
        <v>36539.8856994493</v>
      </c>
      <c r="AB61" s="163">
        <v>17414.766328665402</v>
      </c>
    </row>
    <row r="62" spans="1:28" ht="13.5" customHeight="1">
      <c r="A62" s="142">
        <v>52</v>
      </c>
      <c r="B62" s="50">
        <v>65</v>
      </c>
      <c r="C62" s="40" t="s">
        <v>162</v>
      </c>
      <c r="D62" s="177" t="s">
        <v>207</v>
      </c>
      <c r="E62" s="175">
        <v>15639.28497023379</v>
      </c>
      <c r="F62" s="175">
        <v>7464.562527083487</v>
      </c>
      <c r="G62" s="175">
        <v>16966.14405277066</v>
      </c>
      <c r="H62" s="175">
        <v>15914.110959600734</v>
      </c>
      <c r="I62" s="175">
        <v>18055.20417726952</v>
      </c>
      <c r="J62" s="175">
        <v>2884.02523045447</v>
      </c>
      <c r="K62" s="175">
        <v>14392.167006549214</v>
      </c>
      <c r="L62" s="175">
        <v>13156.148316804012</v>
      </c>
      <c r="M62" s="175">
        <v>5566.319075526809</v>
      </c>
      <c r="N62" s="175">
        <v>15768.340168050187</v>
      </c>
      <c r="O62" s="184"/>
      <c r="P62" s="184"/>
      <c r="Q62" s="184"/>
      <c r="R62" s="184"/>
      <c r="S62" s="175">
        <v>4660.904145603593</v>
      </c>
      <c r="T62" s="177"/>
      <c r="U62" s="175">
        <v>36918.01760000247</v>
      </c>
      <c r="V62" s="184"/>
      <c r="W62" s="184"/>
      <c r="X62" s="184"/>
      <c r="Y62" s="184"/>
      <c r="Z62" s="184"/>
      <c r="AA62" s="99">
        <v>45650.03293950565</v>
      </c>
      <c r="AB62" s="163">
        <v>17414.766328665402</v>
      </c>
    </row>
    <row r="63" spans="1:28" ht="13.5" customHeight="1">
      <c r="A63" s="48">
        <v>53</v>
      </c>
      <c r="B63" s="50">
        <v>66</v>
      </c>
      <c r="C63" s="40" t="s">
        <v>252</v>
      </c>
      <c r="D63" s="177" t="s">
        <v>207</v>
      </c>
      <c r="E63" s="175">
        <v>15639.28497023379</v>
      </c>
      <c r="F63" s="175">
        <v>7464.562527083487</v>
      </c>
      <c r="G63" s="175">
        <v>16966.14405277066</v>
      </c>
      <c r="H63" s="175">
        <v>15914.110959600734</v>
      </c>
      <c r="I63" s="175">
        <v>18055.20417726952</v>
      </c>
      <c r="J63" s="175">
        <v>2884.02523045447</v>
      </c>
      <c r="K63" s="175">
        <v>14392.167006549214</v>
      </c>
      <c r="L63" s="175">
        <v>13156.148316804012</v>
      </c>
      <c r="M63" s="175">
        <v>5566.319075526809</v>
      </c>
      <c r="N63" s="175">
        <v>15768.340168050188</v>
      </c>
      <c r="O63" s="184"/>
      <c r="P63" s="184"/>
      <c r="Q63" s="184"/>
      <c r="R63" s="184"/>
      <c r="S63" s="175">
        <v>4660.904145603593</v>
      </c>
      <c r="T63" s="177"/>
      <c r="U63" s="175">
        <v>36918.01760000247</v>
      </c>
      <c r="V63" s="184"/>
      <c r="W63" s="184"/>
      <c r="X63" s="184"/>
      <c r="Y63" s="184"/>
      <c r="Z63" s="184"/>
      <c r="AA63" s="99">
        <v>40964.931162691224</v>
      </c>
      <c r="AB63" s="163">
        <v>17414.766328665402</v>
      </c>
    </row>
    <row r="64" spans="1:28" ht="13.5" customHeight="1">
      <c r="A64" s="142">
        <v>54</v>
      </c>
      <c r="B64" s="50" t="s">
        <v>194</v>
      </c>
      <c r="C64" s="40" t="s">
        <v>179</v>
      </c>
      <c r="D64" s="177" t="s">
        <v>207</v>
      </c>
      <c r="E64" s="175">
        <v>15639.28497023379</v>
      </c>
      <c r="F64" s="175">
        <v>7464.562527083487</v>
      </c>
      <c r="G64" s="175">
        <v>16966.14405277066</v>
      </c>
      <c r="H64" s="175">
        <v>15914.110959600734</v>
      </c>
      <c r="I64" s="175">
        <v>18055.20417726952</v>
      </c>
      <c r="J64" s="175">
        <v>2884.02523045447</v>
      </c>
      <c r="K64" s="175">
        <v>14392.167006549214</v>
      </c>
      <c r="L64" s="175">
        <v>13156.148316804012</v>
      </c>
      <c r="M64" s="175">
        <v>5566.319075526809</v>
      </c>
      <c r="N64" s="175">
        <v>14946.210106824015</v>
      </c>
      <c r="O64" s="184"/>
      <c r="P64" s="184"/>
      <c r="Q64" s="184"/>
      <c r="R64" s="184"/>
      <c r="S64" s="175">
        <v>4660.904145603593</v>
      </c>
      <c r="T64" s="177"/>
      <c r="U64" s="175">
        <v>36918.01760000247</v>
      </c>
      <c r="V64" s="184"/>
      <c r="W64" s="184"/>
      <c r="X64" s="184"/>
      <c r="Y64" s="184"/>
      <c r="Z64" s="184"/>
      <c r="AA64" s="99">
        <v>46656.228866006204</v>
      </c>
      <c r="AB64" s="163">
        <v>17414.766328665402</v>
      </c>
    </row>
    <row r="65" spans="1:28" ht="13.5" customHeight="1">
      <c r="A65" s="48">
        <v>55</v>
      </c>
      <c r="B65" s="50" t="s">
        <v>180</v>
      </c>
      <c r="C65" s="40" t="s">
        <v>181</v>
      </c>
      <c r="D65" s="177" t="s">
        <v>207</v>
      </c>
      <c r="E65" s="175">
        <v>15639.28497023379</v>
      </c>
      <c r="F65" s="175">
        <v>7464.562527083487</v>
      </c>
      <c r="G65" s="175">
        <v>16966.14405277066</v>
      </c>
      <c r="H65" s="175">
        <v>15914.110959600734</v>
      </c>
      <c r="I65" s="175">
        <v>18055.20417726952</v>
      </c>
      <c r="J65" s="175">
        <v>2884.02523045447</v>
      </c>
      <c r="K65" s="175">
        <v>14392.167006549214</v>
      </c>
      <c r="L65" s="175">
        <v>13156.148316804012</v>
      </c>
      <c r="M65" s="175">
        <v>5566.319075526809</v>
      </c>
      <c r="N65" s="175">
        <v>14946.210106824014</v>
      </c>
      <c r="O65" s="184"/>
      <c r="P65" s="184"/>
      <c r="Q65" s="184"/>
      <c r="R65" s="184"/>
      <c r="S65" s="175">
        <v>4660.904145603593</v>
      </c>
      <c r="T65" s="177"/>
      <c r="U65" s="175">
        <v>36918.01760000247</v>
      </c>
      <c r="V65" s="184"/>
      <c r="W65" s="184"/>
      <c r="X65" s="184"/>
      <c r="Y65" s="184"/>
      <c r="Z65" s="184"/>
      <c r="AA65" s="99">
        <v>47142.20600039955</v>
      </c>
      <c r="AB65" s="163">
        <v>17414.766328665402</v>
      </c>
    </row>
    <row r="66" spans="1:28" ht="13.5" customHeight="1">
      <c r="A66" s="142">
        <v>56</v>
      </c>
      <c r="B66" s="50">
        <v>72</v>
      </c>
      <c r="C66" s="40" t="s">
        <v>111</v>
      </c>
      <c r="D66" s="177" t="s">
        <v>207</v>
      </c>
      <c r="E66" s="175">
        <v>15639.28497023379</v>
      </c>
      <c r="F66" s="175">
        <v>7464.562527083487</v>
      </c>
      <c r="G66" s="175">
        <v>16966.14405277066</v>
      </c>
      <c r="H66" s="175">
        <v>15914.110959600734</v>
      </c>
      <c r="I66" s="175">
        <v>18055.20417726952</v>
      </c>
      <c r="J66" s="175">
        <v>2884.02523045447</v>
      </c>
      <c r="K66" s="175">
        <v>14392.167006549214</v>
      </c>
      <c r="L66" s="175">
        <v>13156.148316804012</v>
      </c>
      <c r="M66" s="175">
        <v>5566.319075526809</v>
      </c>
      <c r="N66" s="175">
        <v>14946.210106824015</v>
      </c>
      <c r="O66" s="184"/>
      <c r="P66" s="184"/>
      <c r="Q66" s="184"/>
      <c r="R66" s="184"/>
      <c r="S66" s="175">
        <v>4660.904145603593</v>
      </c>
      <c r="T66" s="177"/>
      <c r="U66" s="175">
        <v>36918.01760000247</v>
      </c>
      <c r="V66" s="184"/>
      <c r="W66" s="184"/>
      <c r="X66" s="184"/>
      <c r="Y66" s="184"/>
      <c r="Z66" s="184"/>
      <c r="AA66" s="99">
        <v>46623.12517552501</v>
      </c>
      <c r="AB66" s="163">
        <v>17414.766328665402</v>
      </c>
    </row>
    <row r="67" spans="1:28" ht="13.5" customHeight="1">
      <c r="A67" s="48">
        <v>57</v>
      </c>
      <c r="B67" s="50">
        <v>73</v>
      </c>
      <c r="C67" s="40" t="s">
        <v>14</v>
      </c>
      <c r="D67" s="177" t="s">
        <v>207</v>
      </c>
      <c r="E67" s="175">
        <v>15639.28497023379</v>
      </c>
      <c r="F67" s="175">
        <v>7464.562527083487</v>
      </c>
      <c r="G67" s="175">
        <v>16966.14405277066</v>
      </c>
      <c r="H67" s="175">
        <v>15914.110959600734</v>
      </c>
      <c r="I67" s="175">
        <v>18055.20417726952</v>
      </c>
      <c r="J67" s="175">
        <v>2884.02523045447</v>
      </c>
      <c r="K67" s="175">
        <v>14392.167006549214</v>
      </c>
      <c r="L67" s="175">
        <v>13156.148316804012</v>
      </c>
      <c r="M67" s="175">
        <v>5566.319075526809</v>
      </c>
      <c r="N67" s="175">
        <v>14946.210106824014</v>
      </c>
      <c r="O67" s="184"/>
      <c r="P67" s="184"/>
      <c r="Q67" s="184"/>
      <c r="R67" s="184"/>
      <c r="S67" s="175">
        <v>4660.904145603593</v>
      </c>
      <c r="T67" s="177"/>
      <c r="U67" s="175">
        <v>36918.01760000247</v>
      </c>
      <c r="V67" s="184"/>
      <c r="W67" s="184"/>
      <c r="X67" s="184"/>
      <c r="Y67" s="184"/>
      <c r="Z67" s="184"/>
      <c r="AA67" s="99">
        <v>46656.2288660062</v>
      </c>
      <c r="AB67" s="163">
        <v>17414.766328665402</v>
      </c>
    </row>
    <row r="68" spans="1:28" ht="13.5" customHeight="1">
      <c r="A68" s="142">
        <v>58</v>
      </c>
      <c r="B68" s="50" t="s">
        <v>220</v>
      </c>
      <c r="C68" s="40" t="s">
        <v>218</v>
      </c>
      <c r="D68" s="177" t="s">
        <v>207</v>
      </c>
      <c r="E68" s="175">
        <v>15639.28497023379</v>
      </c>
      <c r="F68" s="175">
        <v>7464.562527083487</v>
      </c>
      <c r="G68" s="175">
        <v>16966.14405277066</v>
      </c>
      <c r="H68" s="175">
        <v>15914.110959600734</v>
      </c>
      <c r="I68" s="175">
        <v>18055.20417726952</v>
      </c>
      <c r="J68" s="175">
        <v>2884.02523045447</v>
      </c>
      <c r="K68" s="175">
        <v>14392.167006549214</v>
      </c>
      <c r="L68" s="175">
        <v>13156.148316804012</v>
      </c>
      <c r="M68" s="175">
        <v>5566.319075526809</v>
      </c>
      <c r="N68" s="175">
        <v>14875.851006231405</v>
      </c>
      <c r="O68" s="184"/>
      <c r="P68" s="184"/>
      <c r="Q68" s="184"/>
      <c r="R68" s="184"/>
      <c r="S68" s="175">
        <v>4660.904145603593</v>
      </c>
      <c r="T68" s="177"/>
      <c r="U68" s="175">
        <v>36918.01760000247</v>
      </c>
      <c r="V68" s="184"/>
      <c r="W68" s="184"/>
      <c r="X68" s="184"/>
      <c r="Y68" s="184"/>
      <c r="Z68" s="184"/>
      <c r="AA68" s="99">
        <v>48849.74354761822</v>
      </c>
      <c r="AB68" s="163">
        <v>17414.766328665402</v>
      </c>
    </row>
    <row r="69" spans="1:28" ht="13.5" customHeight="1">
      <c r="A69" s="48">
        <v>59</v>
      </c>
      <c r="B69" s="50" t="s">
        <v>76</v>
      </c>
      <c r="C69" s="40" t="s">
        <v>219</v>
      </c>
      <c r="D69" s="177" t="s">
        <v>207</v>
      </c>
      <c r="E69" s="175">
        <v>15639.28497023379</v>
      </c>
      <c r="F69" s="175">
        <v>7464.562527083487</v>
      </c>
      <c r="G69" s="175">
        <v>16966.14405277066</v>
      </c>
      <c r="H69" s="175">
        <v>15914.110959600734</v>
      </c>
      <c r="I69" s="175">
        <v>18055.20417726952</v>
      </c>
      <c r="J69" s="175">
        <v>2884.02523045447</v>
      </c>
      <c r="K69" s="175">
        <v>14392.167006549214</v>
      </c>
      <c r="L69" s="175">
        <v>13156.148316804012</v>
      </c>
      <c r="M69" s="175">
        <v>5566.319075526809</v>
      </c>
      <c r="N69" s="175">
        <v>14875.851006231405</v>
      </c>
      <c r="O69" s="184"/>
      <c r="P69" s="184"/>
      <c r="Q69" s="184"/>
      <c r="R69" s="184"/>
      <c r="S69" s="175">
        <v>4660.904145603593</v>
      </c>
      <c r="T69" s="177"/>
      <c r="U69" s="175">
        <v>36918.01760000247</v>
      </c>
      <c r="V69" s="184"/>
      <c r="W69" s="184"/>
      <c r="X69" s="184"/>
      <c r="Y69" s="184"/>
      <c r="Z69" s="184"/>
      <c r="AA69" s="99">
        <v>48849.74354761822</v>
      </c>
      <c r="AB69" s="163">
        <v>17414.766328665402</v>
      </c>
    </row>
    <row r="70" spans="1:28" ht="13.5" customHeight="1">
      <c r="A70" s="142">
        <v>60</v>
      </c>
      <c r="B70" s="50">
        <v>80</v>
      </c>
      <c r="C70" s="40" t="s">
        <v>15</v>
      </c>
      <c r="D70" s="177" t="s">
        <v>207</v>
      </c>
      <c r="E70" s="175">
        <v>15639.28497023379</v>
      </c>
      <c r="F70" s="175">
        <v>7464.562527083487</v>
      </c>
      <c r="G70" s="175">
        <v>16966.14405277066</v>
      </c>
      <c r="H70" s="175">
        <v>15914.110959600734</v>
      </c>
      <c r="I70" s="175">
        <v>18055.20417726952</v>
      </c>
      <c r="J70" s="175">
        <v>2884.02523045447</v>
      </c>
      <c r="K70" s="175">
        <v>14392.167006549214</v>
      </c>
      <c r="L70" s="175">
        <v>13156.148316804012</v>
      </c>
      <c r="M70" s="175">
        <v>5566.319075526809</v>
      </c>
      <c r="N70" s="175">
        <v>14729.02163689828</v>
      </c>
      <c r="O70" s="184"/>
      <c r="P70" s="184"/>
      <c r="Q70" s="184"/>
      <c r="R70" s="184"/>
      <c r="S70" s="175">
        <v>4660.904145603593</v>
      </c>
      <c r="T70" s="177"/>
      <c r="U70" s="175">
        <v>36918.01760000247</v>
      </c>
      <c r="V70" s="184"/>
      <c r="W70" s="184"/>
      <c r="X70" s="184"/>
      <c r="Y70" s="184"/>
      <c r="Z70" s="184"/>
      <c r="AA70" s="99">
        <v>49495.58866443709</v>
      </c>
      <c r="AB70" s="163">
        <v>17414.766328665402</v>
      </c>
    </row>
    <row r="71" spans="1:28" ht="13.5" customHeight="1">
      <c r="A71" s="48">
        <v>61</v>
      </c>
      <c r="B71" s="50">
        <v>85</v>
      </c>
      <c r="C71" s="40" t="s">
        <v>16</v>
      </c>
      <c r="D71" s="177" t="s">
        <v>207</v>
      </c>
      <c r="E71" s="175">
        <v>15639.28497023379</v>
      </c>
      <c r="F71" s="175">
        <v>7464.562527083487</v>
      </c>
      <c r="G71" s="175">
        <v>16966.14405277066</v>
      </c>
      <c r="H71" s="175">
        <v>15914.110959600734</v>
      </c>
      <c r="I71" s="175">
        <v>18055.20417726952</v>
      </c>
      <c r="J71" s="175">
        <v>2884.02523045447</v>
      </c>
      <c r="K71" s="175">
        <v>14392.167006549214</v>
      </c>
      <c r="L71" s="175">
        <v>13156.148316804012</v>
      </c>
      <c r="M71" s="175">
        <v>5566.319075526809</v>
      </c>
      <c r="N71" s="175">
        <v>12646.405633069426</v>
      </c>
      <c r="O71" s="184"/>
      <c r="P71" s="184"/>
      <c r="Q71" s="184"/>
      <c r="R71" s="184"/>
      <c r="S71" s="175">
        <v>4660.904145603593</v>
      </c>
      <c r="T71" s="177"/>
      <c r="U71" s="175">
        <v>36918.01760000247</v>
      </c>
      <c r="V71" s="184"/>
      <c r="W71" s="184"/>
      <c r="X71" s="184"/>
      <c r="Y71" s="184"/>
      <c r="Z71" s="184"/>
      <c r="AA71" s="99">
        <v>43215.099956390244</v>
      </c>
      <c r="AB71" s="163">
        <v>17414.766328665402</v>
      </c>
    </row>
    <row r="72" spans="1:28" ht="13.5" customHeight="1">
      <c r="A72" s="142">
        <v>62</v>
      </c>
      <c r="B72" s="50" t="s">
        <v>55</v>
      </c>
      <c r="C72" s="201" t="s">
        <v>385</v>
      </c>
      <c r="D72" s="177" t="s">
        <v>207</v>
      </c>
      <c r="E72" s="175">
        <v>15639.28497023379</v>
      </c>
      <c r="F72" s="175">
        <v>7464.562527083487</v>
      </c>
      <c r="G72" s="175">
        <v>16966.14405277066</v>
      </c>
      <c r="H72" s="175">
        <v>15914.110959600734</v>
      </c>
      <c r="I72" s="175">
        <v>18055.20417726952</v>
      </c>
      <c r="J72" s="175">
        <v>2884.02523045447</v>
      </c>
      <c r="K72" s="175">
        <v>14392.167006549214</v>
      </c>
      <c r="L72" s="175">
        <v>13156.148316804012</v>
      </c>
      <c r="M72" s="175">
        <v>5566.319075526809</v>
      </c>
      <c r="N72" s="175">
        <v>14946.210106824015</v>
      </c>
      <c r="O72" s="184"/>
      <c r="P72" s="184"/>
      <c r="Q72" s="184"/>
      <c r="R72" s="184"/>
      <c r="S72" s="175">
        <v>4660.904145603593</v>
      </c>
      <c r="T72" s="177"/>
      <c r="U72" s="175">
        <v>36918.01760000247</v>
      </c>
      <c r="V72" s="184"/>
      <c r="W72" s="184"/>
      <c r="X72" s="184"/>
      <c r="Y72" s="184"/>
      <c r="Z72" s="184"/>
      <c r="AA72" s="99">
        <v>36613.96188252</v>
      </c>
      <c r="AB72" s="163">
        <v>17414.766328665402</v>
      </c>
    </row>
    <row r="73" spans="1:28" ht="13.5" customHeight="1">
      <c r="A73" s="48">
        <v>63</v>
      </c>
      <c r="B73" s="50" t="s">
        <v>56</v>
      </c>
      <c r="C73" s="201" t="s">
        <v>386</v>
      </c>
      <c r="D73" s="177" t="s">
        <v>207</v>
      </c>
      <c r="E73" s="175">
        <v>15639.28497023379</v>
      </c>
      <c r="F73" s="175">
        <v>7464.562527083487</v>
      </c>
      <c r="G73" s="175">
        <v>16966.14405277066</v>
      </c>
      <c r="H73" s="175">
        <v>15914.110959600734</v>
      </c>
      <c r="I73" s="175">
        <v>18055.20417726952</v>
      </c>
      <c r="J73" s="175">
        <v>2884.02523045447</v>
      </c>
      <c r="K73" s="175">
        <v>14392.167006549214</v>
      </c>
      <c r="L73" s="175">
        <v>13156.148316804012</v>
      </c>
      <c r="M73" s="175">
        <v>5566.319075526809</v>
      </c>
      <c r="N73" s="175">
        <v>14946.210106824015</v>
      </c>
      <c r="O73" s="184"/>
      <c r="P73" s="184"/>
      <c r="Q73" s="184"/>
      <c r="R73" s="184"/>
      <c r="S73" s="175">
        <v>4660.904145603593</v>
      </c>
      <c r="T73" s="177"/>
      <c r="U73" s="175">
        <v>36918.01760000247</v>
      </c>
      <c r="V73" s="184"/>
      <c r="W73" s="184"/>
      <c r="X73" s="184"/>
      <c r="Y73" s="184"/>
      <c r="Z73" s="184"/>
      <c r="AA73" s="99">
        <v>36613.96188252</v>
      </c>
      <c r="AB73" s="163">
        <v>17414.766328665402</v>
      </c>
    </row>
    <row r="74" spans="1:28" ht="13.5" customHeight="1">
      <c r="A74" s="142">
        <v>64</v>
      </c>
      <c r="B74" s="50" t="s">
        <v>57</v>
      </c>
      <c r="C74" s="40" t="s">
        <v>54</v>
      </c>
      <c r="D74" s="177" t="s">
        <v>207</v>
      </c>
      <c r="E74" s="175">
        <v>15639.28497023379</v>
      </c>
      <c r="F74" s="175">
        <v>7464.562527083487</v>
      </c>
      <c r="G74" s="175">
        <v>16966.14405277066</v>
      </c>
      <c r="H74" s="175">
        <v>15914.110959600734</v>
      </c>
      <c r="I74" s="175">
        <v>18055.20417726952</v>
      </c>
      <c r="J74" s="175">
        <v>2884.02523045447</v>
      </c>
      <c r="K74" s="175">
        <v>14392.167006549214</v>
      </c>
      <c r="L74" s="175">
        <v>13156.148316804012</v>
      </c>
      <c r="M74" s="175">
        <v>5566.319075526809</v>
      </c>
      <c r="N74" s="175">
        <v>14946.210106824015</v>
      </c>
      <c r="O74" s="184"/>
      <c r="P74" s="184"/>
      <c r="Q74" s="184"/>
      <c r="R74" s="184"/>
      <c r="S74" s="175">
        <v>4660.904145603593</v>
      </c>
      <c r="T74" s="177"/>
      <c r="U74" s="175">
        <v>36918.01760000247</v>
      </c>
      <c r="V74" s="184"/>
      <c r="W74" s="184"/>
      <c r="X74" s="184"/>
      <c r="Y74" s="184"/>
      <c r="Z74" s="184"/>
      <c r="AA74" s="99">
        <v>36613.96188252</v>
      </c>
      <c r="AB74" s="163">
        <v>17414.766328665402</v>
      </c>
    </row>
    <row r="75" spans="1:28" ht="13.5" customHeight="1">
      <c r="A75" s="48">
        <v>65</v>
      </c>
      <c r="B75" s="50" t="s">
        <v>182</v>
      </c>
      <c r="C75" s="40" t="s">
        <v>164</v>
      </c>
      <c r="D75" s="177" t="s">
        <v>207</v>
      </c>
      <c r="E75" s="175">
        <v>15639.28497023379</v>
      </c>
      <c r="F75" s="175">
        <v>7464.562527083487</v>
      </c>
      <c r="G75" s="175">
        <v>16966.14405277066</v>
      </c>
      <c r="H75" s="175">
        <v>15914.110959600734</v>
      </c>
      <c r="I75" s="175">
        <v>18055.20417726952</v>
      </c>
      <c r="J75" s="175">
        <v>2884.02523045447</v>
      </c>
      <c r="K75" s="175">
        <v>14392.167006549214</v>
      </c>
      <c r="L75" s="175">
        <v>13156.148316804012</v>
      </c>
      <c r="M75" s="175">
        <v>5566.319075526809</v>
      </c>
      <c r="N75" s="175">
        <v>14946.210106824015</v>
      </c>
      <c r="O75" s="184"/>
      <c r="P75" s="184"/>
      <c r="Q75" s="184"/>
      <c r="R75" s="184"/>
      <c r="S75" s="175">
        <v>4660.904145603593</v>
      </c>
      <c r="T75" s="177"/>
      <c r="U75" s="175">
        <v>36918.017600002466</v>
      </c>
      <c r="V75" s="184"/>
      <c r="W75" s="184"/>
      <c r="X75" s="184"/>
      <c r="Y75" s="184"/>
      <c r="Z75" s="184"/>
      <c r="AA75" s="99">
        <v>46633.08869174814</v>
      </c>
      <c r="AB75" s="163">
        <v>17414.766328665402</v>
      </c>
    </row>
    <row r="76" spans="1:28" ht="13.5" customHeight="1">
      <c r="A76" s="142">
        <v>66</v>
      </c>
      <c r="B76" s="50" t="s">
        <v>165</v>
      </c>
      <c r="C76" s="40" t="s">
        <v>163</v>
      </c>
      <c r="D76" s="177" t="s">
        <v>207</v>
      </c>
      <c r="E76" s="175">
        <v>15639.28497023379</v>
      </c>
      <c r="F76" s="175">
        <v>7464.562527083487</v>
      </c>
      <c r="G76" s="175">
        <v>16966.14405277066</v>
      </c>
      <c r="H76" s="175">
        <v>15914.110959600734</v>
      </c>
      <c r="I76" s="175">
        <v>18055.20417726952</v>
      </c>
      <c r="J76" s="175">
        <v>2884.02523045447</v>
      </c>
      <c r="K76" s="175">
        <v>14392.167006549214</v>
      </c>
      <c r="L76" s="175">
        <v>13156.148316804012</v>
      </c>
      <c r="M76" s="175">
        <v>5566.319075526809</v>
      </c>
      <c r="N76" s="175">
        <v>14946.210106824015</v>
      </c>
      <c r="O76" s="184"/>
      <c r="P76" s="184"/>
      <c r="Q76" s="184"/>
      <c r="R76" s="184"/>
      <c r="S76" s="175">
        <v>4660.904145603593</v>
      </c>
      <c r="T76" s="177"/>
      <c r="U76" s="175">
        <v>36918.01760000247</v>
      </c>
      <c r="V76" s="184"/>
      <c r="W76" s="184"/>
      <c r="X76" s="184"/>
      <c r="Y76" s="184"/>
      <c r="Z76" s="184"/>
      <c r="AA76" s="99">
        <v>49947.70971026095</v>
      </c>
      <c r="AB76" s="163">
        <v>17414.766328665402</v>
      </c>
    </row>
    <row r="77" spans="1:28" ht="13.5" customHeight="1">
      <c r="A77" s="7"/>
      <c r="B77" s="8"/>
      <c r="C77" s="164" t="s">
        <v>322</v>
      </c>
      <c r="D77" s="178" t="s">
        <v>207</v>
      </c>
      <c r="E77" s="138"/>
      <c r="F77" s="138"/>
      <c r="G77" s="109"/>
      <c r="H77" s="109"/>
      <c r="I77" s="109"/>
      <c r="J77" s="109"/>
      <c r="K77" s="109"/>
      <c r="L77" s="109"/>
      <c r="M77" s="109"/>
      <c r="N77" s="109"/>
      <c r="O77" s="109"/>
      <c r="P77" s="109"/>
      <c r="Q77" s="109"/>
      <c r="R77" s="109"/>
      <c r="S77" s="109"/>
      <c r="T77" s="109"/>
      <c r="U77" s="109"/>
      <c r="V77" s="109"/>
      <c r="W77" s="109"/>
      <c r="X77" s="109"/>
      <c r="Y77" s="109"/>
      <c r="Z77" s="109"/>
      <c r="AA77" s="109"/>
      <c r="AB77" s="110"/>
    </row>
    <row r="78" spans="1:51" s="2" customFormat="1" ht="13.5" customHeight="1">
      <c r="A78" s="44"/>
      <c r="B78" s="45"/>
      <c r="C78" s="166" t="s">
        <v>323</v>
      </c>
      <c r="D78" s="179" t="s">
        <v>207</v>
      </c>
      <c r="E78" s="175">
        <v>15639.28497023379</v>
      </c>
      <c r="F78" s="177"/>
      <c r="G78" s="175">
        <v>16966.14405277066</v>
      </c>
      <c r="H78" s="175">
        <v>15914.110959600734</v>
      </c>
      <c r="I78" s="175">
        <v>18055.20417726952</v>
      </c>
      <c r="J78" s="177"/>
      <c r="K78" s="177"/>
      <c r="L78" s="175">
        <v>13156.148316804012</v>
      </c>
      <c r="M78" s="175">
        <v>5566.31907552681</v>
      </c>
      <c r="N78" s="175">
        <v>21018.812805256803</v>
      </c>
      <c r="O78" s="185"/>
      <c r="P78" s="185"/>
      <c r="Q78" s="185"/>
      <c r="R78" s="185"/>
      <c r="S78" s="175">
        <v>4660.904145603593</v>
      </c>
      <c r="T78" s="177"/>
      <c r="U78" s="175">
        <v>36918.01760000247</v>
      </c>
      <c r="V78" s="185"/>
      <c r="W78" s="185"/>
      <c r="X78" s="185"/>
      <c r="Y78" s="185"/>
      <c r="Z78" s="185"/>
      <c r="AA78" s="99">
        <v>47350.59432078652</v>
      </c>
      <c r="AB78" s="163">
        <v>17414.766328665402</v>
      </c>
      <c r="AC78" s="195"/>
      <c r="AD78" s="98"/>
      <c r="AE78" s="98"/>
      <c r="AF78" s="98"/>
      <c r="AG78" s="98"/>
      <c r="AH78" s="98"/>
      <c r="AI78" s="98"/>
      <c r="AJ78" s="98"/>
      <c r="AK78" s="98"/>
      <c r="AL78" s="98"/>
      <c r="AM78" s="98"/>
      <c r="AN78" s="98"/>
      <c r="AO78" s="98"/>
      <c r="AP78" s="98"/>
      <c r="AQ78" s="98"/>
      <c r="AR78" s="98"/>
      <c r="AS78" s="98"/>
      <c r="AT78" s="98"/>
      <c r="AU78" s="98"/>
      <c r="AV78" s="98"/>
      <c r="AW78" s="98"/>
      <c r="AX78" s="98"/>
      <c r="AY78" s="98"/>
    </row>
    <row r="79" spans="1:51" s="2" customFormat="1" ht="13.5" customHeight="1">
      <c r="A79" s="48"/>
      <c r="B79" s="165"/>
      <c r="C79" s="167" t="s">
        <v>197</v>
      </c>
      <c r="D79" s="175">
        <v>11573.121394543092</v>
      </c>
      <c r="E79" s="175">
        <v>15639.28497023379</v>
      </c>
      <c r="F79" s="175">
        <v>7464.562527083487</v>
      </c>
      <c r="G79" s="175">
        <v>16966.14405277066</v>
      </c>
      <c r="H79" s="175">
        <v>15914.110959600734</v>
      </c>
      <c r="I79" s="175">
        <v>18055.20417726952</v>
      </c>
      <c r="J79" s="175">
        <v>2884.02523045447</v>
      </c>
      <c r="K79" s="175">
        <v>14392.167006549214</v>
      </c>
      <c r="L79" s="175">
        <v>13156.148316804012</v>
      </c>
      <c r="M79" s="175">
        <v>5613.606429336602</v>
      </c>
      <c r="N79" s="177"/>
      <c r="O79" s="183"/>
      <c r="P79" s="183"/>
      <c r="Q79" s="183"/>
      <c r="R79" s="183"/>
      <c r="S79" s="175">
        <v>4660.904145603593</v>
      </c>
      <c r="T79" s="177"/>
      <c r="U79" s="175">
        <v>36918.01760000247</v>
      </c>
      <c r="V79" s="183"/>
      <c r="W79" s="183"/>
      <c r="X79" s="183"/>
      <c r="Y79" s="183"/>
      <c r="Z79" s="183"/>
      <c r="AA79" s="183"/>
      <c r="AB79" s="188"/>
      <c r="AC79" s="98"/>
      <c r="AD79" s="98"/>
      <c r="AE79" s="98"/>
      <c r="AF79" s="98"/>
      <c r="AG79" s="98"/>
      <c r="AH79" s="98"/>
      <c r="AI79" s="98"/>
      <c r="AJ79" s="98"/>
      <c r="AK79" s="98"/>
      <c r="AL79" s="98"/>
      <c r="AM79" s="98"/>
      <c r="AN79" s="98"/>
      <c r="AO79" s="98"/>
      <c r="AP79" s="98"/>
      <c r="AQ79" s="98"/>
      <c r="AR79" s="98"/>
      <c r="AS79" s="98"/>
      <c r="AT79" s="98"/>
      <c r="AU79" s="98"/>
      <c r="AV79" s="98"/>
      <c r="AW79" s="98"/>
      <c r="AX79" s="98"/>
      <c r="AY79" s="98"/>
    </row>
    <row r="80" spans="1:51" s="2" customFormat="1" ht="13.5" customHeight="1">
      <c r="A80" s="48"/>
      <c r="B80" s="165"/>
      <c r="C80" s="167" t="s">
        <v>328</v>
      </c>
      <c r="D80" s="180"/>
      <c r="E80" s="175">
        <v>15110.126006252747</v>
      </c>
      <c r="F80" s="175">
        <v>7247.138223217372</v>
      </c>
      <c r="G80" s="175">
        <v>26632.06825097541</v>
      </c>
      <c r="H80" s="175">
        <v>15110.126006252747</v>
      </c>
      <c r="I80" s="175">
        <v>16125.065586196848</v>
      </c>
      <c r="J80" s="177"/>
      <c r="K80" s="175">
        <v>15117.36573063391</v>
      </c>
      <c r="L80" s="175">
        <v>47083.39260459649</v>
      </c>
      <c r="M80" s="183"/>
      <c r="N80" s="183"/>
      <c r="O80" s="183"/>
      <c r="P80" s="183"/>
      <c r="Q80" s="183"/>
      <c r="R80" s="183"/>
      <c r="S80" s="175">
        <v>1800.203212455268</v>
      </c>
      <c r="T80" s="177"/>
      <c r="U80" s="175">
        <v>36918.01760000247</v>
      </c>
      <c r="V80" s="183"/>
      <c r="W80" s="183"/>
      <c r="X80" s="183"/>
      <c r="Y80" s="183"/>
      <c r="Z80" s="183"/>
      <c r="AA80" s="99">
        <v>20178.242281325918</v>
      </c>
      <c r="AB80" s="188"/>
      <c r="AC80" s="98"/>
      <c r="AD80" s="98"/>
      <c r="AE80" s="98"/>
      <c r="AF80" s="98"/>
      <c r="AG80" s="98"/>
      <c r="AH80" s="98"/>
      <c r="AI80" s="98"/>
      <c r="AJ80" s="98"/>
      <c r="AK80" s="98"/>
      <c r="AL80" s="98"/>
      <c r="AM80" s="98"/>
      <c r="AN80" s="98"/>
      <c r="AO80" s="98"/>
      <c r="AP80" s="98"/>
      <c r="AQ80" s="98"/>
      <c r="AR80" s="98"/>
      <c r="AS80" s="98"/>
      <c r="AT80" s="98"/>
      <c r="AU80" s="98"/>
      <c r="AV80" s="98"/>
      <c r="AW80" s="98"/>
      <c r="AX80" s="98"/>
      <c r="AY80" s="98"/>
    </row>
    <row r="81" spans="1:51" s="2" customFormat="1" ht="13.5" customHeight="1">
      <c r="A81" s="172"/>
      <c r="B81" s="173"/>
      <c r="C81" s="174" t="s">
        <v>329</v>
      </c>
      <c r="D81" s="181"/>
      <c r="E81" s="189"/>
      <c r="F81" s="189"/>
      <c r="G81" s="190">
        <v>16966.14405277066</v>
      </c>
      <c r="H81" s="190">
        <v>15914.110959600734</v>
      </c>
      <c r="I81" s="190">
        <v>18055.20417726952</v>
      </c>
      <c r="J81" s="189"/>
      <c r="K81" s="189"/>
      <c r="L81" s="189"/>
      <c r="M81" s="189"/>
      <c r="N81" s="189"/>
      <c r="O81" s="186"/>
      <c r="P81" s="186"/>
      <c r="Q81" s="186"/>
      <c r="R81" s="186"/>
      <c r="S81" s="177"/>
      <c r="T81" s="177"/>
      <c r="U81" s="175">
        <v>36918.01760000247</v>
      </c>
      <c r="V81" s="186"/>
      <c r="W81" s="186"/>
      <c r="X81" s="186"/>
      <c r="Y81" s="186"/>
      <c r="Z81" s="186"/>
      <c r="AA81" s="183"/>
      <c r="AB81" s="188"/>
      <c r="AC81" s="98"/>
      <c r="AD81" s="98"/>
      <c r="AE81" s="98"/>
      <c r="AF81" s="98"/>
      <c r="AG81" s="98"/>
      <c r="AH81" s="98"/>
      <c r="AI81" s="98"/>
      <c r="AJ81" s="98"/>
      <c r="AK81" s="98"/>
      <c r="AL81" s="98"/>
      <c r="AM81" s="98"/>
      <c r="AN81" s="98"/>
      <c r="AO81" s="98"/>
      <c r="AP81" s="98"/>
      <c r="AQ81" s="98"/>
      <c r="AR81" s="98"/>
      <c r="AS81" s="98"/>
      <c r="AT81" s="98"/>
      <c r="AU81" s="98"/>
      <c r="AV81" s="98"/>
      <c r="AW81" s="98"/>
      <c r="AX81" s="98"/>
      <c r="AY81" s="98"/>
    </row>
    <row r="82" spans="1:51" s="2" customFormat="1" ht="13.5" customHeight="1">
      <c r="A82" s="191"/>
      <c r="B82" s="191"/>
      <c r="C82" s="192"/>
      <c r="D82" s="193"/>
      <c r="E82" s="193"/>
      <c r="F82" s="193"/>
      <c r="G82" s="193"/>
      <c r="H82" s="193"/>
      <c r="I82" s="193"/>
      <c r="J82" s="193"/>
      <c r="K82" s="193"/>
      <c r="L82" s="193"/>
      <c r="M82" s="193"/>
      <c r="N82" s="193"/>
      <c r="O82" s="194"/>
      <c r="P82" s="194"/>
      <c r="Q82" s="194"/>
      <c r="R82" s="194"/>
      <c r="S82" s="194"/>
      <c r="T82" s="194"/>
      <c r="U82" s="194"/>
      <c r="V82" s="194"/>
      <c r="W82" s="194"/>
      <c r="X82" s="194"/>
      <c r="Y82" s="194"/>
      <c r="Z82" s="194"/>
      <c r="AA82" s="194"/>
      <c r="AB82" s="194"/>
      <c r="AC82" s="98"/>
      <c r="AD82" s="98"/>
      <c r="AE82" s="98"/>
      <c r="AF82" s="98"/>
      <c r="AG82" s="98"/>
      <c r="AH82" s="98"/>
      <c r="AI82" s="98"/>
      <c r="AJ82" s="98"/>
      <c r="AK82" s="98"/>
      <c r="AL82" s="98"/>
      <c r="AM82" s="98"/>
      <c r="AN82" s="98"/>
      <c r="AO82" s="98"/>
      <c r="AP82" s="98"/>
      <c r="AQ82" s="98"/>
      <c r="AR82" s="98"/>
      <c r="AS82" s="98"/>
      <c r="AT82" s="98"/>
      <c r="AU82" s="98"/>
      <c r="AV82" s="98"/>
      <c r="AW82" s="98"/>
      <c r="AX82" s="98"/>
      <c r="AY82" s="98"/>
    </row>
  </sheetData>
  <sheetProtection/>
  <printOptions/>
  <pageMargins left="0.7900000000000001" right="0.7900000000000001" top="0.59" bottom="0.59" header="0.39000000000000007" footer="0.39000000000000007"/>
  <pageSetup horizontalDpi="600" verticalDpi="600" orientation="landscape" paperSize="9" scale="62"/>
  <headerFooter>
    <oddHeader>&amp;R&amp;K000000&amp;P</oddHeader>
    <oddFooter>&amp;L&amp;D&amp;C&amp;F&amp;R&amp;A</oddFooter>
  </headerFooter>
  <drawing r:id="rId3"/>
  <legacyDrawing r:id="rId2"/>
</worksheet>
</file>

<file path=xl/worksheets/sheet8.xml><?xml version="1.0" encoding="utf-8"?>
<worksheet xmlns="http://schemas.openxmlformats.org/spreadsheetml/2006/main" xmlns:r="http://schemas.openxmlformats.org/officeDocument/2006/relationships">
  <dimension ref="A2:CQ109"/>
  <sheetViews>
    <sheetView zoomScalePageLayoutView="101" workbookViewId="0" topLeftCell="A1">
      <pane xSplit="3" ySplit="9" topLeftCell="D10" activePane="bottomRight" state="frozen"/>
      <selection pane="topLeft" activeCell="A1" sqref="A1"/>
      <selection pane="topRight" activeCell="D1" sqref="D1"/>
      <selection pane="bottomLeft" activeCell="A8" sqref="A8"/>
      <selection pane="bottomRight" activeCell="A1" sqref="A1"/>
    </sheetView>
  </sheetViews>
  <sheetFormatPr defaultColWidth="11.421875" defaultRowHeight="12.75"/>
  <cols>
    <col min="1" max="1" width="3.7109375" style="10" customWidth="1"/>
    <col min="2" max="2" width="8.421875" style="10" customWidth="1"/>
    <col min="3" max="3" width="38.00390625" style="10" customWidth="1"/>
    <col min="4" max="69" width="10.7109375" style="1" customWidth="1"/>
    <col min="70" max="70" width="10.140625" style="1" customWidth="1"/>
    <col min="71" max="71" width="11.28125" style="1" customWidth="1"/>
    <col min="72" max="72" width="12.28125" style="1" customWidth="1"/>
    <col min="73" max="77" width="10.7109375" style="1" customWidth="1"/>
    <col min="78" max="16384" width="11.421875" style="1" customWidth="1"/>
  </cols>
  <sheetData>
    <row r="2" ht="15.75">
      <c r="C2" s="161" t="s">
        <v>340</v>
      </c>
    </row>
    <row r="3" spans="1:75" s="37" customFormat="1" ht="15" customHeight="1">
      <c r="A3" s="3"/>
      <c r="B3" s="3"/>
      <c r="C3" s="228" t="s">
        <v>333</v>
      </c>
      <c r="E3" s="6"/>
      <c r="F3" s="6"/>
      <c r="G3" s="131"/>
      <c r="H3" s="131"/>
      <c r="I3" s="131"/>
      <c r="J3" s="131"/>
      <c r="K3" s="131"/>
      <c r="L3" s="131"/>
      <c r="M3" s="131"/>
      <c r="N3" s="131"/>
      <c r="O3" s="131"/>
      <c r="P3" s="131"/>
      <c r="Q3" s="131"/>
      <c r="R3" s="131"/>
      <c r="S3" s="131"/>
      <c r="T3" s="6"/>
      <c r="U3" s="131"/>
      <c r="V3" s="131"/>
      <c r="W3" s="131"/>
      <c r="X3" s="131"/>
      <c r="Y3" s="131"/>
      <c r="Z3" s="131"/>
      <c r="AA3" s="131"/>
      <c r="AB3" s="131"/>
      <c r="AC3" s="131"/>
      <c r="AD3" s="131"/>
      <c r="AE3" s="131"/>
      <c r="AF3" s="131"/>
      <c r="AG3" s="131"/>
      <c r="AH3" s="131"/>
      <c r="AI3" s="131"/>
      <c r="AJ3" s="131"/>
      <c r="AK3" s="131"/>
      <c r="AL3" s="131"/>
      <c r="AM3" s="6"/>
      <c r="AN3" s="131"/>
      <c r="AO3" s="131"/>
      <c r="AP3" s="131"/>
      <c r="AQ3" s="131"/>
      <c r="AR3" s="131"/>
      <c r="AS3" s="131"/>
      <c r="AT3" s="131"/>
      <c r="AU3" s="131"/>
      <c r="AV3" s="131"/>
      <c r="AW3" s="131"/>
      <c r="AX3" s="131"/>
      <c r="AY3" s="131"/>
      <c r="AZ3" s="131"/>
      <c r="BA3" s="131"/>
      <c r="BB3" s="131"/>
      <c r="BC3" s="131"/>
      <c r="BD3" s="131"/>
      <c r="BE3" s="131"/>
      <c r="BF3" s="131"/>
      <c r="BG3" s="131"/>
      <c r="BH3" s="131"/>
      <c r="BI3" s="6"/>
      <c r="BJ3" s="6"/>
      <c r="BK3" s="131"/>
      <c r="BL3" s="131"/>
      <c r="BM3" s="131"/>
      <c r="BN3" s="131"/>
      <c r="BO3" s="131"/>
      <c r="BP3" s="131"/>
      <c r="BQ3" s="131"/>
      <c r="BR3" s="131"/>
      <c r="BS3" s="131"/>
      <c r="BT3" s="131"/>
      <c r="BU3" s="131"/>
      <c r="BV3" s="131"/>
      <c r="BW3" s="131"/>
    </row>
    <row r="4" spans="1:80" s="37" customFormat="1" ht="24" customHeight="1">
      <c r="A4" s="5"/>
      <c r="B4" s="5"/>
      <c r="C4" s="228" t="s">
        <v>401</v>
      </c>
      <c r="D4" s="3"/>
      <c r="E4" s="3"/>
      <c r="F4" s="3"/>
      <c r="G4" s="61"/>
      <c r="H4" s="61"/>
      <c r="I4" s="62"/>
      <c r="J4" s="62"/>
      <c r="K4" s="62"/>
      <c r="L4" s="62"/>
      <c r="M4" s="62"/>
      <c r="N4" s="62"/>
      <c r="O4" s="5"/>
      <c r="P4" s="3"/>
      <c r="Q4" s="3"/>
      <c r="R4" s="3"/>
      <c r="S4" s="68"/>
      <c r="T4" s="68"/>
      <c r="U4" s="68"/>
      <c r="V4" s="68"/>
      <c r="W4" s="68"/>
      <c r="X4" s="68"/>
      <c r="Y4" s="3"/>
      <c r="Z4" s="3"/>
      <c r="AA4" s="3"/>
      <c r="AB4" s="3"/>
      <c r="AC4" s="3"/>
      <c r="AD4" s="3"/>
      <c r="AE4" s="3"/>
      <c r="AF4" s="3"/>
      <c r="AG4" s="3"/>
      <c r="AH4" s="3"/>
      <c r="AI4" s="3"/>
      <c r="AJ4" s="3"/>
      <c r="AK4" s="3"/>
      <c r="AL4" s="68"/>
      <c r="AM4" s="68"/>
      <c r="AN4" s="68"/>
      <c r="AO4" s="68"/>
      <c r="AP4" s="68"/>
      <c r="AQ4" s="68"/>
      <c r="AR4" s="68"/>
      <c r="AS4" s="68"/>
      <c r="AT4" s="68"/>
      <c r="AU4" s="68"/>
      <c r="AV4" s="68"/>
      <c r="AW4" s="68"/>
      <c r="AX4" s="68"/>
      <c r="AY4" s="68"/>
      <c r="AZ4" s="68"/>
      <c r="BA4" s="68"/>
      <c r="BB4" s="3"/>
      <c r="BC4" s="3"/>
      <c r="BD4" s="3"/>
      <c r="BE4" s="3"/>
      <c r="BF4" s="3"/>
      <c r="BG4" s="3"/>
      <c r="BH4" s="3"/>
      <c r="BI4" s="68"/>
      <c r="BJ4" s="68"/>
      <c r="BK4" s="68"/>
      <c r="BL4" s="68"/>
      <c r="BM4" s="68"/>
      <c r="BN4" s="68"/>
      <c r="BO4" s="68"/>
      <c r="BP4" s="68"/>
      <c r="BQ4" s="3"/>
      <c r="BR4" s="3"/>
      <c r="BS4" s="3"/>
      <c r="BT4" s="3"/>
      <c r="BX4" s="253"/>
      <c r="BY4" s="253"/>
      <c r="BZ4" s="253"/>
      <c r="CA4" s="252"/>
      <c r="CB4" s="252"/>
    </row>
    <row r="5" spans="1:67" s="37" customFormat="1" ht="19.5" customHeight="1">
      <c r="A5" s="35"/>
      <c r="B5" s="35"/>
      <c r="C5" s="229" t="s">
        <v>400</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35"/>
      <c r="BO5" s="35"/>
    </row>
    <row r="6" spans="1:95" s="37" customFormat="1" ht="15" customHeight="1">
      <c r="A6" s="132" t="s">
        <v>207</v>
      </c>
      <c r="B6" s="133"/>
      <c r="C6" s="134"/>
      <c r="D6" s="159" t="s">
        <v>266</v>
      </c>
      <c r="E6" s="128"/>
      <c r="F6" s="128"/>
      <c r="G6" s="128"/>
      <c r="H6" s="128"/>
      <c r="I6" s="128"/>
      <c r="J6" s="128"/>
      <c r="K6" s="128"/>
      <c r="L6" s="128"/>
      <c r="M6" s="128"/>
      <c r="N6" s="128"/>
      <c r="O6" s="128"/>
      <c r="P6" s="128"/>
      <c r="Q6" s="128"/>
      <c r="R6" s="128"/>
      <c r="S6" s="129"/>
      <c r="T6" s="130"/>
      <c r="U6" s="128"/>
      <c r="V6" s="128"/>
      <c r="W6" s="128"/>
      <c r="X6" s="128"/>
      <c r="Y6" s="128"/>
      <c r="Z6" s="128"/>
      <c r="AA6" s="128"/>
      <c r="AB6" s="128"/>
      <c r="AC6" s="128"/>
      <c r="AD6" s="128"/>
      <c r="AE6" s="128"/>
      <c r="AF6" s="128"/>
      <c r="AG6" s="128"/>
      <c r="AH6" s="128"/>
      <c r="AI6" s="128"/>
      <c r="AJ6" s="128"/>
      <c r="AK6" s="128"/>
      <c r="AL6" s="129"/>
      <c r="AM6" s="128"/>
      <c r="AN6" s="128"/>
      <c r="AO6" s="128"/>
      <c r="AP6" s="128"/>
      <c r="AQ6" s="128"/>
      <c r="AR6" s="128"/>
      <c r="AS6" s="128"/>
      <c r="AT6" s="128"/>
      <c r="AU6" s="128"/>
      <c r="AV6" s="128"/>
      <c r="AW6" s="128"/>
      <c r="AX6" s="128"/>
      <c r="AY6" s="128"/>
      <c r="AZ6" s="128"/>
      <c r="BA6" s="128"/>
      <c r="BB6" s="128"/>
      <c r="BC6" s="128"/>
      <c r="BD6" s="128"/>
      <c r="BE6" s="128"/>
      <c r="BF6" s="128"/>
      <c r="BG6" s="128"/>
      <c r="BH6" s="129"/>
      <c r="BI6" s="128"/>
      <c r="BJ6" s="128"/>
      <c r="BK6" s="128"/>
      <c r="BL6" s="128"/>
      <c r="BM6" s="128"/>
      <c r="BN6" s="128"/>
      <c r="BO6" s="128"/>
      <c r="BP6" s="128"/>
      <c r="BQ6" s="128"/>
      <c r="BR6" s="135"/>
      <c r="BS6" s="254" t="s">
        <v>183</v>
      </c>
      <c r="BT6" s="255"/>
      <c r="BU6" s="255"/>
      <c r="BV6" s="255"/>
      <c r="BW6" s="255"/>
      <c r="BX6" s="255"/>
      <c r="BY6" s="256"/>
      <c r="BZ6" s="255" t="s">
        <v>183</v>
      </c>
      <c r="CA6" s="255"/>
      <c r="CB6" s="255"/>
      <c r="CC6" s="255"/>
      <c r="CD6" s="255"/>
      <c r="CE6" s="255"/>
      <c r="CF6" s="255"/>
      <c r="CG6" s="255"/>
      <c r="CH6" s="255"/>
      <c r="CI6" s="256"/>
      <c r="CJ6" s="255" t="s">
        <v>183</v>
      </c>
      <c r="CK6" s="255"/>
      <c r="CL6" s="255"/>
      <c r="CM6" s="255"/>
      <c r="CN6" s="255"/>
      <c r="CO6" s="255"/>
      <c r="CP6" s="257"/>
      <c r="CQ6" s="39" t="s">
        <v>207</v>
      </c>
    </row>
    <row r="7" spans="1:95" s="10" customFormat="1" ht="169.5" customHeight="1">
      <c r="A7" s="20" t="s">
        <v>207</v>
      </c>
      <c r="B7" s="21" t="s">
        <v>207</v>
      </c>
      <c r="C7" s="158" t="s">
        <v>265</v>
      </c>
      <c r="D7" s="52" t="s">
        <v>168</v>
      </c>
      <c r="E7" s="52" t="s">
        <v>169</v>
      </c>
      <c r="F7" s="52" t="s">
        <v>167</v>
      </c>
      <c r="G7" s="52" t="s">
        <v>149</v>
      </c>
      <c r="H7" s="52" t="s">
        <v>260</v>
      </c>
      <c r="I7" s="52" t="s">
        <v>153</v>
      </c>
      <c r="J7" s="52" t="s">
        <v>147</v>
      </c>
      <c r="K7" s="52" t="s">
        <v>221</v>
      </c>
      <c r="L7" s="52" t="s">
        <v>142</v>
      </c>
      <c r="M7" s="52" t="s">
        <v>143</v>
      </c>
      <c r="N7" s="52" t="s">
        <v>151</v>
      </c>
      <c r="O7" s="52" t="s">
        <v>172</v>
      </c>
      <c r="P7" s="52" t="s">
        <v>171</v>
      </c>
      <c r="Q7" s="52" t="s">
        <v>170</v>
      </c>
      <c r="R7" s="52" t="s">
        <v>144</v>
      </c>
      <c r="S7" s="52" t="s">
        <v>58</v>
      </c>
      <c r="T7" s="52" t="s">
        <v>59</v>
      </c>
      <c r="U7" s="52" t="s">
        <v>232</v>
      </c>
      <c r="V7" s="52" t="s">
        <v>261</v>
      </c>
      <c r="W7" s="52" t="s">
        <v>202</v>
      </c>
      <c r="X7" s="52" t="s">
        <v>128</v>
      </c>
      <c r="Y7" s="52" t="s">
        <v>129</v>
      </c>
      <c r="Z7" s="52" t="s">
        <v>130</v>
      </c>
      <c r="AA7" s="52" t="s">
        <v>131</v>
      </c>
      <c r="AB7" s="52" t="s">
        <v>250</v>
      </c>
      <c r="AC7" s="52" t="s">
        <v>132</v>
      </c>
      <c r="AD7" s="52" t="s">
        <v>98</v>
      </c>
      <c r="AE7" s="52" t="s">
        <v>99</v>
      </c>
      <c r="AF7" s="52" t="s">
        <v>100</v>
      </c>
      <c r="AG7" s="52" t="s">
        <v>101</v>
      </c>
      <c r="AH7" s="52" t="s">
        <v>26</v>
      </c>
      <c r="AI7" s="52" t="s">
        <v>27</v>
      </c>
      <c r="AJ7" s="52" t="s">
        <v>28</v>
      </c>
      <c r="AK7" s="52" t="s">
        <v>29</v>
      </c>
      <c r="AL7" s="52" t="s">
        <v>133</v>
      </c>
      <c r="AM7" s="52" t="s">
        <v>176</v>
      </c>
      <c r="AN7" s="52" t="s">
        <v>161</v>
      </c>
      <c r="AO7" s="52" t="s">
        <v>109</v>
      </c>
      <c r="AP7" s="52" t="s">
        <v>44</v>
      </c>
      <c r="AQ7" s="52" t="s">
        <v>268</v>
      </c>
      <c r="AR7" s="52" t="s">
        <v>46</v>
      </c>
      <c r="AS7" s="52" t="s">
        <v>104</v>
      </c>
      <c r="AT7" s="52" t="s">
        <v>267</v>
      </c>
      <c r="AU7" s="52" t="s">
        <v>9</v>
      </c>
      <c r="AV7" s="52" t="s">
        <v>10</v>
      </c>
      <c r="AW7" s="52" t="s">
        <v>11</v>
      </c>
      <c r="AX7" s="52" t="s">
        <v>12</v>
      </c>
      <c r="AY7" s="52" t="s">
        <v>13</v>
      </c>
      <c r="AZ7" s="52" t="s">
        <v>269</v>
      </c>
      <c r="BA7" s="52" t="s">
        <v>47</v>
      </c>
      <c r="BB7" s="52" t="s">
        <v>110</v>
      </c>
      <c r="BC7" s="52" t="s">
        <v>162</v>
      </c>
      <c r="BD7" s="52" t="s">
        <v>252</v>
      </c>
      <c r="BE7" s="52" t="s">
        <v>179</v>
      </c>
      <c r="BF7" s="52" t="s">
        <v>181</v>
      </c>
      <c r="BG7" s="52" t="s">
        <v>111</v>
      </c>
      <c r="BH7" s="52" t="s">
        <v>14</v>
      </c>
      <c r="BI7" s="52" t="s">
        <v>218</v>
      </c>
      <c r="BJ7" s="52" t="s">
        <v>219</v>
      </c>
      <c r="BK7" s="52" t="s">
        <v>15</v>
      </c>
      <c r="BL7" s="52" t="s">
        <v>16</v>
      </c>
      <c r="BM7" s="182" t="s">
        <v>385</v>
      </c>
      <c r="BN7" s="182" t="s">
        <v>386</v>
      </c>
      <c r="BO7" s="52" t="s">
        <v>54</v>
      </c>
      <c r="BP7" s="52" t="s">
        <v>164</v>
      </c>
      <c r="BQ7" s="56" t="s">
        <v>163</v>
      </c>
      <c r="BR7" s="76" t="s">
        <v>159</v>
      </c>
      <c r="BS7" s="57" t="s">
        <v>113</v>
      </c>
      <c r="BT7" s="52" t="s">
        <v>233</v>
      </c>
      <c r="BU7" s="52" t="s">
        <v>234</v>
      </c>
      <c r="BV7" s="52" t="s">
        <v>63</v>
      </c>
      <c r="BW7" s="52" t="s">
        <v>263</v>
      </c>
      <c r="BX7" s="52" t="s">
        <v>64</v>
      </c>
      <c r="BY7" s="52" t="s">
        <v>65</v>
      </c>
      <c r="BZ7" s="52" t="s">
        <v>154</v>
      </c>
      <c r="CA7" s="52" t="s">
        <v>66</v>
      </c>
      <c r="CB7" s="52" t="s">
        <v>15</v>
      </c>
      <c r="CC7" s="52" t="s">
        <v>67</v>
      </c>
      <c r="CD7" s="52" t="s">
        <v>264</v>
      </c>
      <c r="CE7" s="75" t="s">
        <v>72</v>
      </c>
      <c r="CF7" s="52" t="s">
        <v>156</v>
      </c>
      <c r="CG7" s="52" t="s">
        <v>125</v>
      </c>
      <c r="CH7" s="52" t="s">
        <v>126</v>
      </c>
      <c r="CI7" s="75" t="s">
        <v>73</v>
      </c>
      <c r="CJ7" s="52" t="s">
        <v>255</v>
      </c>
      <c r="CK7" s="52" t="s">
        <v>256</v>
      </c>
      <c r="CL7" s="52" t="s">
        <v>197</v>
      </c>
      <c r="CM7" s="52" t="s">
        <v>257</v>
      </c>
      <c r="CN7" s="75" t="s">
        <v>74</v>
      </c>
      <c r="CO7" s="198" t="s">
        <v>247</v>
      </c>
      <c r="CP7" s="75" t="s">
        <v>274</v>
      </c>
      <c r="CQ7" s="76" t="s">
        <v>275</v>
      </c>
    </row>
    <row r="8" spans="1:95" s="10" customFormat="1" ht="12.75">
      <c r="A8" s="96" t="s">
        <v>204</v>
      </c>
      <c r="B8" s="22" t="s">
        <v>207</v>
      </c>
      <c r="C8" s="90" t="s">
        <v>207</v>
      </c>
      <c r="D8" s="67">
        <v>1</v>
      </c>
      <c r="E8" s="137">
        <v>2</v>
      </c>
      <c r="F8" s="137">
        <v>3</v>
      </c>
      <c r="G8" s="65">
        <v>4</v>
      </c>
      <c r="H8" s="65">
        <v>5</v>
      </c>
      <c r="I8" s="65">
        <v>6</v>
      </c>
      <c r="J8" s="65">
        <v>7</v>
      </c>
      <c r="K8" s="65">
        <v>8</v>
      </c>
      <c r="L8" s="65">
        <v>9</v>
      </c>
      <c r="M8" s="65">
        <v>10</v>
      </c>
      <c r="N8" s="65">
        <v>11</v>
      </c>
      <c r="O8" s="65">
        <v>12</v>
      </c>
      <c r="P8" s="65">
        <v>13</v>
      </c>
      <c r="Q8" s="65">
        <v>14</v>
      </c>
      <c r="R8" s="65">
        <v>15</v>
      </c>
      <c r="S8" s="65">
        <v>16</v>
      </c>
      <c r="T8" s="65">
        <v>17</v>
      </c>
      <c r="U8" s="65">
        <v>18</v>
      </c>
      <c r="V8" s="65">
        <v>19</v>
      </c>
      <c r="W8" s="65">
        <v>20</v>
      </c>
      <c r="X8" s="65">
        <v>21</v>
      </c>
      <c r="Y8" s="65">
        <v>22</v>
      </c>
      <c r="Z8" s="65">
        <v>23</v>
      </c>
      <c r="AA8" s="65">
        <v>24</v>
      </c>
      <c r="AB8" s="65">
        <v>25</v>
      </c>
      <c r="AC8" s="65">
        <v>26</v>
      </c>
      <c r="AD8" s="65">
        <v>27</v>
      </c>
      <c r="AE8" s="65">
        <v>28</v>
      </c>
      <c r="AF8" s="65">
        <v>29</v>
      </c>
      <c r="AG8" s="65">
        <v>30</v>
      </c>
      <c r="AH8" s="65">
        <v>31</v>
      </c>
      <c r="AI8" s="65">
        <v>32</v>
      </c>
      <c r="AJ8" s="65">
        <v>33</v>
      </c>
      <c r="AK8" s="65">
        <v>34</v>
      </c>
      <c r="AL8" s="65">
        <v>35</v>
      </c>
      <c r="AM8" s="65">
        <v>36</v>
      </c>
      <c r="AN8" s="65">
        <v>37</v>
      </c>
      <c r="AO8" s="65">
        <v>38</v>
      </c>
      <c r="AP8" s="65">
        <v>39</v>
      </c>
      <c r="AQ8" s="65">
        <v>40</v>
      </c>
      <c r="AR8" s="65">
        <v>41</v>
      </c>
      <c r="AS8" s="65">
        <v>42</v>
      </c>
      <c r="AT8" s="65">
        <v>43</v>
      </c>
      <c r="AU8" s="65">
        <v>44</v>
      </c>
      <c r="AV8" s="65">
        <v>45</v>
      </c>
      <c r="AW8" s="65">
        <v>46</v>
      </c>
      <c r="AX8" s="65">
        <v>47</v>
      </c>
      <c r="AY8" s="65">
        <v>48</v>
      </c>
      <c r="AZ8" s="65">
        <v>49</v>
      </c>
      <c r="BA8" s="65">
        <v>50</v>
      </c>
      <c r="BB8" s="65">
        <v>51</v>
      </c>
      <c r="BC8" s="65">
        <v>52</v>
      </c>
      <c r="BD8" s="65">
        <v>53</v>
      </c>
      <c r="BE8" s="65">
        <v>54</v>
      </c>
      <c r="BF8" s="65">
        <v>55</v>
      </c>
      <c r="BG8" s="65">
        <v>56</v>
      </c>
      <c r="BH8" s="65">
        <v>57</v>
      </c>
      <c r="BI8" s="65">
        <v>58</v>
      </c>
      <c r="BJ8" s="65">
        <v>59</v>
      </c>
      <c r="BK8" s="65">
        <v>60</v>
      </c>
      <c r="BL8" s="65">
        <v>61</v>
      </c>
      <c r="BM8" s="65">
        <v>62</v>
      </c>
      <c r="BN8" s="65">
        <v>63</v>
      </c>
      <c r="BO8" s="65">
        <v>64</v>
      </c>
      <c r="BP8" s="65">
        <v>65</v>
      </c>
      <c r="BQ8" s="66">
        <v>66</v>
      </c>
      <c r="BR8" s="15"/>
      <c r="BS8" s="53" t="s">
        <v>114</v>
      </c>
      <c r="BT8" s="79" t="s">
        <v>115</v>
      </c>
      <c r="BU8" s="79" t="s">
        <v>184</v>
      </c>
      <c r="BV8" s="79" t="s">
        <v>185</v>
      </c>
      <c r="BW8" s="79" t="s">
        <v>186</v>
      </c>
      <c r="BX8" s="79" t="s">
        <v>187</v>
      </c>
      <c r="BY8" s="79" t="s">
        <v>188</v>
      </c>
      <c r="BZ8" s="79" t="s">
        <v>189</v>
      </c>
      <c r="CA8" s="79" t="s">
        <v>190</v>
      </c>
      <c r="CB8" s="79" t="s">
        <v>191</v>
      </c>
      <c r="CC8" s="79" t="s">
        <v>192</v>
      </c>
      <c r="CD8" s="80" t="s">
        <v>193</v>
      </c>
      <c r="CE8" s="81"/>
      <c r="CF8" s="82"/>
      <c r="CG8" s="83"/>
      <c r="CH8" s="84"/>
      <c r="CI8" s="81"/>
      <c r="CJ8" s="73"/>
      <c r="CK8" s="74"/>
      <c r="CL8" s="74"/>
      <c r="CM8" s="73"/>
      <c r="CN8" s="81"/>
      <c r="CO8" s="199"/>
      <c r="CP8" s="81"/>
      <c r="CQ8" s="76"/>
    </row>
    <row r="9" spans="1:95" s="10" customFormat="1" ht="12.75" customHeight="1">
      <c r="A9" s="94"/>
      <c r="B9" s="89" t="s">
        <v>22</v>
      </c>
      <c r="C9" s="63" t="s">
        <v>203</v>
      </c>
      <c r="D9" s="139" t="s">
        <v>83</v>
      </c>
      <c r="E9" s="140" t="s">
        <v>84</v>
      </c>
      <c r="F9" s="140" t="s">
        <v>85</v>
      </c>
      <c r="G9" s="51" t="s">
        <v>148</v>
      </c>
      <c r="H9" s="51" t="s">
        <v>150</v>
      </c>
      <c r="I9" s="51">
        <v>17</v>
      </c>
      <c r="J9" s="51">
        <v>18</v>
      </c>
      <c r="K9" s="51">
        <v>19</v>
      </c>
      <c r="L9" s="51">
        <v>20</v>
      </c>
      <c r="M9" s="51">
        <v>21</v>
      </c>
      <c r="N9" s="51">
        <v>22</v>
      </c>
      <c r="O9" s="51" t="s">
        <v>86</v>
      </c>
      <c r="P9" s="51" t="s">
        <v>87</v>
      </c>
      <c r="Q9" s="51">
        <v>24</v>
      </c>
      <c r="R9" s="51">
        <v>25</v>
      </c>
      <c r="S9" s="51">
        <v>26</v>
      </c>
      <c r="T9" s="51">
        <v>27</v>
      </c>
      <c r="U9" s="51">
        <v>28</v>
      </c>
      <c r="V9" s="51">
        <v>29</v>
      </c>
      <c r="W9" s="51" t="s">
        <v>201</v>
      </c>
      <c r="X9" s="51">
        <v>32</v>
      </c>
      <c r="Y9" s="51">
        <v>33</v>
      </c>
      <c r="Z9" s="51">
        <v>34</v>
      </c>
      <c r="AA9" s="51">
        <v>35</v>
      </c>
      <c r="AB9" s="51">
        <v>36</v>
      </c>
      <c r="AC9" s="51">
        <v>37</v>
      </c>
      <c r="AD9" s="51" t="s">
        <v>31</v>
      </c>
      <c r="AE9" s="51" t="s">
        <v>33</v>
      </c>
      <c r="AF9" s="51" t="s">
        <v>35</v>
      </c>
      <c r="AG9" s="51" t="s">
        <v>37</v>
      </c>
      <c r="AH9" s="51" t="s">
        <v>39</v>
      </c>
      <c r="AI9" s="51" t="s">
        <v>41</v>
      </c>
      <c r="AJ9" s="51" t="s">
        <v>43</v>
      </c>
      <c r="AK9" s="51">
        <v>41</v>
      </c>
      <c r="AL9" s="51">
        <v>45</v>
      </c>
      <c r="AM9" s="51">
        <v>50</v>
      </c>
      <c r="AN9" s="51" t="s">
        <v>283</v>
      </c>
      <c r="AO9" s="51">
        <v>55</v>
      </c>
      <c r="AP9" s="51" t="s">
        <v>49</v>
      </c>
      <c r="AQ9" s="51" t="s">
        <v>51</v>
      </c>
      <c r="AR9" s="51" t="s">
        <v>134</v>
      </c>
      <c r="AS9" s="51" t="s">
        <v>136</v>
      </c>
      <c r="AT9" s="51" t="s">
        <v>19</v>
      </c>
      <c r="AU9" s="51" t="s">
        <v>209</v>
      </c>
      <c r="AV9" s="51" t="s">
        <v>211</v>
      </c>
      <c r="AW9" s="51">
        <v>61</v>
      </c>
      <c r="AX9" s="51">
        <v>62</v>
      </c>
      <c r="AY9" s="51" t="s">
        <v>213</v>
      </c>
      <c r="AZ9" s="51" t="s">
        <v>215</v>
      </c>
      <c r="BA9" s="51" t="s">
        <v>217</v>
      </c>
      <c r="BB9" s="51">
        <v>64</v>
      </c>
      <c r="BC9" s="51">
        <v>65</v>
      </c>
      <c r="BD9" s="51">
        <v>66</v>
      </c>
      <c r="BE9" s="51" t="s">
        <v>178</v>
      </c>
      <c r="BF9" s="51" t="s">
        <v>180</v>
      </c>
      <c r="BG9" s="51">
        <v>72</v>
      </c>
      <c r="BH9" s="51">
        <v>73</v>
      </c>
      <c r="BI9" s="51" t="s">
        <v>220</v>
      </c>
      <c r="BJ9" s="51" t="s">
        <v>76</v>
      </c>
      <c r="BK9" s="51">
        <v>80</v>
      </c>
      <c r="BL9" s="51">
        <v>85</v>
      </c>
      <c r="BM9" s="51" t="s">
        <v>55</v>
      </c>
      <c r="BN9" s="51" t="s">
        <v>56</v>
      </c>
      <c r="BO9" s="51" t="s">
        <v>57</v>
      </c>
      <c r="BP9" s="51" t="s">
        <v>182</v>
      </c>
      <c r="BQ9" s="87" t="s">
        <v>165</v>
      </c>
      <c r="BR9" s="95"/>
      <c r="BS9" s="69"/>
      <c r="BT9" s="70"/>
      <c r="BU9" s="70"/>
      <c r="BV9" s="70"/>
      <c r="BW9" s="70"/>
      <c r="BX9" s="70"/>
      <c r="BY9" s="70"/>
      <c r="BZ9" s="70"/>
      <c r="CA9" s="70"/>
      <c r="CB9" s="70"/>
      <c r="CC9" s="70"/>
      <c r="CD9" s="85"/>
      <c r="CE9" s="47"/>
      <c r="CF9" s="86"/>
      <c r="CG9" s="51"/>
      <c r="CH9" s="87"/>
      <c r="CI9" s="47"/>
      <c r="CJ9" s="86"/>
      <c r="CK9" s="51"/>
      <c r="CL9" s="51"/>
      <c r="CM9" s="88"/>
      <c r="CN9" s="47"/>
      <c r="CO9" s="200"/>
      <c r="CP9" s="47"/>
      <c r="CQ9" s="47"/>
    </row>
    <row r="10" spans="1:95" ht="13.5" customHeight="1">
      <c r="A10" s="48">
        <v>1</v>
      </c>
      <c r="B10" s="141" t="s">
        <v>83</v>
      </c>
      <c r="C10" s="49" t="s">
        <v>358</v>
      </c>
      <c r="D10" s="98">
        <v>85.56438553209394</v>
      </c>
      <c r="E10" s="98">
        <v>0.04425829726601061</v>
      </c>
      <c r="F10" s="98">
        <v>0.00014937505149570542</v>
      </c>
      <c r="G10" s="99">
        <v>0</v>
      </c>
      <c r="H10" s="99">
        <v>0</v>
      </c>
      <c r="I10" s="99">
        <v>0</v>
      </c>
      <c r="J10" s="99">
        <v>0</v>
      </c>
      <c r="K10" s="99">
        <v>0</v>
      </c>
      <c r="L10" s="99">
        <v>0</v>
      </c>
      <c r="M10" s="99">
        <v>0</v>
      </c>
      <c r="N10" s="99">
        <v>0</v>
      </c>
      <c r="O10" s="99">
        <v>0</v>
      </c>
      <c r="P10" s="99">
        <v>0</v>
      </c>
      <c r="Q10" s="99">
        <v>0</v>
      </c>
      <c r="R10" s="99">
        <v>0</v>
      </c>
      <c r="S10" s="99">
        <v>0</v>
      </c>
      <c r="T10" s="99">
        <v>0</v>
      </c>
      <c r="U10" s="99">
        <v>0</v>
      </c>
      <c r="V10" s="99">
        <v>0</v>
      </c>
      <c r="W10" s="99">
        <v>0</v>
      </c>
      <c r="X10" s="99">
        <v>0</v>
      </c>
      <c r="Y10" s="99">
        <v>0</v>
      </c>
      <c r="Z10" s="99">
        <v>0</v>
      </c>
      <c r="AA10" s="99">
        <v>0</v>
      </c>
      <c r="AB10" s="99">
        <v>0</v>
      </c>
      <c r="AC10" s="99">
        <v>0</v>
      </c>
      <c r="AD10" s="99">
        <v>0</v>
      </c>
      <c r="AE10" s="99">
        <v>0</v>
      </c>
      <c r="AF10" s="99">
        <v>0</v>
      </c>
      <c r="AG10" s="99">
        <v>0</v>
      </c>
      <c r="AH10" s="99">
        <v>0</v>
      </c>
      <c r="AI10" s="99">
        <v>0</v>
      </c>
      <c r="AJ10" s="99">
        <v>0</v>
      </c>
      <c r="AK10" s="99">
        <v>0</v>
      </c>
      <c r="AL10" s="99">
        <v>0</v>
      </c>
      <c r="AM10" s="99">
        <v>0</v>
      </c>
      <c r="AN10" s="99">
        <v>0</v>
      </c>
      <c r="AO10" s="99">
        <v>0</v>
      </c>
      <c r="AP10" s="99">
        <v>0</v>
      </c>
      <c r="AQ10" s="99">
        <v>0</v>
      </c>
      <c r="AR10" s="99">
        <v>0</v>
      </c>
      <c r="AS10" s="99">
        <v>0.00010684632963057304</v>
      </c>
      <c r="AT10" s="99">
        <v>0</v>
      </c>
      <c r="AU10" s="99">
        <v>0</v>
      </c>
      <c r="AV10" s="99">
        <v>0</v>
      </c>
      <c r="AW10" s="99">
        <v>0</v>
      </c>
      <c r="AX10" s="99">
        <v>0</v>
      </c>
      <c r="AY10" s="99">
        <v>0</v>
      </c>
      <c r="AZ10" s="99">
        <v>0</v>
      </c>
      <c r="BA10" s="99">
        <v>0</v>
      </c>
      <c r="BB10" s="99">
        <v>0.009616706515014034</v>
      </c>
      <c r="BC10" s="99">
        <v>0.08117388213331367</v>
      </c>
      <c r="BD10" s="99">
        <v>0.06094333222141203</v>
      </c>
      <c r="BE10" s="99">
        <v>0.7409349443069583</v>
      </c>
      <c r="BF10" s="99">
        <v>0</v>
      </c>
      <c r="BG10" s="99">
        <v>0</v>
      </c>
      <c r="BH10" s="99">
        <v>0.0047211460923590855</v>
      </c>
      <c r="BI10" s="99">
        <v>0.00749440605744613</v>
      </c>
      <c r="BJ10" s="99">
        <v>0</v>
      </c>
      <c r="BK10" s="99">
        <v>0.2202967915155972</v>
      </c>
      <c r="BL10" s="99">
        <v>0.8468346437770967</v>
      </c>
      <c r="BM10" s="99">
        <v>0.00014670238013506637</v>
      </c>
      <c r="BN10" s="99">
        <v>6.300538370999857E-05</v>
      </c>
      <c r="BO10" s="99">
        <v>0</v>
      </c>
      <c r="BP10" s="99">
        <v>0.051662855149746875</v>
      </c>
      <c r="BQ10" s="100">
        <v>0</v>
      </c>
      <c r="BR10" s="101">
        <f>SUM(D10:BQ10)</f>
        <v>87.63278846627387</v>
      </c>
      <c r="BS10" s="98">
        <v>84.55871709400444</v>
      </c>
      <c r="BT10" s="145">
        <v>0</v>
      </c>
      <c r="BU10" s="64">
        <v>0</v>
      </c>
      <c r="BV10" s="99">
        <v>2.5531414805603885</v>
      </c>
      <c r="BW10" s="99">
        <v>0.8718147177332306</v>
      </c>
      <c r="BX10" s="99">
        <v>0</v>
      </c>
      <c r="BY10" s="99">
        <v>0</v>
      </c>
      <c r="BZ10" s="99">
        <v>0</v>
      </c>
      <c r="CA10" s="99">
        <v>6.858466505775556</v>
      </c>
      <c r="CB10" s="99">
        <v>0</v>
      </c>
      <c r="CC10" s="99">
        <v>0</v>
      </c>
      <c r="CD10" s="99">
        <v>0</v>
      </c>
      <c r="CE10" s="101">
        <f>SUM(BS10:CD10)</f>
        <v>94.8421397980736</v>
      </c>
      <c r="CF10" s="98">
        <v>0</v>
      </c>
      <c r="CG10" s="99">
        <v>0</v>
      </c>
      <c r="CH10" s="99">
        <v>0</v>
      </c>
      <c r="CI10" s="101">
        <f>SUM(CF10:CH10)</f>
        <v>0</v>
      </c>
      <c r="CJ10" s="98">
        <v>2.4057603468298523</v>
      </c>
      <c r="CK10" s="99">
        <v>0</v>
      </c>
      <c r="CL10" s="99">
        <v>0</v>
      </c>
      <c r="CM10" s="99">
        <v>0</v>
      </c>
      <c r="CN10" s="101">
        <f>SUM(CJ10:CM10)</f>
        <v>2.4057603468298523</v>
      </c>
      <c r="CO10" s="196">
        <v>0.9853382724823543</v>
      </c>
      <c r="CP10" s="101">
        <f>SUM(CE10,CI10,CN10,CO10)</f>
        <v>98.2332384173858</v>
      </c>
      <c r="CQ10" s="101">
        <f>BR10+CP10</f>
        <v>185.86602688365969</v>
      </c>
    </row>
    <row r="11" spans="1:95" ht="13.5" customHeight="1">
      <c r="A11" s="142">
        <v>2</v>
      </c>
      <c r="B11" s="142" t="s">
        <v>84</v>
      </c>
      <c r="C11" s="40" t="s">
        <v>359</v>
      </c>
      <c r="D11" s="72">
        <v>0.3810152575631821</v>
      </c>
      <c r="E11" s="72">
        <v>13.59155945117166</v>
      </c>
      <c r="F11" s="72">
        <v>0</v>
      </c>
      <c r="G11" s="64">
        <v>0</v>
      </c>
      <c r="H11" s="64">
        <v>0</v>
      </c>
      <c r="I11" s="64">
        <v>0</v>
      </c>
      <c r="J11" s="64">
        <v>0</v>
      </c>
      <c r="K11" s="64">
        <v>0</v>
      </c>
      <c r="L11" s="64">
        <v>0</v>
      </c>
      <c r="M11" s="64">
        <v>0</v>
      </c>
      <c r="N11" s="64">
        <v>0</v>
      </c>
      <c r="O11" s="64">
        <v>0</v>
      </c>
      <c r="P11" s="64">
        <v>0</v>
      </c>
      <c r="Q11" s="64">
        <v>0</v>
      </c>
      <c r="R11" s="64">
        <v>0</v>
      </c>
      <c r="S11" s="64">
        <v>0</v>
      </c>
      <c r="T11" s="64">
        <v>0</v>
      </c>
      <c r="U11" s="64">
        <v>0</v>
      </c>
      <c r="V11" s="64">
        <v>0</v>
      </c>
      <c r="W11" s="64">
        <v>0</v>
      </c>
      <c r="X11" s="64">
        <v>0</v>
      </c>
      <c r="Y11" s="64">
        <v>0</v>
      </c>
      <c r="Z11" s="64">
        <v>0</v>
      </c>
      <c r="AA11" s="64">
        <v>0</v>
      </c>
      <c r="AB11" s="64">
        <v>0</v>
      </c>
      <c r="AC11" s="64">
        <v>0</v>
      </c>
      <c r="AD11" s="64">
        <v>0</v>
      </c>
      <c r="AE11" s="64">
        <v>0</v>
      </c>
      <c r="AF11" s="64">
        <v>0</v>
      </c>
      <c r="AG11" s="64">
        <v>0</v>
      </c>
      <c r="AH11" s="64">
        <v>0</v>
      </c>
      <c r="AI11" s="64">
        <v>0</v>
      </c>
      <c r="AJ11" s="64">
        <v>0</v>
      </c>
      <c r="AK11" s="64">
        <v>0</v>
      </c>
      <c r="AL11" s="64">
        <v>0</v>
      </c>
      <c r="AM11" s="64">
        <v>0</v>
      </c>
      <c r="AN11" s="64">
        <v>0</v>
      </c>
      <c r="AO11" s="64">
        <v>0</v>
      </c>
      <c r="AP11" s="64">
        <v>0</v>
      </c>
      <c r="AQ11" s="64">
        <v>0</v>
      </c>
      <c r="AR11" s="64">
        <v>0</v>
      </c>
      <c r="AS11" s="64">
        <v>0</v>
      </c>
      <c r="AT11" s="64">
        <v>0</v>
      </c>
      <c r="AU11" s="64">
        <v>0</v>
      </c>
      <c r="AV11" s="64">
        <v>0</v>
      </c>
      <c r="AW11" s="64">
        <v>0</v>
      </c>
      <c r="AX11" s="64">
        <v>0</v>
      </c>
      <c r="AY11" s="64">
        <v>0</v>
      </c>
      <c r="AZ11" s="64">
        <v>0</v>
      </c>
      <c r="BA11" s="64">
        <v>0</v>
      </c>
      <c r="BB11" s="64">
        <v>0</v>
      </c>
      <c r="BC11" s="64">
        <v>0</v>
      </c>
      <c r="BD11" s="64">
        <v>0</v>
      </c>
      <c r="BE11" s="64">
        <v>0</v>
      </c>
      <c r="BF11" s="64">
        <v>0</v>
      </c>
      <c r="BG11" s="64">
        <v>0</v>
      </c>
      <c r="BH11" s="64">
        <v>0</v>
      </c>
      <c r="BI11" s="64">
        <v>0.00012165556077662526</v>
      </c>
      <c r="BJ11" s="64">
        <v>0</v>
      </c>
      <c r="BK11" s="64">
        <v>0.005252187305510327</v>
      </c>
      <c r="BL11" s="64">
        <v>0.004329148253818074</v>
      </c>
      <c r="BM11" s="64">
        <v>1.5794399996995397E-06</v>
      </c>
      <c r="BN11" s="64">
        <v>6.780370467879659E-07</v>
      </c>
      <c r="BO11" s="64">
        <v>0</v>
      </c>
      <c r="BP11" s="64">
        <v>0</v>
      </c>
      <c r="BQ11" s="103">
        <v>0</v>
      </c>
      <c r="BR11" s="104">
        <f aca="true" t="shared" si="0" ref="BR11:BR74">SUM(D11:BQ11)</f>
        <v>13.982279957331995</v>
      </c>
      <c r="BS11" s="72">
        <v>0</v>
      </c>
      <c r="BT11" s="64">
        <v>0</v>
      </c>
      <c r="BU11" s="64">
        <v>0</v>
      </c>
      <c r="BV11" s="64">
        <v>6.117307233385794</v>
      </c>
      <c r="BW11" s="64">
        <v>0</v>
      </c>
      <c r="BX11" s="64">
        <v>0</v>
      </c>
      <c r="BY11" s="64">
        <v>0</v>
      </c>
      <c r="BZ11" s="64">
        <v>0</v>
      </c>
      <c r="CA11" s="64">
        <v>0</v>
      </c>
      <c r="CB11" s="64">
        <v>0</v>
      </c>
      <c r="CC11" s="64">
        <v>0</v>
      </c>
      <c r="CD11" s="64">
        <v>0</v>
      </c>
      <c r="CE11" s="104">
        <f aca="true" t="shared" si="1" ref="CE11:CE74">SUM(BS11:CD11)</f>
        <v>6.117307233385794</v>
      </c>
      <c r="CF11" s="72">
        <v>0</v>
      </c>
      <c r="CG11" s="64">
        <v>0</v>
      </c>
      <c r="CH11" s="64">
        <v>0</v>
      </c>
      <c r="CI11" s="104">
        <f aca="true" t="shared" si="2" ref="CI11:CI74">SUM(CF11:CH11)</f>
        <v>0</v>
      </c>
      <c r="CJ11" s="72">
        <v>0</v>
      </c>
      <c r="CK11" s="64">
        <v>0</v>
      </c>
      <c r="CL11" s="64">
        <v>0</v>
      </c>
      <c r="CM11" s="64">
        <v>0</v>
      </c>
      <c r="CN11" s="104">
        <f aca="true" t="shared" si="3" ref="CN11:CN74">SUM(CJ11:CM11)</f>
        <v>0</v>
      </c>
      <c r="CO11" s="197">
        <v>0.012866588719112384</v>
      </c>
      <c r="CP11" s="104">
        <f aca="true" t="shared" si="4" ref="CP11:CP74">SUM(CE11,CI11,CN11,CO11)</f>
        <v>6.130173822104906</v>
      </c>
      <c r="CQ11" s="104">
        <f aca="true" t="shared" si="5" ref="CQ11:CQ74">BR11+CP11</f>
        <v>20.1124537794369</v>
      </c>
    </row>
    <row r="12" spans="1:95" ht="13.5" customHeight="1">
      <c r="A12" s="48">
        <v>3</v>
      </c>
      <c r="B12" s="143" t="s">
        <v>85</v>
      </c>
      <c r="C12" s="40" t="s">
        <v>360</v>
      </c>
      <c r="D12" s="72">
        <v>0</v>
      </c>
      <c r="E12" s="72">
        <v>0</v>
      </c>
      <c r="F12" s="72">
        <v>0.03121810931277897</v>
      </c>
      <c r="G12" s="64">
        <v>0</v>
      </c>
      <c r="H12" s="64">
        <v>0</v>
      </c>
      <c r="I12" s="64">
        <v>0</v>
      </c>
      <c r="J12" s="64">
        <v>0</v>
      </c>
      <c r="K12" s="64">
        <v>0</v>
      </c>
      <c r="L12" s="64">
        <v>0</v>
      </c>
      <c r="M12" s="64">
        <v>0</v>
      </c>
      <c r="N12" s="64">
        <v>0</v>
      </c>
      <c r="O12" s="64">
        <v>0</v>
      </c>
      <c r="P12" s="64">
        <v>0</v>
      </c>
      <c r="Q12" s="64">
        <v>0</v>
      </c>
      <c r="R12" s="64">
        <v>0</v>
      </c>
      <c r="S12" s="64">
        <v>0</v>
      </c>
      <c r="T12" s="64">
        <v>0</v>
      </c>
      <c r="U12" s="64">
        <v>0</v>
      </c>
      <c r="V12" s="64">
        <v>0</v>
      </c>
      <c r="W12" s="64">
        <v>0</v>
      </c>
      <c r="X12" s="64">
        <v>0</v>
      </c>
      <c r="Y12" s="64">
        <v>0</v>
      </c>
      <c r="Z12" s="64">
        <v>0</v>
      </c>
      <c r="AA12" s="64">
        <v>0</v>
      </c>
      <c r="AB12" s="64">
        <v>0</v>
      </c>
      <c r="AC12" s="64">
        <v>0</v>
      </c>
      <c r="AD12" s="64">
        <v>0</v>
      </c>
      <c r="AE12" s="64">
        <v>0</v>
      </c>
      <c r="AF12" s="64">
        <v>0</v>
      </c>
      <c r="AG12" s="64">
        <v>0</v>
      </c>
      <c r="AH12" s="64">
        <v>0</v>
      </c>
      <c r="AI12" s="64">
        <v>0</v>
      </c>
      <c r="AJ12" s="64">
        <v>0</v>
      </c>
      <c r="AK12" s="64">
        <v>0</v>
      </c>
      <c r="AL12" s="64">
        <v>0</v>
      </c>
      <c r="AM12" s="64">
        <v>0</v>
      </c>
      <c r="AN12" s="64">
        <v>0</v>
      </c>
      <c r="AO12" s="64">
        <v>9.660363139395484E-06</v>
      </c>
      <c r="AP12" s="64">
        <v>0</v>
      </c>
      <c r="AQ12" s="64">
        <v>0</v>
      </c>
      <c r="AR12" s="64">
        <v>0</v>
      </c>
      <c r="AS12" s="64">
        <v>0</v>
      </c>
      <c r="AT12" s="64">
        <v>0</v>
      </c>
      <c r="AU12" s="64">
        <v>0</v>
      </c>
      <c r="AV12" s="64">
        <v>0</v>
      </c>
      <c r="AW12" s="64">
        <v>0</v>
      </c>
      <c r="AX12" s="64">
        <v>0</v>
      </c>
      <c r="AY12" s="64">
        <v>0</v>
      </c>
      <c r="AZ12" s="64">
        <v>0</v>
      </c>
      <c r="BA12" s="64">
        <v>0</v>
      </c>
      <c r="BB12" s="64">
        <v>0</v>
      </c>
      <c r="BC12" s="64">
        <v>0</v>
      </c>
      <c r="BD12" s="64">
        <v>0</v>
      </c>
      <c r="BE12" s="64">
        <v>0</v>
      </c>
      <c r="BF12" s="64">
        <v>0</v>
      </c>
      <c r="BG12" s="64">
        <v>0</v>
      </c>
      <c r="BH12" s="64">
        <v>0</v>
      </c>
      <c r="BI12" s="64">
        <v>0</v>
      </c>
      <c r="BJ12" s="64">
        <v>0.002810186416189045</v>
      </c>
      <c r="BK12" s="64">
        <v>0</v>
      </c>
      <c r="BL12" s="64">
        <v>0.04117518003198009</v>
      </c>
      <c r="BM12" s="64">
        <v>7.748227419949712E-07</v>
      </c>
      <c r="BN12" s="64">
        <v>3.328609299049027E-07</v>
      </c>
      <c r="BO12" s="64">
        <v>4.375461984037046E-21</v>
      </c>
      <c r="BP12" s="64">
        <v>0.009189335853793773</v>
      </c>
      <c r="BQ12" s="103">
        <v>0</v>
      </c>
      <c r="BR12" s="104">
        <f t="shared" si="0"/>
        <v>0.08440357966155318</v>
      </c>
      <c r="BS12" s="72">
        <v>2.4939806923562475</v>
      </c>
      <c r="BT12" s="64">
        <v>0</v>
      </c>
      <c r="BU12" s="64">
        <v>0</v>
      </c>
      <c r="BV12" s="64">
        <v>0</v>
      </c>
      <c r="BW12" s="64">
        <v>0</v>
      </c>
      <c r="BX12" s="64">
        <v>0</v>
      </c>
      <c r="BY12" s="64">
        <v>0</v>
      </c>
      <c r="BZ12" s="64">
        <v>0</v>
      </c>
      <c r="CA12" s="64">
        <v>0</v>
      </c>
      <c r="CB12" s="64">
        <v>0</v>
      </c>
      <c r="CC12" s="64">
        <v>0</v>
      </c>
      <c r="CD12" s="64">
        <v>0</v>
      </c>
      <c r="CE12" s="104">
        <f t="shared" si="1"/>
        <v>2.4939806923562475</v>
      </c>
      <c r="CF12" s="72">
        <v>0</v>
      </c>
      <c r="CG12" s="64">
        <v>0</v>
      </c>
      <c r="CH12" s="64">
        <v>0</v>
      </c>
      <c r="CI12" s="104">
        <f t="shared" si="2"/>
        <v>0</v>
      </c>
      <c r="CJ12" s="72">
        <v>0</v>
      </c>
      <c r="CK12" s="64">
        <v>0</v>
      </c>
      <c r="CL12" s="64">
        <v>0</v>
      </c>
      <c r="CM12" s="64">
        <v>0</v>
      </c>
      <c r="CN12" s="104">
        <f t="shared" si="3"/>
        <v>0</v>
      </c>
      <c r="CO12" s="197">
        <v>0.011379399901528794</v>
      </c>
      <c r="CP12" s="104">
        <f t="shared" si="4"/>
        <v>2.505360092257776</v>
      </c>
      <c r="CQ12" s="104">
        <f t="shared" si="5"/>
        <v>2.589763671919329</v>
      </c>
    </row>
    <row r="13" spans="1:95" ht="13.5" customHeight="1">
      <c r="A13" s="142">
        <v>4</v>
      </c>
      <c r="B13" s="50" t="s">
        <v>148</v>
      </c>
      <c r="C13" s="40" t="s">
        <v>121</v>
      </c>
      <c r="D13" s="72">
        <v>0.40511302006226574</v>
      </c>
      <c r="E13" s="72">
        <v>0.008407137556088773</v>
      </c>
      <c r="F13" s="72">
        <v>0.0012741536631128633</v>
      </c>
      <c r="G13" s="64">
        <v>0</v>
      </c>
      <c r="H13" s="64">
        <v>0</v>
      </c>
      <c r="I13" s="64">
        <v>0</v>
      </c>
      <c r="J13" s="64">
        <v>0</v>
      </c>
      <c r="K13" s="64">
        <v>0</v>
      </c>
      <c r="L13" s="64">
        <v>0</v>
      </c>
      <c r="M13" s="64">
        <v>0</v>
      </c>
      <c r="N13" s="64">
        <v>0</v>
      </c>
      <c r="O13" s="64">
        <v>0</v>
      </c>
      <c r="P13" s="64">
        <v>0</v>
      </c>
      <c r="Q13" s="64">
        <v>0</v>
      </c>
      <c r="R13" s="64">
        <v>0</v>
      </c>
      <c r="S13" s="64">
        <v>0</v>
      </c>
      <c r="T13" s="64">
        <v>0</v>
      </c>
      <c r="U13" s="64">
        <v>0.0004209285477976691</v>
      </c>
      <c r="V13" s="64">
        <v>0</v>
      </c>
      <c r="W13" s="64">
        <v>0</v>
      </c>
      <c r="X13" s="64">
        <v>0</v>
      </c>
      <c r="Y13" s="64">
        <v>0</v>
      </c>
      <c r="Z13" s="64">
        <v>0</v>
      </c>
      <c r="AA13" s="64">
        <v>0</v>
      </c>
      <c r="AB13" s="64">
        <v>0</v>
      </c>
      <c r="AC13" s="64">
        <v>0</v>
      </c>
      <c r="AD13" s="64">
        <v>0</v>
      </c>
      <c r="AE13" s="64">
        <v>0</v>
      </c>
      <c r="AF13" s="64">
        <v>0</v>
      </c>
      <c r="AG13" s="64">
        <v>0</v>
      </c>
      <c r="AH13" s="64">
        <v>0</v>
      </c>
      <c r="AI13" s="64">
        <v>0</v>
      </c>
      <c r="AJ13" s="64">
        <v>0</v>
      </c>
      <c r="AK13" s="64">
        <v>0</v>
      </c>
      <c r="AL13" s="64">
        <v>0.021448337211299982</v>
      </c>
      <c r="AM13" s="64">
        <v>0</v>
      </c>
      <c r="AN13" s="64">
        <v>0.004357255622964792</v>
      </c>
      <c r="AO13" s="64">
        <v>0</v>
      </c>
      <c r="AP13" s="64">
        <v>0</v>
      </c>
      <c r="AQ13" s="64">
        <v>0</v>
      </c>
      <c r="AR13" s="64">
        <v>0.00014584105856648574</v>
      </c>
      <c r="AS13" s="64">
        <v>0</v>
      </c>
      <c r="AT13" s="64">
        <v>0</v>
      </c>
      <c r="AU13" s="64">
        <v>0</v>
      </c>
      <c r="AV13" s="64">
        <v>0.0009841416326235228</v>
      </c>
      <c r="AW13" s="64">
        <v>0</v>
      </c>
      <c r="AX13" s="64">
        <v>0</v>
      </c>
      <c r="AY13" s="64">
        <v>0</v>
      </c>
      <c r="AZ13" s="64">
        <v>0</v>
      </c>
      <c r="BA13" s="64">
        <v>0</v>
      </c>
      <c r="BB13" s="64">
        <v>0.017666083051256377</v>
      </c>
      <c r="BC13" s="64">
        <v>0.5151049637273049</v>
      </c>
      <c r="BD13" s="64">
        <v>0.3501321601405427</v>
      </c>
      <c r="BE13" s="64">
        <v>0.022439756395597008</v>
      </c>
      <c r="BF13" s="64">
        <v>0</v>
      </c>
      <c r="BG13" s="64">
        <v>0</v>
      </c>
      <c r="BH13" s="64">
        <v>0.0035675586123375728</v>
      </c>
      <c r="BI13" s="64">
        <v>5.938919161725741</v>
      </c>
      <c r="BJ13" s="64">
        <v>0</v>
      </c>
      <c r="BK13" s="64">
        <v>0.32400141744580957</v>
      </c>
      <c r="BL13" s="64">
        <v>1.5202723843260895</v>
      </c>
      <c r="BM13" s="64">
        <v>0</v>
      </c>
      <c r="BN13" s="64">
        <v>0</v>
      </c>
      <c r="BO13" s="64">
        <v>0</v>
      </c>
      <c r="BP13" s="64">
        <v>0.4073555568240171</v>
      </c>
      <c r="BQ13" s="103">
        <v>0</v>
      </c>
      <c r="BR13" s="104">
        <f t="shared" si="0"/>
        <v>9.541609857603415</v>
      </c>
      <c r="BS13" s="72">
        <v>1.9404158418417452</v>
      </c>
      <c r="BT13" s="64">
        <v>0</v>
      </c>
      <c r="BU13" s="64">
        <v>0</v>
      </c>
      <c r="BV13" s="64">
        <v>0.021051976084392927</v>
      </c>
      <c r="BW13" s="64">
        <v>0</v>
      </c>
      <c r="BX13" s="64">
        <v>0</v>
      </c>
      <c r="BY13" s="64">
        <v>0</v>
      </c>
      <c r="BZ13" s="64">
        <v>0</v>
      </c>
      <c r="CA13" s="64">
        <v>13.228261141990016</v>
      </c>
      <c r="CB13" s="64">
        <v>0</v>
      </c>
      <c r="CC13" s="64">
        <v>0</v>
      </c>
      <c r="CD13" s="64">
        <v>0</v>
      </c>
      <c r="CE13" s="104">
        <f t="shared" si="1"/>
        <v>15.189728959916154</v>
      </c>
      <c r="CF13" s="72">
        <v>0</v>
      </c>
      <c r="CG13" s="64">
        <v>0</v>
      </c>
      <c r="CH13" s="64">
        <v>0</v>
      </c>
      <c r="CI13" s="104">
        <f t="shared" si="2"/>
        <v>0</v>
      </c>
      <c r="CJ13" s="72">
        <v>0</v>
      </c>
      <c r="CK13" s="64">
        <v>0</v>
      </c>
      <c r="CL13" s="64">
        <v>0</v>
      </c>
      <c r="CM13" s="64">
        <v>0</v>
      </c>
      <c r="CN13" s="104">
        <f t="shared" si="3"/>
        <v>0</v>
      </c>
      <c r="CO13" s="197">
        <v>0.06568494584075274</v>
      </c>
      <c r="CP13" s="104">
        <f t="shared" si="4"/>
        <v>15.255413905756907</v>
      </c>
      <c r="CQ13" s="104">
        <f t="shared" si="5"/>
        <v>24.797023763360322</v>
      </c>
    </row>
    <row r="14" spans="1:95" ht="13.5" customHeight="1">
      <c r="A14" s="48">
        <v>5</v>
      </c>
      <c r="B14" s="50" t="s">
        <v>150</v>
      </c>
      <c r="C14" s="40" t="s">
        <v>258</v>
      </c>
      <c r="D14" s="72">
        <v>17.941177814758195</v>
      </c>
      <c r="E14" s="72">
        <v>0.010027204229658086</v>
      </c>
      <c r="F14" s="72">
        <v>0.02456798415064661</v>
      </c>
      <c r="G14" s="64">
        <v>0</v>
      </c>
      <c r="H14" s="64">
        <v>0</v>
      </c>
      <c r="I14" s="64">
        <v>0</v>
      </c>
      <c r="J14" s="64">
        <v>0</v>
      </c>
      <c r="K14" s="64">
        <v>0</v>
      </c>
      <c r="L14" s="64">
        <v>0</v>
      </c>
      <c r="M14" s="64">
        <v>0</v>
      </c>
      <c r="N14" s="64">
        <v>0</v>
      </c>
      <c r="O14" s="64">
        <v>0</v>
      </c>
      <c r="P14" s="64">
        <v>0</v>
      </c>
      <c r="Q14" s="64">
        <v>0</v>
      </c>
      <c r="R14" s="64">
        <v>0</v>
      </c>
      <c r="S14" s="64">
        <v>0</v>
      </c>
      <c r="T14" s="64">
        <v>0</v>
      </c>
      <c r="U14" s="64">
        <v>0</v>
      </c>
      <c r="V14" s="64">
        <v>0</v>
      </c>
      <c r="W14" s="64">
        <v>0</v>
      </c>
      <c r="X14" s="64">
        <v>0</v>
      </c>
      <c r="Y14" s="64">
        <v>0</v>
      </c>
      <c r="Z14" s="64">
        <v>0</v>
      </c>
      <c r="AA14" s="64">
        <v>0</v>
      </c>
      <c r="AB14" s="64">
        <v>0</v>
      </c>
      <c r="AC14" s="64">
        <v>0</v>
      </c>
      <c r="AD14" s="64">
        <v>0</v>
      </c>
      <c r="AE14" s="64">
        <v>0</v>
      </c>
      <c r="AF14" s="64">
        <v>0</v>
      </c>
      <c r="AG14" s="64">
        <v>0</v>
      </c>
      <c r="AH14" s="64">
        <v>0</v>
      </c>
      <c r="AI14" s="64">
        <v>0</v>
      </c>
      <c r="AJ14" s="64">
        <v>0</v>
      </c>
      <c r="AK14" s="64">
        <v>0</v>
      </c>
      <c r="AL14" s="64">
        <v>0</v>
      </c>
      <c r="AM14" s="64">
        <v>0</v>
      </c>
      <c r="AN14" s="64">
        <v>0</v>
      </c>
      <c r="AO14" s="64">
        <v>0</v>
      </c>
      <c r="AP14" s="64">
        <v>0</v>
      </c>
      <c r="AQ14" s="64">
        <v>0</v>
      </c>
      <c r="AR14" s="64">
        <v>0</v>
      </c>
      <c r="AS14" s="64">
        <v>1.2489696339601074E-05</v>
      </c>
      <c r="AT14" s="64">
        <v>0</v>
      </c>
      <c r="AU14" s="64">
        <v>0</v>
      </c>
      <c r="AV14" s="64">
        <v>0</v>
      </c>
      <c r="AW14" s="64">
        <v>0</v>
      </c>
      <c r="AX14" s="64">
        <v>0</v>
      </c>
      <c r="AY14" s="64">
        <v>0</v>
      </c>
      <c r="AZ14" s="64">
        <v>0</v>
      </c>
      <c r="BA14" s="64">
        <v>0</v>
      </c>
      <c r="BB14" s="64">
        <v>0.008883879453679995</v>
      </c>
      <c r="BC14" s="64">
        <v>0.0226651907427187</v>
      </c>
      <c r="BD14" s="64">
        <v>0.00853259264027809</v>
      </c>
      <c r="BE14" s="64">
        <v>0</v>
      </c>
      <c r="BF14" s="64">
        <v>0</v>
      </c>
      <c r="BG14" s="64">
        <v>0</v>
      </c>
      <c r="BH14" s="64">
        <v>0.020486224715206728</v>
      </c>
      <c r="BI14" s="64">
        <v>0.004773175118403872</v>
      </c>
      <c r="BJ14" s="64">
        <v>2.2990008188834117</v>
      </c>
      <c r="BK14" s="64">
        <v>3.6810169145050975</v>
      </c>
      <c r="BL14" s="64">
        <v>23.282787215445563</v>
      </c>
      <c r="BM14" s="64">
        <v>0.0009458041863775723</v>
      </c>
      <c r="BN14" s="64">
        <v>0.000406440855524093</v>
      </c>
      <c r="BO14" s="64">
        <v>7.830014609753388E-18</v>
      </c>
      <c r="BP14" s="64">
        <v>0.9116423250378713</v>
      </c>
      <c r="BQ14" s="103">
        <v>0</v>
      </c>
      <c r="BR14" s="104">
        <f t="shared" si="0"/>
        <v>48.21692607441897</v>
      </c>
      <c r="BS14" s="72">
        <v>353.39114850689737</v>
      </c>
      <c r="BT14" s="64">
        <v>455.0880436106126</v>
      </c>
      <c r="BU14" s="64">
        <v>0</v>
      </c>
      <c r="BV14" s="64">
        <v>0</v>
      </c>
      <c r="BW14" s="64">
        <v>0</v>
      </c>
      <c r="BX14" s="64">
        <v>0</v>
      </c>
      <c r="BY14" s="64">
        <v>0</v>
      </c>
      <c r="BZ14" s="64">
        <v>0</v>
      </c>
      <c r="CA14" s="64">
        <v>9.21159635313065</v>
      </c>
      <c r="CB14" s="64">
        <v>0</v>
      </c>
      <c r="CC14" s="64">
        <v>0</v>
      </c>
      <c r="CD14" s="64">
        <v>0</v>
      </c>
      <c r="CE14" s="104">
        <f t="shared" si="1"/>
        <v>817.6907884706405</v>
      </c>
      <c r="CF14" s="72">
        <v>0</v>
      </c>
      <c r="CG14" s="64">
        <v>0</v>
      </c>
      <c r="CH14" s="64">
        <v>0</v>
      </c>
      <c r="CI14" s="104">
        <f t="shared" si="2"/>
        <v>0</v>
      </c>
      <c r="CJ14" s="72">
        <v>0</v>
      </c>
      <c r="CK14" s="64">
        <v>0</v>
      </c>
      <c r="CL14" s="64">
        <v>0</v>
      </c>
      <c r="CM14" s="64">
        <v>0</v>
      </c>
      <c r="CN14" s="104">
        <f t="shared" si="3"/>
        <v>0</v>
      </c>
      <c r="CO14" s="197">
        <v>48.14019317318517</v>
      </c>
      <c r="CP14" s="104">
        <f t="shared" si="4"/>
        <v>865.8309816438257</v>
      </c>
      <c r="CQ14" s="104">
        <f t="shared" si="5"/>
        <v>914.0479077182447</v>
      </c>
    </row>
    <row r="15" spans="1:95" ht="13.5" customHeight="1">
      <c r="A15" s="142">
        <v>6</v>
      </c>
      <c r="B15" s="50">
        <v>17</v>
      </c>
      <c r="C15" s="40" t="s">
        <v>208</v>
      </c>
      <c r="D15" s="72">
        <v>0.6161675254517439</v>
      </c>
      <c r="E15" s="72">
        <v>0.00626665263322967</v>
      </c>
      <c r="F15" s="72">
        <v>0.0017955717714743622</v>
      </c>
      <c r="G15" s="64">
        <v>0</v>
      </c>
      <c r="H15" s="64">
        <v>0</v>
      </c>
      <c r="I15" s="64">
        <v>0</v>
      </c>
      <c r="J15" s="64">
        <v>0</v>
      </c>
      <c r="K15" s="64">
        <v>0</v>
      </c>
      <c r="L15" s="64">
        <v>0</v>
      </c>
      <c r="M15" s="64">
        <v>0</v>
      </c>
      <c r="N15" s="64">
        <v>0</v>
      </c>
      <c r="O15" s="64">
        <v>0</v>
      </c>
      <c r="P15" s="64">
        <v>0</v>
      </c>
      <c r="Q15" s="64">
        <v>0</v>
      </c>
      <c r="R15" s="64">
        <v>0</v>
      </c>
      <c r="S15" s="64">
        <v>0</v>
      </c>
      <c r="T15" s="64">
        <v>0</v>
      </c>
      <c r="U15" s="64">
        <v>0.002434534808174756</v>
      </c>
      <c r="V15" s="64">
        <v>0</v>
      </c>
      <c r="W15" s="64">
        <v>0</v>
      </c>
      <c r="X15" s="64">
        <v>0</v>
      </c>
      <c r="Y15" s="64">
        <v>0</v>
      </c>
      <c r="Z15" s="64">
        <v>0</v>
      </c>
      <c r="AA15" s="64">
        <v>0</v>
      </c>
      <c r="AB15" s="64">
        <v>0</v>
      </c>
      <c r="AC15" s="64">
        <v>0</v>
      </c>
      <c r="AD15" s="64">
        <v>0</v>
      </c>
      <c r="AE15" s="64">
        <v>0</v>
      </c>
      <c r="AF15" s="64">
        <v>0</v>
      </c>
      <c r="AG15" s="64">
        <v>0</v>
      </c>
      <c r="AH15" s="64">
        <v>0</v>
      </c>
      <c r="AI15" s="64">
        <v>0</v>
      </c>
      <c r="AJ15" s="64">
        <v>0</v>
      </c>
      <c r="AK15" s="64">
        <v>0</v>
      </c>
      <c r="AL15" s="64">
        <v>0.0015757374219126353</v>
      </c>
      <c r="AM15" s="64">
        <v>0</v>
      </c>
      <c r="AN15" s="64">
        <v>0.026227346448700437</v>
      </c>
      <c r="AO15" s="64">
        <v>0</v>
      </c>
      <c r="AP15" s="64">
        <v>0</v>
      </c>
      <c r="AQ15" s="64">
        <v>0</v>
      </c>
      <c r="AR15" s="64">
        <v>0</v>
      </c>
      <c r="AS15" s="64">
        <v>0</v>
      </c>
      <c r="AT15" s="64">
        <v>0</v>
      </c>
      <c r="AU15" s="64">
        <v>0</v>
      </c>
      <c r="AV15" s="64">
        <v>0</v>
      </c>
      <c r="AW15" s="64">
        <v>0</v>
      </c>
      <c r="AX15" s="64">
        <v>0</v>
      </c>
      <c r="AY15" s="64">
        <v>0</v>
      </c>
      <c r="AZ15" s="64">
        <v>0</v>
      </c>
      <c r="BA15" s="64">
        <v>0</v>
      </c>
      <c r="BB15" s="64">
        <v>0.14954124751144093</v>
      </c>
      <c r="BC15" s="64">
        <v>0.474510611146393</v>
      </c>
      <c r="BD15" s="64">
        <v>0.3500364715735928</v>
      </c>
      <c r="BE15" s="64">
        <v>0.01719101391068817</v>
      </c>
      <c r="BF15" s="64">
        <v>0</v>
      </c>
      <c r="BG15" s="64">
        <v>0</v>
      </c>
      <c r="BH15" s="64">
        <v>0.11107173385707672</v>
      </c>
      <c r="BI15" s="64">
        <v>0.2938598953273813</v>
      </c>
      <c r="BJ15" s="64">
        <v>0.09426908458778728</v>
      </c>
      <c r="BK15" s="64">
        <v>2.8920508062086534</v>
      </c>
      <c r="BL15" s="64">
        <v>6.560857847919683</v>
      </c>
      <c r="BM15" s="64">
        <v>0.0003807423009288388</v>
      </c>
      <c r="BN15" s="64">
        <v>0.0001636104856959399</v>
      </c>
      <c r="BO15" s="64">
        <v>0.00886164310056843</v>
      </c>
      <c r="BP15" s="64">
        <v>0.3502231813641006</v>
      </c>
      <c r="BQ15" s="103">
        <v>0</v>
      </c>
      <c r="BR15" s="104">
        <f t="shared" si="0"/>
        <v>11.957485257829225</v>
      </c>
      <c r="BS15" s="72">
        <v>0</v>
      </c>
      <c r="BT15" s="64">
        <v>0</v>
      </c>
      <c r="BU15" s="64">
        <v>8.328842034402282</v>
      </c>
      <c r="BV15" s="64">
        <v>0</v>
      </c>
      <c r="BW15" s="64">
        <v>63.47126090818859</v>
      </c>
      <c r="BX15" s="64">
        <v>0</v>
      </c>
      <c r="BY15" s="64">
        <v>0</v>
      </c>
      <c r="BZ15" s="64">
        <v>0</v>
      </c>
      <c r="CA15" s="64">
        <v>9.39724060172728</v>
      </c>
      <c r="CB15" s="64">
        <v>0</v>
      </c>
      <c r="CC15" s="64">
        <v>0</v>
      </c>
      <c r="CD15" s="64">
        <v>0</v>
      </c>
      <c r="CE15" s="104">
        <f t="shared" si="1"/>
        <v>81.19734354431814</v>
      </c>
      <c r="CF15" s="72">
        <v>0</v>
      </c>
      <c r="CG15" s="64">
        <v>0</v>
      </c>
      <c r="CH15" s="64">
        <v>0</v>
      </c>
      <c r="CI15" s="104">
        <f t="shared" si="2"/>
        <v>0</v>
      </c>
      <c r="CJ15" s="72">
        <v>0</v>
      </c>
      <c r="CK15" s="64">
        <v>0</v>
      </c>
      <c r="CL15" s="64">
        <v>0</v>
      </c>
      <c r="CM15" s="64">
        <v>0</v>
      </c>
      <c r="CN15" s="104">
        <f t="shared" si="3"/>
        <v>0</v>
      </c>
      <c r="CO15" s="197">
        <v>0.39875189463921334</v>
      </c>
      <c r="CP15" s="104">
        <f t="shared" si="4"/>
        <v>81.59609543895736</v>
      </c>
      <c r="CQ15" s="104">
        <f t="shared" si="5"/>
        <v>93.55358069678658</v>
      </c>
    </row>
    <row r="16" spans="1:95" ht="13.5" customHeight="1">
      <c r="A16" s="48">
        <v>7</v>
      </c>
      <c r="B16" s="50">
        <v>18</v>
      </c>
      <c r="C16" s="40" t="s">
        <v>122</v>
      </c>
      <c r="D16" s="72">
        <v>0.5223032495731925</v>
      </c>
      <c r="E16" s="72">
        <v>0.006196928476490959</v>
      </c>
      <c r="F16" s="72">
        <v>0.0009921584246826145</v>
      </c>
      <c r="G16" s="64">
        <v>0</v>
      </c>
      <c r="H16" s="64">
        <v>0</v>
      </c>
      <c r="I16" s="64">
        <v>0</v>
      </c>
      <c r="J16" s="64">
        <v>0</v>
      </c>
      <c r="K16" s="64">
        <v>0</v>
      </c>
      <c r="L16" s="64">
        <v>0</v>
      </c>
      <c r="M16" s="64">
        <v>0</v>
      </c>
      <c r="N16" s="64">
        <v>0</v>
      </c>
      <c r="O16" s="64">
        <v>0</v>
      </c>
      <c r="P16" s="64">
        <v>0</v>
      </c>
      <c r="Q16" s="64">
        <v>0</v>
      </c>
      <c r="R16" s="64">
        <v>0</v>
      </c>
      <c r="S16" s="64">
        <v>0</v>
      </c>
      <c r="T16" s="64">
        <v>0</v>
      </c>
      <c r="U16" s="64">
        <v>0</v>
      </c>
      <c r="V16" s="64">
        <v>0</v>
      </c>
      <c r="W16" s="64">
        <v>0</v>
      </c>
      <c r="X16" s="64">
        <v>0</v>
      </c>
      <c r="Y16" s="64">
        <v>0</v>
      </c>
      <c r="Z16" s="64">
        <v>0</v>
      </c>
      <c r="AA16" s="64">
        <v>0</v>
      </c>
      <c r="AB16" s="64">
        <v>0</v>
      </c>
      <c r="AC16" s="64">
        <v>0</v>
      </c>
      <c r="AD16" s="64">
        <v>0</v>
      </c>
      <c r="AE16" s="64">
        <v>0</v>
      </c>
      <c r="AF16" s="64">
        <v>0</v>
      </c>
      <c r="AG16" s="64">
        <v>0</v>
      </c>
      <c r="AH16" s="64">
        <v>0</v>
      </c>
      <c r="AI16" s="64">
        <v>0</v>
      </c>
      <c r="AJ16" s="64">
        <v>0</v>
      </c>
      <c r="AK16" s="64">
        <v>0</v>
      </c>
      <c r="AL16" s="64">
        <v>0</v>
      </c>
      <c r="AM16" s="64">
        <v>0</v>
      </c>
      <c r="AN16" s="64">
        <v>0</v>
      </c>
      <c r="AO16" s="64">
        <v>0.001751870952342009</v>
      </c>
      <c r="AP16" s="64">
        <v>0</v>
      </c>
      <c r="AQ16" s="64">
        <v>0</v>
      </c>
      <c r="AR16" s="64">
        <v>0</v>
      </c>
      <c r="AS16" s="64">
        <v>0</v>
      </c>
      <c r="AT16" s="64">
        <v>0</v>
      </c>
      <c r="AU16" s="64">
        <v>0</v>
      </c>
      <c r="AV16" s="64">
        <v>0</v>
      </c>
      <c r="AW16" s="64">
        <v>0</v>
      </c>
      <c r="AX16" s="64">
        <v>0</v>
      </c>
      <c r="AY16" s="64">
        <v>0</v>
      </c>
      <c r="AZ16" s="64">
        <v>0</v>
      </c>
      <c r="BA16" s="64">
        <v>0</v>
      </c>
      <c r="BB16" s="64">
        <v>0.3577012767773983</v>
      </c>
      <c r="BC16" s="64">
        <v>0</v>
      </c>
      <c r="BD16" s="64">
        <v>0</v>
      </c>
      <c r="BE16" s="64">
        <v>0</v>
      </c>
      <c r="BF16" s="64">
        <v>0.012523446330812005</v>
      </c>
      <c r="BG16" s="64">
        <v>0</v>
      </c>
      <c r="BH16" s="64">
        <v>0.10053471074940269</v>
      </c>
      <c r="BI16" s="64">
        <v>1.0219884092990024</v>
      </c>
      <c r="BJ16" s="64">
        <v>0</v>
      </c>
      <c r="BK16" s="64">
        <v>0.2514058368434797</v>
      </c>
      <c r="BL16" s="64">
        <v>0.7525132426475496</v>
      </c>
      <c r="BM16" s="64">
        <v>4.69171618250067E-06</v>
      </c>
      <c r="BN16" s="64">
        <v>2.021566086612146E-06</v>
      </c>
      <c r="BO16" s="64">
        <v>0</v>
      </c>
      <c r="BP16" s="64">
        <v>0.8026024196224014</v>
      </c>
      <c r="BQ16" s="103">
        <v>0</v>
      </c>
      <c r="BR16" s="104">
        <f t="shared" si="0"/>
        <v>3.8305202629790234</v>
      </c>
      <c r="BS16" s="72">
        <v>0</v>
      </c>
      <c r="BT16" s="64">
        <v>0</v>
      </c>
      <c r="BU16" s="64">
        <v>302.3260913867772</v>
      </c>
      <c r="BV16" s="64">
        <v>0</v>
      </c>
      <c r="BW16" s="64">
        <v>2.1008299287541634</v>
      </c>
      <c r="BX16" s="64">
        <v>0</v>
      </c>
      <c r="BY16" s="64">
        <v>0</v>
      </c>
      <c r="BZ16" s="64">
        <v>0</v>
      </c>
      <c r="CA16" s="64">
        <v>0</v>
      </c>
      <c r="CB16" s="64">
        <v>0</v>
      </c>
      <c r="CC16" s="64">
        <v>0</v>
      </c>
      <c r="CD16" s="64">
        <v>0</v>
      </c>
      <c r="CE16" s="104">
        <f t="shared" si="1"/>
        <v>304.42692131553133</v>
      </c>
      <c r="CF16" s="72">
        <v>0</v>
      </c>
      <c r="CG16" s="64">
        <v>0</v>
      </c>
      <c r="CH16" s="64">
        <v>0</v>
      </c>
      <c r="CI16" s="104">
        <f t="shared" si="2"/>
        <v>0</v>
      </c>
      <c r="CJ16" s="72">
        <v>0</v>
      </c>
      <c r="CK16" s="64">
        <v>0</v>
      </c>
      <c r="CL16" s="64">
        <v>0</v>
      </c>
      <c r="CM16" s="64">
        <v>0</v>
      </c>
      <c r="CN16" s="104">
        <f t="shared" si="3"/>
        <v>0</v>
      </c>
      <c r="CO16" s="197">
        <v>24.71413528779243</v>
      </c>
      <c r="CP16" s="104">
        <f t="shared" si="4"/>
        <v>329.14105660332376</v>
      </c>
      <c r="CQ16" s="104">
        <f t="shared" si="5"/>
        <v>332.97157686630277</v>
      </c>
    </row>
    <row r="17" spans="1:95" ht="13.5" customHeight="1">
      <c r="A17" s="142">
        <v>8</v>
      </c>
      <c r="B17" s="50">
        <v>19</v>
      </c>
      <c r="C17" s="40" t="s">
        <v>68</v>
      </c>
      <c r="D17" s="72">
        <v>0.13252875649049184</v>
      </c>
      <c r="E17" s="72">
        <v>0.0014037133640308094</v>
      </c>
      <c r="F17" s="72">
        <v>0</v>
      </c>
      <c r="G17" s="64">
        <v>0</v>
      </c>
      <c r="H17" s="64">
        <v>0</v>
      </c>
      <c r="I17" s="64">
        <v>0</v>
      </c>
      <c r="J17" s="64">
        <v>0</v>
      </c>
      <c r="K17" s="64">
        <v>0</v>
      </c>
      <c r="L17" s="64">
        <v>0</v>
      </c>
      <c r="M17" s="64">
        <v>0</v>
      </c>
      <c r="N17" s="64">
        <v>0</v>
      </c>
      <c r="O17" s="64">
        <v>0</v>
      </c>
      <c r="P17" s="64">
        <v>0</v>
      </c>
      <c r="Q17" s="64">
        <v>0</v>
      </c>
      <c r="R17" s="64">
        <v>0</v>
      </c>
      <c r="S17" s="64">
        <v>0</v>
      </c>
      <c r="T17" s="64">
        <v>0</v>
      </c>
      <c r="U17" s="64">
        <v>0</v>
      </c>
      <c r="V17" s="64">
        <v>0</v>
      </c>
      <c r="W17" s="64">
        <v>0</v>
      </c>
      <c r="X17" s="64">
        <v>0</v>
      </c>
      <c r="Y17" s="64">
        <v>0</v>
      </c>
      <c r="Z17" s="64">
        <v>0</v>
      </c>
      <c r="AA17" s="64">
        <v>0</v>
      </c>
      <c r="AB17" s="64">
        <v>0</v>
      </c>
      <c r="AC17" s="64">
        <v>0</v>
      </c>
      <c r="AD17" s="64">
        <v>0</v>
      </c>
      <c r="AE17" s="64">
        <v>0</v>
      </c>
      <c r="AF17" s="64">
        <v>0</v>
      </c>
      <c r="AG17" s="64">
        <v>0</v>
      </c>
      <c r="AH17" s="64">
        <v>0</v>
      </c>
      <c r="AI17" s="64">
        <v>0</v>
      </c>
      <c r="AJ17" s="64">
        <v>0</v>
      </c>
      <c r="AK17" s="64">
        <v>0</v>
      </c>
      <c r="AL17" s="64">
        <v>0.007642879032343904</v>
      </c>
      <c r="AM17" s="64">
        <v>0</v>
      </c>
      <c r="AN17" s="64">
        <v>0</v>
      </c>
      <c r="AO17" s="64">
        <v>0.0005804426051455089</v>
      </c>
      <c r="AP17" s="64">
        <v>0</v>
      </c>
      <c r="AQ17" s="64">
        <v>0</v>
      </c>
      <c r="AR17" s="64">
        <v>0</v>
      </c>
      <c r="AS17" s="64">
        <v>0</v>
      </c>
      <c r="AT17" s="64">
        <v>0</v>
      </c>
      <c r="AU17" s="64">
        <v>0</v>
      </c>
      <c r="AV17" s="64">
        <v>0</v>
      </c>
      <c r="AW17" s="64">
        <v>0</v>
      </c>
      <c r="AX17" s="64">
        <v>0</v>
      </c>
      <c r="AY17" s="64">
        <v>0</v>
      </c>
      <c r="AZ17" s="64">
        <v>0</v>
      </c>
      <c r="BA17" s="64">
        <v>0</v>
      </c>
      <c r="BB17" s="64">
        <v>0</v>
      </c>
      <c r="BC17" s="64">
        <v>0</v>
      </c>
      <c r="BD17" s="64">
        <v>0</v>
      </c>
      <c r="BE17" s="64">
        <v>0</v>
      </c>
      <c r="BF17" s="64">
        <v>0</v>
      </c>
      <c r="BG17" s="64">
        <v>0</v>
      </c>
      <c r="BH17" s="64">
        <v>0</v>
      </c>
      <c r="BI17" s="64">
        <v>0.0003556477771137843</v>
      </c>
      <c r="BJ17" s="64">
        <v>0.5234448285412197</v>
      </c>
      <c r="BK17" s="64">
        <v>0.04126800129209434</v>
      </c>
      <c r="BL17" s="64">
        <v>0.007086404054597336</v>
      </c>
      <c r="BM17" s="64">
        <v>3.905195523267419E-06</v>
      </c>
      <c r="BN17" s="64">
        <v>1.6758363947373947E-06</v>
      </c>
      <c r="BO17" s="64">
        <v>6.361655673384992E-20</v>
      </c>
      <c r="BP17" s="64">
        <v>0.24522465506949245</v>
      </c>
      <c r="BQ17" s="103">
        <v>0</v>
      </c>
      <c r="BR17" s="104">
        <f t="shared" si="0"/>
        <v>0.9595409092584476</v>
      </c>
      <c r="BS17" s="72">
        <v>0</v>
      </c>
      <c r="BT17" s="64">
        <v>0</v>
      </c>
      <c r="BU17" s="64">
        <v>84.32151210017838</v>
      </c>
      <c r="BV17" s="64">
        <v>0</v>
      </c>
      <c r="BW17" s="64">
        <v>0</v>
      </c>
      <c r="BX17" s="64">
        <v>0</v>
      </c>
      <c r="BY17" s="64">
        <v>0</v>
      </c>
      <c r="BZ17" s="64">
        <v>0</v>
      </c>
      <c r="CA17" s="64">
        <v>10.507791756210404</v>
      </c>
      <c r="CB17" s="64">
        <v>0</v>
      </c>
      <c r="CC17" s="64">
        <v>0</v>
      </c>
      <c r="CD17" s="64">
        <v>14.753302107740664</v>
      </c>
      <c r="CE17" s="104">
        <f t="shared" si="1"/>
        <v>109.58260596412946</v>
      </c>
      <c r="CF17" s="72">
        <v>0</v>
      </c>
      <c r="CG17" s="64">
        <v>0</v>
      </c>
      <c r="CH17" s="64">
        <v>0</v>
      </c>
      <c r="CI17" s="104">
        <f t="shared" si="2"/>
        <v>0</v>
      </c>
      <c r="CJ17" s="72">
        <v>0</v>
      </c>
      <c r="CK17" s="64">
        <v>0</v>
      </c>
      <c r="CL17" s="64">
        <v>0</v>
      </c>
      <c r="CM17" s="64">
        <v>0</v>
      </c>
      <c r="CN17" s="104">
        <f t="shared" si="3"/>
        <v>0</v>
      </c>
      <c r="CO17" s="197">
        <v>4.542633238193575</v>
      </c>
      <c r="CP17" s="104">
        <f t="shared" si="4"/>
        <v>114.12523920232303</v>
      </c>
      <c r="CQ17" s="104">
        <f t="shared" si="5"/>
        <v>115.08478011158148</v>
      </c>
    </row>
    <row r="18" spans="1:95" ht="13.5" customHeight="1">
      <c r="A18" s="48">
        <v>9</v>
      </c>
      <c r="B18" s="50">
        <v>20</v>
      </c>
      <c r="C18" s="40" t="s">
        <v>246</v>
      </c>
      <c r="D18" s="72">
        <v>1.7688913324643114</v>
      </c>
      <c r="E18" s="72">
        <v>0.4446690115734213</v>
      </c>
      <c r="F18" s="72">
        <v>0.0048998341385834785</v>
      </c>
      <c r="G18" s="64">
        <v>0</v>
      </c>
      <c r="H18" s="64">
        <v>0</v>
      </c>
      <c r="I18" s="64">
        <v>0</v>
      </c>
      <c r="J18" s="64">
        <v>0</v>
      </c>
      <c r="K18" s="64">
        <v>0</v>
      </c>
      <c r="L18" s="64">
        <v>0</v>
      </c>
      <c r="M18" s="64">
        <v>0</v>
      </c>
      <c r="N18" s="64">
        <v>0</v>
      </c>
      <c r="O18" s="64">
        <v>0</v>
      </c>
      <c r="P18" s="64">
        <v>0</v>
      </c>
      <c r="Q18" s="64">
        <v>0</v>
      </c>
      <c r="R18" s="64">
        <v>0</v>
      </c>
      <c r="S18" s="64">
        <v>0</v>
      </c>
      <c r="T18" s="64">
        <v>0</v>
      </c>
      <c r="U18" s="64">
        <v>0</v>
      </c>
      <c r="V18" s="64">
        <v>0</v>
      </c>
      <c r="W18" s="64">
        <v>0</v>
      </c>
      <c r="X18" s="64">
        <v>0</v>
      </c>
      <c r="Y18" s="64">
        <v>0</v>
      </c>
      <c r="Z18" s="64">
        <v>0</v>
      </c>
      <c r="AA18" s="64">
        <v>0</v>
      </c>
      <c r="AB18" s="64">
        <v>0</v>
      </c>
      <c r="AC18" s="64">
        <v>0</v>
      </c>
      <c r="AD18" s="64">
        <v>0</v>
      </c>
      <c r="AE18" s="64">
        <v>0</v>
      </c>
      <c r="AF18" s="64">
        <v>0</v>
      </c>
      <c r="AG18" s="64">
        <v>0</v>
      </c>
      <c r="AH18" s="64">
        <v>0</v>
      </c>
      <c r="AI18" s="64">
        <v>0</v>
      </c>
      <c r="AJ18" s="64">
        <v>0</v>
      </c>
      <c r="AK18" s="64">
        <v>0</v>
      </c>
      <c r="AL18" s="64">
        <v>0.010450185764041596</v>
      </c>
      <c r="AM18" s="64">
        <v>0</v>
      </c>
      <c r="AN18" s="64">
        <v>0.06141624015923146</v>
      </c>
      <c r="AO18" s="64">
        <v>0.005018013606926354</v>
      </c>
      <c r="AP18" s="64">
        <v>0</v>
      </c>
      <c r="AQ18" s="64">
        <v>0</v>
      </c>
      <c r="AR18" s="64">
        <v>0</v>
      </c>
      <c r="AS18" s="64">
        <v>0</v>
      </c>
      <c r="AT18" s="64">
        <v>0</v>
      </c>
      <c r="AU18" s="64">
        <v>0</v>
      </c>
      <c r="AV18" s="64">
        <v>0</v>
      </c>
      <c r="AW18" s="64">
        <v>0</v>
      </c>
      <c r="AX18" s="64">
        <v>0</v>
      </c>
      <c r="AY18" s="64">
        <v>0</v>
      </c>
      <c r="AZ18" s="64">
        <v>0</v>
      </c>
      <c r="BA18" s="64">
        <v>0</v>
      </c>
      <c r="BB18" s="64">
        <v>0.0411853131096313</v>
      </c>
      <c r="BC18" s="64">
        <v>1.237985945221573</v>
      </c>
      <c r="BD18" s="64">
        <v>1.0119615927716419</v>
      </c>
      <c r="BE18" s="64">
        <v>4.178413638503131</v>
      </c>
      <c r="BF18" s="64">
        <v>0</v>
      </c>
      <c r="BG18" s="64">
        <v>0</v>
      </c>
      <c r="BH18" s="64">
        <v>0.12358456757799549</v>
      </c>
      <c r="BI18" s="64">
        <v>2.14014448823055</v>
      </c>
      <c r="BJ18" s="64">
        <v>0</v>
      </c>
      <c r="BK18" s="64">
        <v>1.3996934805985135</v>
      </c>
      <c r="BL18" s="64">
        <v>2.043638154259156</v>
      </c>
      <c r="BM18" s="64">
        <v>0</v>
      </c>
      <c r="BN18" s="64">
        <v>0</v>
      </c>
      <c r="BO18" s="64">
        <v>0</v>
      </c>
      <c r="BP18" s="64">
        <v>1.0618880986132144</v>
      </c>
      <c r="BQ18" s="103">
        <v>0</v>
      </c>
      <c r="BR18" s="104">
        <f t="shared" si="0"/>
        <v>15.533839896591925</v>
      </c>
      <c r="BS18" s="72">
        <v>0</v>
      </c>
      <c r="BT18" s="64">
        <v>0</v>
      </c>
      <c r="BU18" s="64">
        <v>0</v>
      </c>
      <c r="BV18" s="64">
        <v>2.724503481428733</v>
      </c>
      <c r="BW18" s="64">
        <v>16.50127681937084</v>
      </c>
      <c r="BX18" s="64">
        <v>0</v>
      </c>
      <c r="BY18" s="64">
        <v>0</v>
      </c>
      <c r="BZ18" s="64">
        <v>0</v>
      </c>
      <c r="CA18" s="64">
        <v>2.324785844469299</v>
      </c>
      <c r="CB18" s="64">
        <v>0</v>
      </c>
      <c r="CC18" s="64">
        <v>0</v>
      </c>
      <c r="CD18" s="64">
        <v>0</v>
      </c>
      <c r="CE18" s="104">
        <f t="shared" si="1"/>
        <v>21.550566145268874</v>
      </c>
      <c r="CF18" s="72">
        <v>0</v>
      </c>
      <c r="CG18" s="64">
        <v>0</v>
      </c>
      <c r="CH18" s="64">
        <v>0</v>
      </c>
      <c r="CI18" s="104">
        <f t="shared" si="2"/>
        <v>0</v>
      </c>
      <c r="CJ18" s="72">
        <v>0</v>
      </c>
      <c r="CK18" s="64">
        <v>0</v>
      </c>
      <c r="CL18" s="64">
        <v>0</v>
      </c>
      <c r="CM18" s="64">
        <v>0</v>
      </c>
      <c r="CN18" s="104">
        <f t="shared" si="3"/>
        <v>0</v>
      </c>
      <c r="CO18" s="197">
        <v>3.1662876938083007</v>
      </c>
      <c r="CP18" s="104">
        <f t="shared" si="4"/>
        <v>24.716853839077174</v>
      </c>
      <c r="CQ18" s="104">
        <f t="shared" si="5"/>
        <v>40.2506937356691</v>
      </c>
    </row>
    <row r="19" spans="1:95" ht="13.5" customHeight="1">
      <c r="A19" s="142">
        <v>10</v>
      </c>
      <c r="B19" s="50">
        <v>21</v>
      </c>
      <c r="C19" s="40" t="s">
        <v>155</v>
      </c>
      <c r="D19" s="72">
        <v>0.5234420774454427</v>
      </c>
      <c r="E19" s="72">
        <v>0.010179882461157766</v>
      </c>
      <c r="F19" s="72">
        <v>0.0011779871400426772</v>
      </c>
      <c r="G19" s="64">
        <v>0</v>
      </c>
      <c r="H19" s="64">
        <v>0</v>
      </c>
      <c r="I19" s="64">
        <v>0</v>
      </c>
      <c r="J19" s="64">
        <v>0</v>
      </c>
      <c r="K19" s="64">
        <v>0</v>
      </c>
      <c r="L19" s="64">
        <v>0</v>
      </c>
      <c r="M19" s="64">
        <v>0</v>
      </c>
      <c r="N19" s="64">
        <v>0</v>
      </c>
      <c r="O19" s="64">
        <v>0</v>
      </c>
      <c r="P19" s="64">
        <v>0</v>
      </c>
      <c r="Q19" s="64">
        <v>0</v>
      </c>
      <c r="R19" s="64">
        <v>0</v>
      </c>
      <c r="S19" s="64">
        <v>0</v>
      </c>
      <c r="T19" s="64">
        <v>0</v>
      </c>
      <c r="U19" s="64">
        <v>0.0005164649973804747</v>
      </c>
      <c r="V19" s="64">
        <v>0</v>
      </c>
      <c r="W19" s="64">
        <v>0.00019100620680756561</v>
      </c>
      <c r="X19" s="64">
        <v>0</v>
      </c>
      <c r="Y19" s="64">
        <v>0</v>
      </c>
      <c r="Z19" s="64">
        <v>0</v>
      </c>
      <c r="AA19" s="64">
        <v>0</v>
      </c>
      <c r="AB19" s="64">
        <v>0</v>
      </c>
      <c r="AC19" s="64">
        <v>0</v>
      </c>
      <c r="AD19" s="64">
        <v>0</v>
      </c>
      <c r="AE19" s="64">
        <v>0</v>
      </c>
      <c r="AF19" s="64">
        <v>0</v>
      </c>
      <c r="AG19" s="64">
        <v>0</v>
      </c>
      <c r="AH19" s="64">
        <v>0</v>
      </c>
      <c r="AI19" s="64">
        <v>0</v>
      </c>
      <c r="AJ19" s="64">
        <v>0</v>
      </c>
      <c r="AK19" s="64">
        <v>0</v>
      </c>
      <c r="AL19" s="64">
        <v>0.024764774270636027</v>
      </c>
      <c r="AM19" s="64">
        <v>0</v>
      </c>
      <c r="AN19" s="64">
        <v>0.005926471480392525</v>
      </c>
      <c r="AO19" s="64">
        <v>0</v>
      </c>
      <c r="AP19" s="64">
        <v>0</v>
      </c>
      <c r="AQ19" s="64">
        <v>0</v>
      </c>
      <c r="AR19" s="64">
        <v>0</v>
      </c>
      <c r="AS19" s="64">
        <v>0</v>
      </c>
      <c r="AT19" s="64">
        <v>0</v>
      </c>
      <c r="AU19" s="64">
        <v>0</v>
      </c>
      <c r="AV19" s="64">
        <v>0.0002217434295887238</v>
      </c>
      <c r="AW19" s="64">
        <v>0</v>
      </c>
      <c r="AX19" s="64">
        <v>0</v>
      </c>
      <c r="AY19" s="64">
        <v>0</v>
      </c>
      <c r="AZ19" s="64">
        <v>0</v>
      </c>
      <c r="BA19" s="64">
        <v>0</v>
      </c>
      <c r="BB19" s="64">
        <v>0.20274249728998808</v>
      </c>
      <c r="BC19" s="64">
        <v>1.84809112904196</v>
      </c>
      <c r="BD19" s="64">
        <v>1.919047107898443</v>
      </c>
      <c r="BE19" s="64">
        <v>0.013396614489854268</v>
      </c>
      <c r="BF19" s="64">
        <v>0</v>
      </c>
      <c r="BG19" s="64">
        <v>0</v>
      </c>
      <c r="BH19" s="64">
        <v>3.7089411251766737</v>
      </c>
      <c r="BI19" s="64">
        <v>0.05259933950706538</v>
      </c>
      <c r="BJ19" s="64">
        <v>2.131338342021122</v>
      </c>
      <c r="BK19" s="64">
        <v>1.118944798723101</v>
      </c>
      <c r="BL19" s="64">
        <v>2.5009418472450062</v>
      </c>
      <c r="BM19" s="64">
        <v>0.006364088186695511</v>
      </c>
      <c r="BN19" s="64">
        <v>0.0027350443229128348</v>
      </c>
      <c r="BO19" s="64">
        <v>0.7559076338134095</v>
      </c>
      <c r="BP19" s="64">
        <v>1.1374177957924094</v>
      </c>
      <c r="BQ19" s="103">
        <v>0</v>
      </c>
      <c r="BR19" s="104">
        <f t="shared" si="0"/>
        <v>15.964887770940086</v>
      </c>
      <c r="BS19" s="72">
        <v>0</v>
      </c>
      <c r="BT19" s="64">
        <v>2.4828017653072663</v>
      </c>
      <c r="BU19" s="64">
        <v>0</v>
      </c>
      <c r="BV19" s="64">
        <v>2.126466607734161</v>
      </c>
      <c r="BW19" s="64">
        <v>4.21962928288954</v>
      </c>
      <c r="BX19" s="64">
        <v>0</v>
      </c>
      <c r="BY19" s="64">
        <v>0</v>
      </c>
      <c r="BZ19" s="64">
        <v>0</v>
      </c>
      <c r="CA19" s="64">
        <v>15.512271275817213</v>
      </c>
      <c r="CB19" s="64">
        <v>0</v>
      </c>
      <c r="CC19" s="64">
        <v>0</v>
      </c>
      <c r="CD19" s="64">
        <v>33.467908056012234</v>
      </c>
      <c r="CE19" s="104">
        <f t="shared" si="1"/>
        <v>57.80907698776041</v>
      </c>
      <c r="CF19" s="72">
        <v>0</v>
      </c>
      <c r="CG19" s="64">
        <v>0</v>
      </c>
      <c r="CH19" s="64">
        <v>0</v>
      </c>
      <c r="CI19" s="104">
        <f t="shared" si="2"/>
        <v>0</v>
      </c>
      <c r="CJ19" s="72">
        <v>0</v>
      </c>
      <c r="CK19" s="64">
        <v>0</v>
      </c>
      <c r="CL19" s="64">
        <v>0</v>
      </c>
      <c r="CM19" s="64">
        <v>0</v>
      </c>
      <c r="CN19" s="104">
        <f t="shared" si="3"/>
        <v>0</v>
      </c>
      <c r="CO19" s="197">
        <v>0.48464651630091216</v>
      </c>
      <c r="CP19" s="104">
        <f t="shared" si="4"/>
        <v>58.293723504061326</v>
      </c>
      <c r="CQ19" s="104">
        <f t="shared" si="5"/>
        <v>74.25861127500141</v>
      </c>
    </row>
    <row r="20" spans="1:95" ht="13.5" customHeight="1">
      <c r="A20" s="48">
        <v>11</v>
      </c>
      <c r="B20" s="50">
        <v>22</v>
      </c>
      <c r="C20" s="40" t="s">
        <v>241</v>
      </c>
      <c r="D20" s="72">
        <v>0.806862841861247</v>
      </c>
      <c r="E20" s="72">
        <v>0.01906896286532263</v>
      </c>
      <c r="F20" s="72">
        <v>0.0015437648234778818</v>
      </c>
      <c r="G20" s="64">
        <v>0</v>
      </c>
      <c r="H20" s="64">
        <v>0</v>
      </c>
      <c r="I20" s="64">
        <v>0</v>
      </c>
      <c r="J20" s="64">
        <v>0</v>
      </c>
      <c r="K20" s="64">
        <v>0</v>
      </c>
      <c r="L20" s="64">
        <v>0</v>
      </c>
      <c r="M20" s="64">
        <v>0</v>
      </c>
      <c r="N20" s="64">
        <v>0</v>
      </c>
      <c r="O20" s="64">
        <v>0</v>
      </c>
      <c r="P20" s="64">
        <v>0</v>
      </c>
      <c r="Q20" s="64">
        <v>0</v>
      </c>
      <c r="R20" s="64">
        <v>0</v>
      </c>
      <c r="S20" s="64">
        <v>0</v>
      </c>
      <c r="T20" s="64">
        <v>0</v>
      </c>
      <c r="U20" s="64">
        <v>0</v>
      </c>
      <c r="V20" s="64">
        <v>0</v>
      </c>
      <c r="W20" s="64">
        <v>0</v>
      </c>
      <c r="X20" s="64">
        <v>0</v>
      </c>
      <c r="Y20" s="64">
        <v>0</v>
      </c>
      <c r="Z20" s="64">
        <v>0</v>
      </c>
      <c r="AA20" s="64">
        <v>0</v>
      </c>
      <c r="AB20" s="64">
        <v>0</v>
      </c>
      <c r="AC20" s="64">
        <v>0</v>
      </c>
      <c r="AD20" s="64">
        <v>0</v>
      </c>
      <c r="AE20" s="64">
        <v>0</v>
      </c>
      <c r="AF20" s="64">
        <v>0</v>
      </c>
      <c r="AG20" s="64">
        <v>0</v>
      </c>
      <c r="AH20" s="64">
        <v>0</v>
      </c>
      <c r="AI20" s="64">
        <v>0</v>
      </c>
      <c r="AJ20" s="64">
        <v>0</v>
      </c>
      <c r="AK20" s="64">
        <v>0</v>
      </c>
      <c r="AL20" s="64">
        <v>0.06915586613689677</v>
      </c>
      <c r="AM20" s="64">
        <v>0</v>
      </c>
      <c r="AN20" s="64">
        <v>0</v>
      </c>
      <c r="AO20" s="64">
        <v>0</v>
      </c>
      <c r="AP20" s="64">
        <v>0</v>
      </c>
      <c r="AQ20" s="64">
        <v>0</v>
      </c>
      <c r="AR20" s="64">
        <v>0</v>
      </c>
      <c r="AS20" s="64">
        <v>0</v>
      </c>
      <c r="AT20" s="64">
        <v>0.0015886882855094858</v>
      </c>
      <c r="AU20" s="64">
        <v>0</v>
      </c>
      <c r="AV20" s="64">
        <v>0.00016566606281985516</v>
      </c>
      <c r="AW20" s="64">
        <v>0</v>
      </c>
      <c r="AX20" s="64">
        <v>0</v>
      </c>
      <c r="AY20" s="64">
        <v>0</v>
      </c>
      <c r="AZ20" s="64">
        <v>0</v>
      </c>
      <c r="BA20" s="64">
        <v>0</v>
      </c>
      <c r="BB20" s="64">
        <v>4.597273876853013</v>
      </c>
      <c r="BC20" s="64">
        <v>15.099265070654768</v>
      </c>
      <c r="BD20" s="64">
        <v>6.688924614409254</v>
      </c>
      <c r="BE20" s="64">
        <v>6.287825702646311</v>
      </c>
      <c r="BF20" s="64">
        <v>0</v>
      </c>
      <c r="BG20" s="64">
        <v>0</v>
      </c>
      <c r="BH20" s="64">
        <v>8.092007649852544</v>
      </c>
      <c r="BI20" s="64">
        <v>0.13167513297627942</v>
      </c>
      <c r="BJ20" s="64">
        <v>7.972060762013246</v>
      </c>
      <c r="BK20" s="64">
        <v>4.074063045472807</v>
      </c>
      <c r="BL20" s="64">
        <v>8.440598964044765</v>
      </c>
      <c r="BM20" s="64">
        <v>0.002594122368751968</v>
      </c>
      <c r="BN20" s="64">
        <v>0.0011149218659799187</v>
      </c>
      <c r="BO20" s="64">
        <v>3.1354483468143986E-17</v>
      </c>
      <c r="BP20" s="64">
        <v>14.845219978204193</v>
      </c>
      <c r="BQ20" s="103">
        <v>0</v>
      </c>
      <c r="BR20" s="104">
        <f t="shared" si="0"/>
        <v>77.13100963139719</v>
      </c>
      <c r="BS20" s="72">
        <v>0</v>
      </c>
      <c r="BT20" s="64">
        <v>0</v>
      </c>
      <c r="BU20" s="64">
        <v>0</v>
      </c>
      <c r="BV20" s="64">
        <v>0</v>
      </c>
      <c r="BW20" s="64">
        <v>0</v>
      </c>
      <c r="BX20" s="64">
        <v>0</v>
      </c>
      <c r="BY20" s="64">
        <v>0</v>
      </c>
      <c r="BZ20" s="64">
        <v>0</v>
      </c>
      <c r="CA20" s="64">
        <v>56.36288413283703</v>
      </c>
      <c r="CB20" s="64">
        <v>0</v>
      </c>
      <c r="CC20" s="64">
        <v>0</v>
      </c>
      <c r="CD20" s="64">
        <v>0</v>
      </c>
      <c r="CE20" s="104">
        <f t="shared" si="1"/>
        <v>56.36288413283703</v>
      </c>
      <c r="CF20" s="72">
        <v>0</v>
      </c>
      <c r="CG20" s="64">
        <v>0</v>
      </c>
      <c r="CH20" s="64">
        <v>0</v>
      </c>
      <c r="CI20" s="104">
        <f t="shared" si="2"/>
        <v>0</v>
      </c>
      <c r="CJ20" s="72">
        <v>0</v>
      </c>
      <c r="CK20" s="64">
        <v>0</v>
      </c>
      <c r="CL20" s="64">
        <v>0</v>
      </c>
      <c r="CM20" s="64">
        <v>0</v>
      </c>
      <c r="CN20" s="104">
        <f t="shared" si="3"/>
        <v>0</v>
      </c>
      <c r="CO20" s="197">
        <v>8.85167207403173</v>
      </c>
      <c r="CP20" s="104">
        <f t="shared" si="4"/>
        <v>65.21455620686876</v>
      </c>
      <c r="CQ20" s="104">
        <f t="shared" si="5"/>
        <v>142.34556583826594</v>
      </c>
    </row>
    <row r="21" spans="1:95" ht="13.5" customHeight="1">
      <c r="A21" s="142">
        <v>12</v>
      </c>
      <c r="B21" s="50" t="s">
        <v>86</v>
      </c>
      <c r="C21" s="40" t="s">
        <v>361</v>
      </c>
      <c r="D21" s="72">
        <v>14.796545777317778</v>
      </c>
      <c r="E21" s="72">
        <v>0.46398685250368404</v>
      </c>
      <c r="F21" s="72">
        <v>0.15926057162629995</v>
      </c>
      <c r="G21" s="64">
        <v>0</v>
      </c>
      <c r="H21" s="64">
        <v>0</v>
      </c>
      <c r="I21" s="64">
        <v>0</v>
      </c>
      <c r="J21" s="64">
        <v>0</v>
      </c>
      <c r="K21" s="64">
        <v>0</v>
      </c>
      <c r="L21" s="64">
        <v>0</v>
      </c>
      <c r="M21" s="64">
        <v>0</v>
      </c>
      <c r="N21" s="64">
        <v>0</v>
      </c>
      <c r="O21" s="64">
        <v>0</v>
      </c>
      <c r="P21" s="64">
        <v>0</v>
      </c>
      <c r="Q21" s="64">
        <v>0</v>
      </c>
      <c r="R21" s="64">
        <v>0</v>
      </c>
      <c r="S21" s="64">
        <v>0</v>
      </c>
      <c r="T21" s="64">
        <v>0</v>
      </c>
      <c r="U21" s="64">
        <v>0.008127862212408476</v>
      </c>
      <c r="V21" s="64">
        <v>0</v>
      </c>
      <c r="W21" s="64">
        <v>0.03450941862683359</v>
      </c>
      <c r="X21" s="64">
        <v>0</v>
      </c>
      <c r="Y21" s="64">
        <v>0</v>
      </c>
      <c r="Z21" s="64">
        <v>0</v>
      </c>
      <c r="AA21" s="64">
        <v>0</v>
      </c>
      <c r="AB21" s="64">
        <v>0</v>
      </c>
      <c r="AC21" s="64">
        <v>0</v>
      </c>
      <c r="AD21" s="64">
        <v>0</v>
      </c>
      <c r="AE21" s="64">
        <v>0</v>
      </c>
      <c r="AF21" s="64">
        <v>0</v>
      </c>
      <c r="AG21" s="64">
        <v>0</v>
      </c>
      <c r="AH21" s="64">
        <v>0</v>
      </c>
      <c r="AI21" s="64">
        <v>0</v>
      </c>
      <c r="AJ21" s="64">
        <v>0</v>
      </c>
      <c r="AK21" s="64">
        <v>0</v>
      </c>
      <c r="AL21" s="64">
        <v>0.07108495225908515</v>
      </c>
      <c r="AM21" s="64">
        <v>0</v>
      </c>
      <c r="AN21" s="64">
        <v>0.15962353702582516</v>
      </c>
      <c r="AO21" s="64">
        <v>0.013357756783432295</v>
      </c>
      <c r="AP21" s="64">
        <v>2.9111529951523006E-05</v>
      </c>
      <c r="AQ21" s="64">
        <v>8.094830483915667E-05</v>
      </c>
      <c r="AR21" s="64">
        <v>0.0002357698307139241</v>
      </c>
      <c r="AS21" s="64">
        <v>0.0011644094879862635</v>
      </c>
      <c r="AT21" s="64">
        <v>0.0007472450883257271</v>
      </c>
      <c r="AU21" s="64">
        <v>0.0057105067960970335</v>
      </c>
      <c r="AV21" s="64">
        <v>2.2239266096900975E-07</v>
      </c>
      <c r="AW21" s="64">
        <v>0</v>
      </c>
      <c r="AX21" s="64">
        <v>0</v>
      </c>
      <c r="AY21" s="64">
        <v>0</v>
      </c>
      <c r="AZ21" s="64">
        <v>0</v>
      </c>
      <c r="BA21" s="64">
        <v>0</v>
      </c>
      <c r="BB21" s="64">
        <v>1.8844294165379476</v>
      </c>
      <c r="BC21" s="64">
        <v>4.04184606184698</v>
      </c>
      <c r="BD21" s="64">
        <v>1.4421041382366262</v>
      </c>
      <c r="BE21" s="64">
        <v>1.9067931929512987</v>
      </c>
      <c r="BF21" s="64">
        <v>0.19915389094298838</v>
      </c>
      <c r="BG21" s="64">
        <v>0</v>
      </c>
      <c r="BH21" s="64">
        <v>0.3781524782548006</v>
      </c>
      <c r="BI21" s="64">
        <v>0.23077958824446124</v>
      </c>
      <c r="BJ21" s="64">
        <v>3.654335010602409</v>
      </c>
      <c r="BK21" s="64">
        <v>5.813345185865772</v>
      </c>
      <c r="BL21" s="64">
        <v>13.010923981864318</v>
      </c>
      <c r="BM21" s="64">
        <v>0.012624064822242688</v>
      </c>
      <c r="BN21" s="64">
        <v>0.018050452523528524</v>
      </c>
      <c r="BO21" s="64">
        <v>0.22325593793102586</v>
      </c>
      <c r="BP21" s="64">
        <v>1.598607108606057</v>
      </c>
      <c r="BQ21" s="103">
        <v>0</v>
      </c>
      <c r="BR21" s="104">
        <f t="shared" si="0"/>
        <v>50.12886545101637</v>
      </c>
      <c r="BS21" s="72">
        <v>0</v>
      </c>
      <c r="BT21" s="64">
        <v>0</v>
      </c>
      <c r="BU21" s="64">
        <v>0</v>
      </c>
      <c r="BV21" s="64">
        <v>154.37497738498206</v>
      </c>
      <c r="BW21" s="64">
        <v>0</v>
      </c>
      <c r="BX21" s="64">
        <v>0</v>
      </c>
      <c r="BY21" s="64">
        <v>396.67255270532485</v>
      </c>
      <c r="BZ21" s="64">
        <v>0</v>
      </c>
      <c r="CA21" s="64">
        <v>0</v>
      </c>
      <c r="CB21" s="64">
        <v>0</v>
      </c>
      <c r="CC21" s="64">
        <v>0</v>
      </c>
      <c r="CD21" s="64">
        <v>0</v>
      </c>
      <c r="CE21" s="104">
        <f t="shared" si="1"/>
        <v>551.047530090307</v>
      </c>
      <c r="CF21" s="72">
        <v>0</v>
      </c>
      <c r="CG21" s="64">
        <v>0</v>
      </c>
      <c r="CH21" s="64">
        <v>0</v>
      </c>
      <c r="CI21" s="104">
        <f t="shared" si="2"/>
        <v>0</v>
      </c>
      <c r="CJ21" s="72">
        <v>0</v>
      </c>
      <c r="CK21" s="64">
        <v>0</v>
      </c>
      <c r="CL21" s="64">
        <v>0</v>
      </c>
      <c r="CM21" s="64">
        <v>0</v>
      </c>
      <c r="CN21" s="104">
        <f t="shared" si="3"/>
        <v>0</v>
      </c>
      <c r="CO21" s="197">
        <v>87.86773695754952</v>
      </c>
      <c r="CP21" s="104">
        <f t="shared" si="4"/>
        <v>638.9152670478564</v>
      </c>
      <c r="CQ21" s="104">
        <f t="shared" si="5"/>
        <v>689.0441324988728</v>
      </c>
    </row>
    <row r="22" spans="1:95" ht="13.5" customHeight="1">
      <c r="A22" s="48">
        <v>13</v>
      </c>
      <c r="B22" s="50" t="s">
        <v>87</v>
      </c>
      <c r="C22" s="40" t="s">
        <v>319</v>
      </c>
      <c r="D22" s="72">
        <v>0</v>
      </c>
      <c r="E22" s="72">
        <v>0</v>
      </c>
      <c r="F22" s="72">
        <v>0</v>
      </c>
      <c r="G22" s="64">
        <v>0</v>
      </c>
      <c r="H22" s="64">
        <v>0</v>
      </c>
      <c r="I22" s="64">
        <v>0</v>
      </c>
      <c r="J22" s="64">
        <v>0</v>
      </c>
      <c r="K22" s="64">
        <v>0</v>
      </c>
      <c r="L22" s="64">
        <v>0</v>
      </c>
      <c r="M22" s="64">
        <v>0</v>
      </c>
      <c r="N22" s="64">
        <v>0</v>
      </c>
      <c r="O22" s="64">
        <v>0</v>
      </c>
      <c r="P22" s="64">
        <v>0</v>
      </c>
      <c r="Q22" s="64">
        <v>0</v>
      </c>
      <c r="R22" s="64">
        <v>0</v>
      </c>
      <c r="S22" s="64">
        <v>0</v>
      </c>
      <c r="T22" s="64">
        <v>0</v>
      </c>
      <c r="U22" s="64">
        <v>0</v>
      </c>
      <c r="V22" s="64">
        <v>0</v>
      </c>
      <c r="W22" s="64">
        <v>0</v>
      </c>
      <c r="X22" s="64">
        <v>0</v>
      </c>
      <c r="Y22" s="64">
        <v>0</v>
      </c>
      <c r="Z22" s="64">
        <v>0</v>
      </c>
      <c r="AA22" s="64">
        <v>0</v>
      </c>
      <c r="AB22" s="64">
        <v>0</v>
      </c>
      <c r="AC22" s="64">
        <v>0</v>
      </c>
      <c r="AD22" s="64">
        <v>0</v>
      </c>
      <c r="AE22" s="64">
        <v>0</v>
      </c>
      <c r="AF22" s="64">
        <v>0</v>
      </c>
      <c r="AG22" s="64">
        <v>0</v>
      </c>
      <c r="AH22" s="64">
        <v>0</v>
      </c>
      <c r="AI22" s="64">
        <v>0</v>
      </c>
      <c r="AJ22" s="64">
        <v>0</v>
      </c>
      <c r="AK22" s="64">
        <v>0</v>
      </c>
      <c r="AL22" s="64">
        <v>0</v>
      </c>
      <c r="AM22" s="64">
        <v>0</v>
      </c>
      <c r="AN22" s="64">
        <v>0</v>
      </c>
      <c r="AO22" s="64">
        <v>0</v>
      </c>
      <c r="AP22" s="64">
        <v>0</v>
      </c>
      <c r="AQ22" s="64">
        <v>0</v>
      </c>
      <c r="AR22" s="64">
        <v>0</v>
      </c>
      <c r="AS22" s="64">
        <v>0</v>
      </c>
      <c r="AT22" s="64">
        <v>0</v>
      </c>
      <c r="AU22" s="64">
        <v>0</v>
      </c>
      <c r="AV22" s="64">
        <v>0</v>
      </c>
      <c r="AW22" s="64">
        <v>0</v>
      </c>
      <c r="AX22" s="64">
        <v>0</v>
      </c>
      <c r="AY22" s="64">
        <v>0</v>
      </c>
      <c r="AZ22" s="64">
        <v>0</v>
      </c>
      <c r="BA22" s="64">
        <v>0</v>
      </c>
      <c r="BB22" s="64">
        <v>0</v>
      </c>
      <c r="BC22" s="64">
        <v>0</v>
      </c>
      <c r="BD22" s="64">
        <v>0</v>
      </c>
      <c r="BE22" s="64">
        <v>0</v>
      </c>
      <c r="BF22" s="64">
        <v>0</v>
      </c>
      <c r="BG22" s="64">
        <v>0</v>
      </c>
      <c r="BH22" s="64">
        <v>0</v>
      </c>
      <c r="BI22" s="64">
        <v>0</v>
      </c>
      <c r="BJ22" s="64">
        <v>0</v>
      </c>
      <c r="BK22" s="64">
        <v>0</v>
      </c>
      <c r="BL22" s="64">
        <v>0</v>
      </c>
      <c r="BM22" s="64">
        <v>0</v>
      </c>
      <c r="BN22" s="64">
        <v>0</v>
      </c>
      <c r="BO22" s="64">
        <v>0</v>
      </c>
      <c r="BP22" s="64">
        <v>0</v>
      </c>
      <c r="BQ22" s="103">
        <v>0</v>
      </c>
      <c r="BR22" s="104">
        <f t="shared" si="0"/>
        <v>0</v>
      </c>
      <c r="BS22" s="72">
        <v>0</v>
      </c>
      <c r="BT22" s="64">
        <v>0</v>
      </c>
      <c r="BU22" s="64">
        <v>0</v>
      </c>
      <c r="BV22" s="64">
        <v>0</v>
      </c>
      <c r="BW22" s="64">
        <v>0</v>
      </c>
      <c r="BX22" s="64">
        <v>0</v>
      </c>
      <c r="BY22" s="64">
        <v>0</v>
      </c>
      <c r="BZ22" s="64">
        <v>0</v>
      </c>
      <c r="CA22" s="64">
        <v>0</v>
      </c>
      <c r="CB22" s="64">
        <v>0</v>
      </c>
      <c r="CC22" s="64">
        <v>0</v>
      </c>
      <c r="CD22" s="64">
        <v>0</v>
      </c>
      <c r="CE22" s="104">
        <f t="shared" si="1"/>
        <v>0</v>
      </c>
      <c r="CF22" s="72">
        <v>0</v>
      </c>
      <c r="CG22" s="64">
        <v>0</v>
      </c>
      <c r="CH22" s="64">
        <v>0</v>
      </c>
      <c r="CI22" s="104">
        <f t="shared" si="2"/>
        <v>0</v>
      </c>
      <c r="CJ22" s="72">
        <v>0</v>
      </c>
      <c r="CK22" s="64">
        <v>0</v>
      </c>
      <c r="CL22" s="64">
        <v>0</v>
      </c>
      <c r="CM22" s="64">
        <v>0</v>
      </c>
      <c r="CN22" s="104">
        <f t="shared" si="3"/>
        <v>0</v>
      </c>
      <c r="CO22" s="197">
        <v>0</v>
      </c>
      <c r="CP22" s="104">
        <f t="shared" si="4"/>
        <v>0</v>
      </c>
      <c r="CQ22" s="104">
        <f t="shared" si="5"/>
        <v>0</v>
      </c>
    </row>
    <row r="23" spans="1:95" ht="13.5" customHeight="1">
      <c r="A23" s="142">
        <v>14</v>
      </c>
      <c r="B23" s="50">
        <v>24</v>
      </c>
      <c r="C23" s="40" t="s">
        <v>362</v>
      </c>
      <c r="D23" s="72">
        <v>33.435036064867695</v>
      </c>
      <c r="E23" s="72">
        <v>0.3601591791694133</v>
      </c>
      <c r="F23" s="72">
        <v>0.006197843620393475</v>
      </c>
      <c r="G23" s="64">
        <v>0</v>
      </c>
      <c r="H23" s="64">
        <v>0</v>
      </c>
      <c r="I23" s="64">
        <v>0</v>
      </c>
      <c r="J23" s="64">
        <v>0</v>
      </c>
      <c r="K23" s="64">
        <v>0</v>
      </c>
      <c r="L23" s="64">
        <v>0</v>
      </c>
      <c r="M23" s="64">
        <v>0</v>
      </c>
      <c r="N23" s="64">
        <v>0</v>
      </c>
      <c r="O23" s="64">
        <v>0</v>
      </c>
      <c r="P23" s="64">
        <v>0</v>
      </c>
      <c r="Q23" s="64">
        <v>0</v>
      </c>
      <c r="R23" s="64">
        <v>0</v>
      </c>
      <c r="S23" s="64">
        <v>0</v>
      </c>
      <c r="T23" s="64">
        <v>0</v>
      </c>
      <c r="U23" s="64">
        <v>0.0018725682376984517</v>
      </c>
      <c r="V23" s="64">
        <v>0</v>
      </c>
      <c r="W23" s="64">
        <v>0.005571135277496494</v>
      </c>
      <c r="X23" s="64">
        <v>0</v>
      </c>
      <c r="Y23" s="64">
        <v>0</v>
      </c>
      <c r="Z23" s="64">
        <v>0</v>
      </c>
      <c r="AA23" s="64">
        <v>0</v>
      </c>
      <c r="AB23" s="64">
        <v>0</v>
      </c>
      <c r="AC23" s="64">
        <v>0</v>
      </c>
      <c r="AD23" s="64">
        <v>0</v>
      </c>
      <c r="AE23" s="64">
        <v>0</v>
      </c>
      <c r="AF23" s="64">
        <v>0</v>
      </c>
      <c r="AG23" s="64">
        <v>0</v>
      </c>
      <c r="AH23" s="64">
        <v>0</v>
      </c>
      <c r="AI23" s="64">
        <v>0</v>
      </c>
      <c r="AJ23" s="64">
        <v>0</v>
      </c>
      <c r="AK23" s="64">
        <v>0</v>
      </c>
      <c r="AL23" s="64">
        <v>0</v>
      </c>
      <c r="AM23" s="64">
        <v>0</v>
      </c>
      <c r="AN23" s="64">
        <v>0.05551050634614071</v>
      </c>
      <c r="AO23" s="64">
        <v>0</v>
      </c>
      <c r="AP23" s="64">
        <v>0</v>
      </c>
      <c r="AQ23" s="64">
        <v>0</v>
      </c>
      <c r="AR23" s="64">
        <v>0</v>
      </c>
      <c r="AS23" s="64">
        <v>0</v>
      </c>
      <c r="AT23" s="64">
        <v>0</v>
      </c>
      <c r="AU23" s="64">
        <v>0</v>
      </c>
      <c r="AV23" s="64">
        <v>0.00010911951596938597</v>
      </c>
      <c r="AW23" s="64">
        <v>0</v>
      </c>
      <c r="AX23" s="64">
        <v>0</v>
      </c>
      <c r="AY23" s="64">
        <v>0</v>
      </c>
      <c r="AZ23" s="64">
        <v>0</v>
      </c>
      <c r="BA23" s="64">
        <v>0</v>
      </c>
      <c r="BB23" s="64">
        <v>0.4736677215211012</v>
      </c>
      <c r="BC23" s="64">
        <v>0.4895843053426494</v>
      </c>
      <c r="BD23" s="64">
        <v>0.3577989429879499</v>
      </c>
      <c r="BE23" s="64">
        <v>0</v>
      </c>
      <c r="BF23" s="64">
        <v>0</v>
      </c>
      <c r="BG23" s="64">
        <v>0</v>
      </c>
      <c r="BH23" s="64">
        <v>8.839085474337589</v>
      </c>
      <c r="BI23" s="64">
        <v>0.3964428921341756</v>
      </c>
      <c r="BJ23" s="64">
        <v>4.031485161024402</v>
      </c>
      <c r="BK23" s="64">
        <v>4.677527878204785</v>
      </c>
      <c r="BL23" s="64">
        <v>28.693102991923066</v>
      </c>
      <c r="BM23" s="64">
        <v>0</v>
      </c>
      <c r="BN23" s="64">
        <v>0</v>
      </c>
      <c r="BO23" s="64">
        <v>0</v>
      </c>
      <c r="BP23" s="64">
        <v>1.7586583979909736</v>
      </c>
      <c r="BQ23" s="103">
        <v>0</v>
      </c>
      <c r="BR23" s="104">
        <f t="shared" si="0"/>
        <v>83.58181018250148</v>
      </c>
      <c r="BS23" s="72">
        <v>0</v>
      </c>
      <c r="BT23" s="64">
        <v>0</v>
      </c>
      <c r="BU23" s="64">
        <v>0</v>
      </c>
      <c r="BV23" s="64">
        <v>2.4475517708648455</v>
      </c>
      <c r="BW23" s="64">
        <v>35.9573412677435</v>
      </c>
      <c r="BX23" s="64">
        <v>49.58672094080249</v>
      </c>
      <c r="BY23" s="64">
        <v>1.4138182239801687</v>
      </c>
      <c r="BZ23" s="64">
        <v>0</v>
      </c>
      <c r="CA23" s="64">
        <v>30.908803169662832</v>
      </c>
      <c r="CB23" s="64">
        <v>0</v>
      </c>
      <c r="CC23" s="64">
        <v>0</v>
      </c>
      <c r="CD23" s="64">
        <v>90.71036563791273</v>
      </c>
      <c r="CE23" s="104">
        <f t="shared" si="1"/>
        <v>211.0246010109666</v>
      </c>
      <c r="CF23" s="72">
        <v>0</v>
      </c>
      <c r="CG23" s="64">
        <v>0</v>
      </c>
      <c r="CH23" s="64">
        <v>0</v>
      </c>
      <c r="CI23" s="104">
        <f t="shared" si="2"/>
        <v>0</v>
      </c>
      <c r="CJ23" s="72">
        <v>0</v>
      </c>
      <c r="CK23" s="64">
        <v>0</v>
      </c>
      <c r="CL23" s="64">
        <v>0</v>
      </c>
      <c r="CM23" s="64">
        <v>0</v>
      </c>
      <c r="CN23" s="104">
        <f t="shared" si="3"/>
        <v>0</v>
      </c>
      <c r="CO23" s="197">
        <v>16.01704773475346</v>
      </c>
      <c r="CP23" s="104">
        <f t="shared" si="4"/>
        <v>227.04164874572007</v>
      </c>
      <c r="CQ23" s="104">
        <f t="shared" si="5"/>
        <v>310.62345892822157</v>
      </c>
    </row>
    <row r="24" spans="1:95" ht="13.5" customHeight="1">
      <c r="A24" s="48">
        <v>15</v>
      </c>
      <c r="B24" s="50">
        <v>25</v>
      </c>
      <c r="C24" s="40" t="s">
        <v>242</v>
      </c>
      <c r="D24" s="72">
        <v>2.3153442881046566</v>
      </c>
      <c r="E24" s="72">
        <v>0.03621869238278956</v>
      </c>
      <c r="F24" s="72">
        <v>0.004867475831039244</v>
      </c>
      <c r="G24" s="64">
        <v>0</v>
      </c>
      <c r="H24" s="64">
        <v>0</v>
      </c>
      <c r="I24" s="64">
        <v>0</v>
      </c>
      <c r="J24" s="64">
        <v>0</v>
      </c>
      <c r="K24" s="64">
        <v>0</v>
      </c>
      <c r="L24" s="64">
        <v>0</v>
      </c>
      <c r="M24" s="64">
        <v>0</v>
      </c>
      <c r="N24" s="64">
        <v>0</v>
      </c>
      <c r="O24" s="64">
        <v>0</v>
      </c>
      <c r="P24" s="64">
        <v>0</v>
      </c>
      <c r="Q24" s="64">
        <v>0</v>
      </c>
      <c r="R24" s="64">
        <v>0</v>
      </c>
      <c r="S24" s="64">
        <v>0</v>
      </c>
      <c r="T24" s="64">
        <v>0</v>
      </c>
      <c r="U24" s="64">
        <v>0.000448775663968821</v>
      </c>
      <c r="V24" s="64">
        <v>0</v>
      </c>
      <c r="W24" s="64">
        <v>0.0013651030370550822</v>
      </c>
      <c r="X24" s="64">
        <v>0</v>
      </c>
      <c r="Y24" s="64">
        <v>0</v>
      </c>
      <c r="Z24" s="64">
        <v>0</v>
      </c>
      <c r="AA24" s="64">
        <v>0</v>
      </c>
      <c r="AB24" s="64">
        <v>0</v>
      </c>
      <c r="AC24" s="64">
        <v>0</v>
      </c>
      <c r="AD24" s="64">
        <v>0</v>
      </c>
      <c r="AE24" s="64">
        <v>0</v>
      </c>
      <c r="AF24" s="64">
        <v>0</v>
      </c>
      <c r="AG24" s="64">
        <v>0</v>
      </c>
      <c r="AH24" s="64">
        <v>0</v>
      </c>
      <c r="AI24" s="64">
        <v>0</v>
      </c>
      <c r="AJ24" s="64">
        <v>0</v>
      </c>
      <c r="AK24" s="64">
        <v>0</v>
      </c>
      <c r="AL24" s="64">
        <v>0.029358630780820676</v>
      </c>
      <c r="AM24" s="64">
        <v>0</v>
      </c>
      <c r="AN24" s="64">
        <v>0.006060079966637944</v>
      </c>
      <c r="AO24" s="64">
        <v>0</v>
      </c>
      <c r="AP24" s="64">
        <v>0</v>
      </c>
      <c r="AQ24" s="64">
        <v>0</v>
      </c>
      <c r="AR24" s="64">
        <v>0</v>
      </c>
      <c r="AS24" s="64">
        <v>0</v>
      </c>
      <c r="AT24" s="64">
        <v>0</v>
      </c>
      <c r="AU24" s="64">
        <v>0</v>
      </c>
      <c r="AV24" s="64">
        <v>0</v>
      </c>
      <c r="AW24" s="64">
        <v>0</v>
      </c>
      <c r="AX24" s="64">
        <v>0</v>
      </c>
      <c r="AY24" s="64">
        <v>0</v>
      </c>
      <c r="AZ24" s="64">
        <v>0</v>
      </c>
      <c r="BA24" s="64">
        <v>0</v>
      </c>
      <c r="BB24" s="64">
        <v>1.5623843433004756</v>
      </c>
      <c r="BC24" s="64">
        <v>0.22944886322936614</v>
      </c>
      <c r="BD24" s="64">
        <v>0.15955916225374295</v>
      </c>
      <c r="BE24" s="64">
        <v>0.12362249550665741</v>
      </c>
      <c r="BF24" s="64">
        <v>0</v>
      </c>
      <c r="BG24" s="64">
        <v>0</v>
      </c>
      <c r="BH24" s="64">
        <v>1.6163379041350543</v>
      </c>
      <c r="BI24" s="64">
        <v>0.46517699015078007</v>
      </c>
      <c r="BJ24" s="64">
        <v>1.8912590461467362</v>
      </c>
      <c r="BK24" s="64">
        <v>1.192264800903851</v>
      </c>
      <c r="BL24" s="64">
        <v>3.1327942207607826</v>
      </c>
      <c r="BM24" s="64">
        <v>0.00027616855313293207</v>
      </c>
      <c r="BN24" s="64">
        <v>0.00011868073671361711</v>
      </c>
      <c r="BO24" s="64">
        <v>3.92629800412515E-18</v>
      </c>
      <c r="BP24" s="64">
        <v>0.7996879687726736</v>
      </c>
      <c r="BQ24" s="103">
        <v>0</v>
      </c>
      <c r="BR24" s="104">
        <f t="shared" si="0"/>
        <v>13.566593690216935</v>
      </c>
      <c r="BS24" s="72">
        <v>0</v>
      </c>
      <c r="BT24" s="64">
        <v>0</v>
      </c>
      <c r="BU24" s="64">
        <v>2.8816446536027067</v>
      </c>
      <c r="BV24" s="64">
        <v>2.0680498549795523</v>
      </c>
      <c r="BW24" s="64">
        <v>16.476035417805875</v>
      </c>
      <c r="BX24" s="64">
        <v>0</v>
      </c>
      <c r="BY24" s="64">
        <v>8.64045715059296</v>
      </c>
      <c r="BZ24" s="64">
        <v>0</v>
      </c>
      <c r="CA24" s="64">
        <v>13.375944630035475</v>
      </c>
      <c r="CB24" s="64">
        <v>0</v>
      </c>
      <c r="CC24" s="64">
        <v>0</v>
      </c>
      <c r="CD24" s="64">
        <v>3.0731731683963757</v>
      </c>
      <c r="CE24" s="104">
        <f t="shared" si="1"/>
        <v>46.515304875412944</v>
      </c>
      <c r="CF24" s="72">
        <v>0</v>
      </c>
      <c r="CG24" s="64">
        <v>0</v>
      </c>
      <c r="CH24" s="64">
        <v>0</v>
      </c>
      <c r="CI24" s="104">
        <f t="shared" si="2"/>
        <v>0</v>
      </c>
      <c r="CJ24" s="72">
        <v>0</v>
      </c>
      <c r="CK24" s="64">
        <v>0</v>
      </c>
      <c r="CL24" s="64">
        <v>0</v>
      </c>
      <c r="CM24" s="64">
        <v>0</v>
      </c>
      <c r="CN24" s="104">
        <f t="shared" si="3"/>
        <v>0</v>
      </c>
      <c r="CO24" s="197">
        <v>1.1617285726444209</v>
      </c>
      <c r="CP24" s="104">
        <f t="shared" si="4"/>
        <v>47.677033448057365</v>
      </c>
      <c r="CQ24" s="104">
        <f t="shared" si="5"/>
        <v>61.2436271382743</v>
      </c>
    </row>
    <row r="25" spans="1:95" ht="13.5" customHeight="1">
      <c r="A25" s="142">
        <v>16</v>
      </c>
      <c r="B25" s="50">
        <v>26</v>
      </c>
      <c r="C25" s="40" t="s">
        <v>198</v>
      </c>
      <c r="D25" s="72">
        <v>1.940413446835516</v>
      </c>
      <c r="E25" s="72">
        <v>0.03725202371273897</v>
      </c>
      <c r="F25" s="72">
        <v>0.006392310343581079</v>
      </c>
      <c r="G25" s="64">
        <v>0</v>
      </c>
      <c r="H25" s="64">
        <v>0</v>
      </c>
      <c r="I25" s="64">
        <v>0</v>
      </c>
      <c r="J25" s="64">
        <v>0</v>
      </c>
      <c r="K25" s="64">
        <v>0</v>
      </c>
      <c r="L25" s="64">
        <v>0</v>
      </c>
      <c r="M25" s="64">
        <v>0</v>
      </c>
      <c r="N25" s="64">
        <v>0</v>
      </c>
      <c r="O25" s="64">
        <v>0</v>
      </c>
      <c r="P25" s="64">
        <v>0</v>
      </c>
      <c r="Q25" s="64">
        <v>0</v>
      </c>
      <c r="R25" s="64">
        <v>0</v>
      </c>
      <c r="S25" s="64">
        <v>0</v>
      </c>
      <c r="T25" s="64">
        <v>0</v>
      </c>
      <c r="U25" s="64">
        <v>7.035893538492016E-06</v>
      </c>
      <c r="V25" s="64">
        <v>0</v>
      </c>
      <c r="W25" s="64">
        <v>0</v>
      </c>
      <c r="X25" s="64">
        <v>0</v>
      </c>
      <c r="Y25" s="64">
        <v>0</v>
      </c>
      <c r="Z25" s="64">
        <v>0</v>
      </c>
      <c r="AA25" s="64">
        <v>0</v>
      </c>
      <c r="AB25" s="64">
        <v>0</v>
      </c>
      <c r="AC25" s="64">
        <v>0</v>
      </c>
      <c r="AD25" s="64">
        <v>0</v>
      </c>
      <c r="AE25" s="64">
        <v>0</v>
      </c>
      <c r="AF25" s="64">
        <v>0</v>
      </c>
      <c r="AG25" s="64">
        <v>0</v>
      </c>
      <c r="AH25" s="64">
        <v>0</v>
      </c>
      <c r="AI25" s="64">
        <v>0</v>
      </c>
      <c r="AJ25" s="64">
        <v>0</v>
      </c>
      <c r="AK25" s="64">
        <v>0</v>
      </c>
      <c r="AL25" s="64">
        <v>0.0075446361636003646</v>
      </c>
      <c r="AM25" s="64">
        <v>0</v>
      </c>
      <c r="AN25" s="64">
        <v>0</v>
      </c>
      <c r="AO25" s="64">
        <v>0</v>
      </c>
      <c r="AP25" s="64">
        <v>0</v>
      </c>
      <c r="AQ25" s="64">
        <v>0</v>
      </c>
      <c r="AR25" s="64">
        <v>0</v>
      </c>
      <c r="AS25" s="64">
        <v>0</v>
      </c>
      <c r="AT25" s="64">
        <v>0</v>
      </c>
      <c r="AU25" s="64">
        <v>0</v>
      </c>
      <c r="AV25" s="64">
        <v>0</v>
      </c>
      <c r="AW25" s="64">
        <v>0</v>
      </c>
      <c r="AX25" s="64">
        <v>0</v>
      </c>
      <c r="AY25" s="64">
        <v>0</v>
      </c>
      <c r="AZ25" s="64">
        <v>0</v>
      </c>
      <c r="BA25" s="64">
        <v>0</v>
      </c>
      <c r="BB25" s="64">
        <v>0.15882760604959065</v>
      </c>
      <c r="BC25" s="64">
        <v>0</v>
      </c>
      <c r="BD25" s="64">
        <v>0</v>
      </c>
      <c r="BE25" s="64">
        <v>0</v>
      </c>
      <c r="BF25" s="64">
        <v>0</v>
      </c>
      <c r="BG25" s="64">
        <v>0</v>
      </c>
      <c r="BH25" s="64">
        <v>0.21587306169862366</v>
      </c>
      <c r="BI25" s="64">
        <v>2.335236807314648</v>
      </c>
      <c r="BJ25" s="64">
        <v>0</v>
      </c>
      <c r="BK25" s="64">
        <v>0.5319197036498129</v>
      </c>
      <c r="BL25" s="64">
        <v>1.449104129286875</v>
      </c>
      <c r="BM25" s="64">
        <v>0.001551382218902825</v>
      </c>
      <c r="BN25" s="64">
        <v>0.0006667552960170662</v>
      </c>
      <c r="BO25" s="64">
        <v>0.06365694939606652</v>
      </c>
      <c r="BP25" s="64">
        <v>0.15235466775517337</v>
      </c>
      <c r="BQ25" s="103">
        <v>0</v>
      </c>
      <c r="BR25" s="104">
        <f t="shared" si="0"/>
        <v>6.900800515614685</v>
      </c>
      <c r="BS25" s="72">
        <v>0</v>
      </c>
      <c r="BT25" s="64">
        <v>0</v>
      </c>
      <c r="BU25" s="64">
        <v>0</v>
      </c>
      <c r="BV25" s="64">
        <v>2.408481556171565</v>
      </c>
      <c r="BW25" s="64">
        <v>14.10111982006076</v>
      </c>
      <c r="BX25" s="64">
        <v>0</v>
      </c>
      <c r="BY25" s="64">
        <v>0</v>
      </c>
      <c r="BZ25" s="64">
        <v>0</v>
      </c>
      <c r="CA25" s="64">
        <v>7.608186866846028</v>
      </c>
      <c r="CB25" s="64">
        <v>0</v>
      </c>
      <c r="CC25" s="64">
        <v>0</v>
      </c>
      <c r="CD25" s="64">
        <v>0</v>
      </c>
      <c r="CE25" s="104">
        <f t="shared" si="1"/>
        <v>24.11778824307835</v>
      </c>
      <c r="CF25" s="72">
        <v>0</v>
      </c>
      <c r="CG25" s="64">
        <v>0</v>
      </c>
      <c r="CH25" s="64">
        <v>0</v>
      </c>
      <c r="CI25" s="104">
        <f t="shared" si="2"/>
        <v>0</v>
      </c>
      <c r="CJ25" s="72">
        <v>0</v>
      </c>
      <c r="CK25" s="64">
        <v>0</v>
      </c>
      <c r="CL25" s="64">
        <v>0</v>
      </c>
      <c r="CM25" s="64">
        <v>0</v>
      </c>
      <c r="CN25" s="104">
        <f t="shared" si="3"/>
        <v>0</v>
      </c>
      <c r="CO25" s="197">
        <v>1.60211939156562</v>
      </c>
      <c r="CP25" s="104">
        <f t="shared" si="4"/>
        <v>25.71990763464397</v>
      </c>
      <c r="CQ25" s="104">
        <f t="shared" si="5"/>
        <v>32.62070815025866</v>
      </c>
    </row>
    <row r="26" spans="1:95" ht="13.5" customHeight="1">
      <c r="A26" s="48">
        <v>17</v>
      </c>
      <c r="B26" s="50">
        <v>27</v>
      </c>
      <c r="C26" s="40" t="s">
        <v>243</v>
      </c>
      <c r="D26" s="72">
        <v>0.0771643240609045</v>
      </c>
      <c r="E26" s="72">
        <v>0.0027652371888946064</v>
      </c>
      <c r="F26" s="72">
        <v>0.00029312395842016886</v>
      </c>
      <c r="G26" s="64">
        <v>0</v>
      </c>
      <c r="H26" s="64">
        <v>0</v>
      </c>
      <c r="I26" s="64">
        <v>0</v>
      </c>
      <c r="J26" s="64">
        <v>0</v>
      </c>
      <c r="K26" s="64">
        <v>0</v>
      </c>
      <c r="L26" s="64">
        <v>0</v>
      </c>
      <c r="M26" s="64">
        <v>0</v>
      </c>
      <c r="N26" s="64">
        <v>0</v>
      </c>
      <c r="O26" s="64">
        <v>0</v>
      </c>
      <c r="P26" s="64">
        <v>0</v>
      </c>
      <c r="Q26" s="64">
        <v>0</v>
      </c>
      <c r="R26" s="64">
        <v>0</v>
      </c>
      <c r="S26" s="64">
        <v>0</v>
      </c>
      <c r="T26" s="64">
        <v>0</v>
      </c>
      <c r="U26" s="64">
        <v>0</v>
      </c>
      <c r="V26" s="64">
        <v>0</v>
      </c>
      <c r="W26" s="64">
        <v>0.0005719322366104187</v>
      </c>
      <c r="X26" s="64">
        <v>0</v>
      </c>
      <c r="Y26" s="64">
        <v>0</v>
      </c>
      <c r="Z26" s="64">
        <v>0</v>
      </c>
      <c r="AA26" s="64">
        <v>0</v>
      </c>
      <c r="AB26" s="64">
        <v>0</v>
      </c>
      <c r="AC26" s="64">
        <v>0</v>
      </c>
      <c r="AD26" s="64">
        <v>0</v>
      </c>
      <c r="AE26" s="64">
        <v>0</v>
      </c>
      <c r="AF26" s="64">
        <v>0</v>
      </c>
      <c r="AG26" s="64">
        <v>0</v>
      </c>
      <c r="AH26" s="64">
        <v>0</v>
      </c>
      <c r="AI26" s="64">
        <v>0</v>
      </c>
      <c r="AJ26" s="64">
        <v>0</v>
      </c>
      <c r="AK26" s="64">
        <v>0</v>
      </c>
      <c r="AL26" s="64">
        <v>0.0011985197218309853</v>
      </c>
      <c r="AM26" s="64">
        <v>0</v>
      </c>
      <c r="AN26" s="64">
        <v>0</v>
      </c>
      <c r="AO26" s="64">
        <v>0.0002550510452923507</v>
      </c>
      <c r="AP26" s="64">
        <v>0</v>
      </c>
      <c r="AQ26" s="64">
        <v>0</v>
      </c>
      <c r="AR26" s="64">
        <v>0</v>
      </c>
      <c r="AS26" s="64">
        <v>0</v>
      </c>
      <c r="AT26" s="64">
        <v>0</v>
      </c>
      <c r="AU26" s="64">
        <v>0</v>
      </c>
      <c r="AV26" s="64">
        <v>6.543562017567569E-05</v>
      </c>
      <c r="AW26" s="64">
        <v>0</v>
      </c>
      <c r="AX26" s="64">
        <v>0</v>
      </c>
      <c r="AY26" s="64">
        <v>0</v>
      </c>
      <c r="AZ26" s="64">
        <v>0</v>
      </c>
      <c r="BA26" s="64">
        <v>0</v>
      </c>
      <c r="BB26" s="64">
        <v>0.00014610877717323524</v>
      </c>
      <c r="BC26" s="64">
        <v>0.0006814501896484361</v>
      </c>
      <c r="BD26" s="64">
        <v>0</v>
      </c>
      <c r="BE26" s="64">
        <v>0.009583977079679295</v>
      </c>
      <c r="BF26" s="64">
        <v>0</v>
      </c>
      <c r="BG26" s="64">
        <v>0</v>
      </c>
      <c r="BH26" s="64">
        <v>0.0007977198017852295</v>
      </c>
      <c r="BI26" s="64">
        <v>0.21126045201518745</v>
      </c>
      <c r="BJ26" s="64">
        <v>0</v>
      </c>
      <c r="BK26" s="64">
        <v>0.370392788812302</v>
      </c>
      <c r="BL26" s="64">
        <v>0</v>
      </c>
      <c r="BM26" s="64">
        <v>0.0024370176592996865</v>
      </c>
      <c r="BN26" s="64">
        <v>0.0010473830940781325</v>
      </c>
      <c r="BO26" s="64">
        <v>0.25399271872155066</v>
      </c>
      <c r="BP26" s="64">
        <v>0.1682413513473878</v>
      </c>
      <c r="BQ26" s="103">
        <v>0</v>
      </c>
      <c r="BR26" s="104">
        <f t="shared" si="0"/>
        <v>1.1008945913302206</v>
      </c>
      <c r="BS26" s="72">
        <v>0</v>
      </c>
      <c r="BT26" s="64">
        <v>0</v>
      </c>
      <c r="BU26" s="64">
        <v>0</v>
      </c>
      <c r="BV26" s="64">
        <v>0</v>
      </c>
      <c r="BW26" s="64">
        <v>2.595111143486453</v>
      </c>
      <c r="BX26" s="64">
        <v>0</v>
      </c>
      <c r="BY26" s="64">
        <v>0</v>
      </c>
      <c r="BZ26" s="64">
        <v>0</v>
      </c>
      <c r="CA26" s="64">
        <v>0</v>
      </c>
      <c r="CB26" s="64">
        <v>0</v>
      </c>
      <c r="CC26" s="64">
        <v>0</v>
      </c>
      <c r="CD26" s="64">
        <v>0</v>
      </c>
      <c r="CE26" s="104">
        <f t="shared" si="1"/>
        <v>2.595111143486453</v>
      </c>
      <c r="CF26" s="72">
        <v>0</v>
      </c>
      <c r="CG26" s="64">
        <v>0</v>
      </c>
      <c r="CH26" s="64">
        <v>0</v>
      </c>
      <c r="CI26" s="104">
        <f t="shared" si="2"/>
        <v>0</v>
      </c>
      <c r="CJ26" s="72">
        <v>0</v>
      </c>
      <c r="CK26" s="64">
        <v>0</v>
      </c>
      <c r="CL26" s="64">
        <v>0</v>
      </c>
      <c r="CM26" s="64">
        <v>77.41570415050143</v>
      </c>
      <c r="CN26" s="104">
        <f t="shared" si="3"/>
        <v>77.41570415050143</v>
      </c>
      <c r="CO26" s="197">
        <v>0.009794382544094218</v>
      </c>
      <c r="CP26" s="104">
        <f t="shared" si="4"/>
        <v>80.02060967653198</v>
      </c>
      <c r="CQ26" s="104">
        <f t="shared" si="5"/>
        <v>81.12150426786219</v>
      </c>
    </row>
    <row r="27" spans="1:95" ht="13.5" customHeight="1">
      <c r="A27" s="142">
        <v>18</v>
      </c>
      <c r="B27" s="50">
        <v>28</v>
      </c>
      <c r="C27" s="40" t="s">
        <v>244</v>
      </c>
      <c r="D27" s="72">
        <v>5.677643501642629</v>
      </c>
      <c r="E27" s="72">
        <v>0.44126611678632865</v>
      </c>
      <c r="F27" s="72">
        <v>0.012420277669698259</v>
      </c>
      <c r="G27" s="64">
        <v>0</v>
      </c>
      <c r="H27" s="64">
        <v>0</v>
      </c>
      <c r="I27" s="64">
        <v>0</v>
      </c>
      <c r="J27" s="64">
        <v>0</v>
      </c>
      <c r="K27" s="64">
        <v>0</v>
      </c>
      <c r="L27" s="64">
        <v>0</v>
      </c>
      <c r="M27" s="64">
        <v>0</v>
      </c>
      <c r="N27" s="64">
        <v>0</v>
      </c>
      <c r="O27" s="64">
        <v>0</v>
      </c>
      <c r="P27" s="64">
        <v>0</v>
      </c>
      <c r="Q27" s="64">
        <v>0</v>
      </c>
      <c r="R27" s="64">
        <v>0</v>
      </c>
      <c r="S27" s="64">
        <v>0</v>
      </c>
      <c r="T27" s="64">
        <v>0</v>
      </c>
      <c r="U27" s="64">
        <v>0</v>
      </c>
      <c r="V27" s="64">
        <v>0</v>
      </c>
      <c r="W27" s="64">
        <v>0.004860588330654507</v>
      </c>
      <c r="X27" s="64">
        <v>0</v>
      </c>
      <c r="Y27" s="64">
        <v>0</v>
      </c>
      <c r="Z27" s="64">
        <v>0</v>
      </c>
      <c r="AA27" s="64">
        <v>0</v>
      </c>
      <c r="AB27" s="64">
        <v>0</v>
      </c>
      <c r="AC27" s="64">
        <v>0</v>
      </c>
      <c r="AD27" s="64">
        <v>0</v>
      </c>
      <c r="AE27" s="64">
        <v>0</v>
      </c>
      <c r="AF27" s="64">
        <v>0</v>
      </c>
      <c r="AG27" s="64">
        <v>0</v>
      </c>
      <c r="AH27" s="64">
        <v>0</v>
      </c>
      <c r="AI27" s="64">
        <v>0</v>
      </c>
      <c r="AJ27" s="64">
        <v>0</v>
      </c>
      <c r="AK27" s="64">
        <v>0</v>
      </c>
      <c r="AL27" s="64">
        <v>0.0394984264399458</v>
      </c>
      <c r="AM27" s="64">
        <v>0</v>
      </c>
      <c r="AN27" s="64">
        <v>0.024334477069289637</v>
      </c>
      <c r="AO27" s="64">
        <v>0</v>
      </c>
      <c r="AP27" s="64">
        <v>0</v>
      </c>
      <c r="AQ27" s="64">
        <v>0</v>
      </c>
      <c r="AR27" s="64">
        <v>0</v>
      </c>
      <c r="AS27" s="64">
        <v>0.009592688523852063</v>
      </c>
      <c r="AT27" s="64">
        <v>0</v>
      </c>
      <c r="AU27" s="64">
        <v>0</v>
      </c>
      <c r="AV27" s="64">
        <v>0.00031205828706286094</v>
      </c>
      <c r="AW27" s="64">
        <v>0</v>
      </c>
      <c r="AX27" s="64">
        <v>0</v>
      </c>
      <c r="AY27" s="64">
        <v>0</v>
      </c>
      <c r="AZ27" s="64">
        <v>0</v>
      </c>
      <c r="BA27" s="64">
        <v>0</v>
      </c>
      <c r="BB27" s="64">
        <v>2.151721477448503</v>
      </c>
      <c r="BC27" s="64">
        <v>0.317602585858607</v>
      </c>
      <c r="BD27" s="64">
        <v>0.3818091730738995</v>
      </c>
      <c r="BE27" s="64">
        <v>1.1408588661510495</v>
      </c>
      <c r="BF27" s="64">
        <v>0</v>
      </c>
      <c r="BG27" s="64">
        <v>0</v>
      </c>
      <c r="BH27" s="64">
        <v>5.6157255145783065</v>
      </c>
      <c r="BI27" s="64">
        <v>1.7291078721673665</v>
      </c>
      <c r="BJ27" s="64">
        <v>0</v>
      </c>
      <c r="BK27" s="64">
        <v>3.8816901830461377</v>
      </c>
      <c r="BL27" s="64">
        <v>3.076649123583964</v>
      </c>
      <c r="BM27" s="64">
        <v>0.0003472725203673388</v>
      </c>
      <c r="BN27" s="64">
        <v>0.00014924365732055445</v>
      </c>
      <c r="BO27" s="64">
        <v>4.216963927629769E-18</v>
      </c>
      <c r="BP27" s="64">
        <v>1.142596885604739</v>
      </c>
      <c r="BQ27" s="103">
        <v>0</v>
      </c>
      <c r="BR27" s="104">
        <f t="shared" si="0"/>
        <v>25.648186332439728</v>
      </c>
      <c r="BS27" s="72">
        <v>0</v>
      </c>
      <c r="BT27" s="64">
        <v>0</v>
      </c>
      <c r="BU27" s="64">
        <v>2.9558944804359344</v>
      </c>
      <c r="BV27" s="64">
        <v>2.1085868976273425</v>
      </c>
      <c r="BW27" s="64">
        <v>20.53572734564067</v>
      </c>
      <c r="BX27" s="64">
        <v>0</v>
      </c>
      <c r="BY27" s="64">
        <v>0</v>
      </c>
      <c r="BZ27" s="64">
        <v>0</v>
      </c>
      <c r="CA27" s="64">
        <v>5.558553981416409</v>
      </c>
      <c r="CB27" s="64">
        <v>0</v>
      </c>
      <c r="CC27" s="64">
        <v>0</v>
      </c>
      <c r="CD27" s="64">
        <v>0</v>
      </c>
      <c r="CE27" s="104">
        <f t="shared" si="1"/>
        <v>31.158762705120356</v>
      </c>
      <c r="CF27" s="72">
        <v>0</v>
      </c>
      <c r="CG27" s="64">
        <v>0</v>
      </c>
      <c r="CH27" s="64">
        <v>0</v>
      </c>
      <c r="CI27" s="104">
        <f t="shared" si="2"/>
        <v>0</v>
      </c>
      <c r="CJ27" s="72">
        <v>0</v>
      </c>
      <c r="CK27" s="64">
        <v>0</v>
      </c>
      <c r="CL27" s="64">
        <v>0</v>
      </c>
      <c r="CM27" s="64">
        <v>0</v>
      </c>
      <c r="CN27" s="104">
        <f t="shared" si="3"/>
        <v>0</v>
      </c>
      <c r="CO27" s="197">
        <v>0.7133725621101106</v>
      </c>
      <c r="CP27" s="104">
        <f t="shared" si="4"/>
        <v>31.872135267230465</v>
      </c>
      <c r="CQ27" s="104">
        <f t="shared" si="5"/>
        <v>57.5203215996702</v>
      </c>
    </row>
    <row r="28" spans="1:95" ht="13.5" customHeight="1">
      <c r="A28" s="48">
        <v>19</v>
      </c>
      <c r="B28" s="50">
        <v>29</v>
      </c>
      <c r="C28" s="40" t="s">
        <v>245</v>
      </c>
      <c r="D28" s="72">
        <v>10.352935098178136</v>
      </c>
      <c r="E28" s="72">
        <v>0.3615226002611696</v>
      </c>
      <c r="F28" s="72">
        <v>0.017851524925849634</v>
      </c>
      <c r="G28" s="64">
        <v>0</v>
      </c>
      <c r="H28" s="64">
        <v>0</v>
      </c>
      <c r="I28" s="64">
        <v>0</v>
      </c>
      <c r="J28" s="64">
        <v>0</v>
      </c>
      <c r="K28" s="64">
        <v>0</v>
      </c>
      <c r="L28" s="64">
        <v>0</v>
      </c>
      <c r="M28" s="64">
        <v>0</v>
      </c>
      <c r="N28" s="64">
        <v>0</v>
      </c>
      <c r="O28" s="64">
        <v>0</v>
      </c>
      <c r="P28" s="64">
        <v>0</v>
      </c>
      <c r="Q28" s="64">
        <v>0</v>
      </c>
      <c r="R28" s="64">
        <v>0</v>
      </c>
      <c r="S28" s="64">
        <v>0</v>
      </c>
      <c r="T28" s="64">
        <v>0</v>
      </c>
      <c r="U28" s="64">
        <v>0</v>
      </c>
      <c r="V28" s="64">
        <v>0</v>
      </c>
      <c r="W28" s="64">
        <v>0.0006937924527880146</v>
      </c>
      <c r="X28" s="64">
        <v>0</v>
      </c>
      <c r="Y28" s="64">
        <v>0</v>
      </c>
      <c r="Z28" s="64">
        <v>0</v>
      </c>
      <c r="AA28" s="64">
        <v>0</v>
      </c>
      <c r="AB28" s="64">
        <v>0</v>
      </c>
      <c r="AC28" s="64">
        <v>0</v>
      </c>
      <c r="AD28" s="64">
        <v>0</v>
      </c>
      <c r="AE28" s="64">
        <v>0</v>
      </c>
      <c r="AF28" s="64">
        <v>0</v>
      </c>
      <c r="AG28" s="64">
        <v>0</v>
      </c>
      <c r="AH28" s="64">
        <v>0</v>
      </c>
      <c r="AI28" s="64">
        <v>0</v>
      </c>
      <c r="AJ28" s="64">
        <v>0</v>
      </c>
      <c r="AK28" s="64">
        <v>0</v>
      </c>
      <c r="AL28" s="64">
        <v>0.03523347177968141</v>
      </c>
      <c r="AM28" s="64">
        <v>0</v>
      </c>
      <c r="AN28" s="64">
        <v>0</v>
      </c>
      <c r="AO28" s="64">
        <v>0</v>
      </c>
      <c r="AP28" s="64">
        <v>0.015941971278356008</v>
      </c>
      <c r="AQ28" s="64">
        <v>0.006074132722969729</v>
      </c>
      <c r="AR28" s="64">
        <v>0</v>
      </c>
      <c r="AS28" s="64">
        <v>0.09496020048027079</v>
      </c>
      <c r="AT28" s="64">
        <v>0</v>
      </c>
      <c r="AU28" s="64">
        <v>0</v>
      </c>
      <c r="AV28" s="64">
        <v>0.0022928843626965185</v>
      </c>
      <c r="AW28" s="64">
        <v>0</v>
      </c>
      <c r="AX28" s="64">
        <v>0</v>
      </c>
      <c r="AY28" s="64">
        <v>0</v>
      </c>
      <c r="AZ28" s="64">
        <v>0</v>
      </c>
      <c r="BA28" s="64">
        <v>0</v>
      </c>
      <c r="BB28" s="64">
        <v>1.0942241340343557</v>
      </c>
      <c r="BC28" s="64">
        <v>0.03154107179780709</v>
      </c>
      <c r="BD28" s="64">
        <v>0.007728812022771882</v>
      </c>
      <c r="BE28" s="64">
        <v>2.415307445296745</v>
      </c>
      <c r="BF28" s="64">
        <v>0</v>
      </c>
      <c r="BG28" s="64">
        <v>0</v>
      </c>
      <c r="BH28" s="64">
        <v>0.548187371367862</v>
      </c>
      <c r="BI28" s="64">
        <v>0.5511506794433658</v>
      </c>
      <c r="BJ28" s="64">
        <v>0</v>
      </c>
      <c r="BK28" s="64">
        <v>0.7682359861111157</v>
      </c>
      <c r="BL28" s="64">
        <v>1.169541762177033</v>
      </c>
      <c r="BM28" s="64">
        <v>0.005704053295589031</v>
      </c>
      <c r="BN28" s="64">
        <v>0.0024511203333565934</v>
      </c>
      <c r="BO28" s="64">
        <v>0.41557922904247385</v>
      </c>
      <c r="BP28" s="64">
        <v>0.19597791637638382</v>
      </c>
      <c r="BQ28" s="103">
        <v>0</v>
      </c>
      <c r="BR28" s="104">
        <f t="shared" si="0"/>
        <v>18.09313525774078</v>
      </c>
      <c r="BS28" s="72">
        <v>0</v>
      </c>
      <c r="BT28" s="64">
        <v>0</v>
      </c>
      <c r="BU28" s="64">
        <v>0</v>
      </c>
      <c r="BV28" s="64">
        <v>5.916445617442898</v>
      </c>
      <c r="BW28" s="64">
        <v>84.69479547229463</v>
      </c>
      <c r="BX28" s="64">
        <v>0</v>
      </c>
      <c r="BY28" s="64">
        <v>0</v>
      </c>
      <c r="BZ28" s="64">
        <v>0</v>
      </c>
      <c r="CA28" s="64">
        <v>1.0921709696291888</v>
      </c>
      <c r="CB28" s="64">
        <v>0</v>
      </c>
      <c r="CC28" s="64">
        <v>0</v>
      </c>
      <c r="CD28" s="64">
        <v>3.74811642867199</v>
      </c>
      <c r="CE28" s="104">
        <f t="shared" si="1"/>
        <v>95.45152848803872</v>
      </c>
      <c r="CF28" s="72">
        <v>0</v>
      </c>
      <c r="CG28" s="64">
        <v>0</v>
      </c>
      <c r="CH28" s="64">
        <v>0</v>
      </c>
      <c r="CI28" s="104">
        <f t="shared" si="2"/>
        <v>0</v>
      </c>
      <c r="CJ28" s="72">
        <v>0</v>
      </c>
      <c r="CK28" s="64">
        <v>0</v>
      </c>
      <c r="CL28" s="64">
        <v>0</v>
      </c>
      <c r="CM28" s="64">
        <v>0</v>
      </c>
      <c r="CN28" s="104">
        <f t="shared" si="3"/>
        <v>0</v>
      </c>
      <c r="CO28" s="197">
        <v>0.8540442966835569</v>
      </c>
      <c r="CP28" s="104">
        <f t="shared" si="4"/>
        <v>96.30557278472227</v>
      </c>
      <c r="CQ28" s="104">
        <f t="shared" si="5"/>
        <v>114.39870804246306</v>
      </c>
    </row>
    <row r="29" spans="1:95" ht="13.5" customHeight="1">
      <c r="A29" s="142">
        <v>20</v>
      </c>
      <c r="B29" s="50" t="s">
        <v>201</v>
      </c>
      <c r="C29" s="40" t="s">
        <v>127</v>
      </c>
      <c r="D29" s="72">
        <v>1.5435818748298347</v>
      </c>
      <c r="E29" s="72">
        <v>0.027716440056554575</v>
      </c>
      <c r="F29" s="72">
        <v>0.0037329552250869114</v>
      </c>
      <c r="G29" s="64">
        <v>0</v>
      </c>
      <c r="H29" s="64">
        <v>0</v>
      </c>
      <c r="I29" s="64">
        <v>0</v>
      </c>
      <c r="J29" s="64">
        <v>0</v>
      </c>
      <c r="K29" s="64">
        <v>0</v>
      </c>
      <c r="L29" s="64">
        <v>0</v>
      </c>
      <c r="M29" s="64">
        <v>0</v>
      </c>
      <c r="N29" s="64">
        <v>0</v>
      </c>
      <c r="O29" s="64">
        <v>0</v>
      </c>
      <c r="P29" s="64">
        <v>0</v>
      </c>
      <c r="Q29" s="64">
        <v>0</v>
      </c>
      <c r="R29" s="64">
        <v>0</v>
      </c>
      <c r="S29" s="64">
        <v>0</v>
      </c>
      <c r="T29" s="64">
        <v>0</v>
      </c>
      <c r="U29" s="64">
        <v>0.003611273007243486</v>
      </c>
      <c r="V29" s="64">
        <v>0</v>
      </c>
      <c r="W29" s="64">
        <v>0.006296487380241533</v>
      </c>
      <c r="X29" s="64">
        <v>0</v>
      </c>
      <c r="Y29" s="64">
        <v>0</v>
      </c>
      <c r="Z29" s="64">
        <v>0</v>
      </c>
      <c r="AA29" s="64">
        <v>0</v>
      </c>
      <c r="AB29" s="64">
        <v>0</v>
      </c>
      <c r="AC29" s="64">
        <v>0</v>
      </c>
      <c r="AD29" s="64">
        <v>0</v>
      </c>
      <c r="AE29" s="64">
        <v>0</v>
      </c>
      <c r="AF29" s="64">
        <v>0</v>
      </c>
      <c r="AG29" s="64">
        <v>0</v>
      </c>
      <c r="AH29" s="64">
        <v>0</v>
      </c>
      <c r="AI29" s="64">
        <v>0</v>
      </c>
      <c r="AJ29" s="64">
        <v>0</v>
      </c>
      <c r="AK29" s="64">
        <v>0</v>
      </c>
      <c r="AL29" s="64">
        <v>0.17341377923728699</v>
      </c>
      <c r="AM29" s="64">
        <v>0</v>
      </c>
      <c r="AN29" s="64">
        <v>0.033022547466266705</v>
      </c>
      <c r="AO29" s="64">
        <v>0</v>
      </c>
      <c r="AP29" s="64">
        <v>0</v>
      </c>
      <c r="AQ29" s="64">
        <v>0</v>
      </c>
      <c r="AR29" s="64">
        <v>0</v>
      </c>
      <c r="AS29" s="64">
        <v>0</v>
      </c>
      <c r="AT29" s="64">
        <v>0</v>
      </c>
      <c r="AU29" s="64">
        <v>0</v>
      </c>
      <c r="AV29" s="64">
        <v>0</v>
      </c>
      <c r="AW29" s="64">
        <v>0</v>
      </c>
      <c r="AX29" s="64">
        <v>0</v>
      </c>
      <c r="AY29" s="64">
        <v>0</v>
      </c>
      <c r="AZ29" s="64">
        <v>0</v>
      </c>
      <c r="BA29" s="64">
        <v>0</v>
      </c>
      <c r="BB29" s="64">
        <v>8.831508559671086</v>
      </c>
      <c r="BC29" s="64">
        <v>2.6018012595731124</v>
      </c>
      <c r="BD29" s="64">
        <v>4.059818245411586</v>
      </c>
      <c r="BE29" s="64">
        <v>1.0987210659332591</v>
      </c>
      <c r="BF29" s="64">
        <v>0</v>
      </c>
      <c r="BG29" s="64">
        <v>0</v>
      </c>
      <c r="BH29" s="64">
        <v>3.3907910916811574</v>
      </c>
      <c r="BI29" s="64">
        <v>1.6343528606659767</v>
      </c>
      <c r="BJ29" s="64">
        <v>7.699745603431292</v>
      </c>
      <c r="BK29" s="64">
        <v>5.713935122478311</v>
      </c>
      <c r="BL29" s="64">
        <v>29.934938103520956</v>
      </c>
      <c r="BM29" s="64">
        <v>0.012798602710893623</v>
      </c>
      <c r="BN29" s="64">
        <v>0.005500183402369391</v>
      </c>
      <c r="BO29" s="64">
        <v>1.910338686980229</v>
      </c>
      <c r="BP29" s="64">
        <v>3.6659890396656256</v>
      </c>
      <c r="BQ29" s="103">
        <v>0</v>
      </c>
      <c r="BR29" s="104">
        <f t="shared" si="0"/>
        <v>72.35161378232837</v>
      </c>
      <c r="BS29" s="72">
        <v>0</v>
      </c>
      <c r="BT29" s="64">
        <v>0</v>
      </c>
      <c r="BU29" s="64">
        <v>0</v>
      </c>
      <c r="BV29" s="64">
        <v>0</v>
      </c>
      <c r="BW29" s="64">
        <v>9.108043736835862</v>
      </c>
      <c r="BX29" s="64">
        <v>0</v>
      </c>
      <c r="BY29" s="64">
        <v>5.055063189477764</v>
      </c>
      <c r="BZ29" s="64">
        <v>0</v>
      </c>
      <c r="CA29" s="64">
        <v>68.91550402857165</v>
      </c>
      <c r="CB29" s="64">
        <v>0</v>
      </c>
      <c r="CC29" s="64">
        <v>0</v>
      </c>
      <c r="CD29" s="64">
        <v>0</v>
      </c>
      <c r="CE29" s="104">
        <f t="shared" si="1"/>
        <v>83.07861095488528</v>
      </c>
      <c r="CF29" s="72">
        <v>0</v>
      </c>
      <c r="CG29" s="64">
        <v>0</v>
      </c>
      <c r="CH29" s="64">
        <v>0</v>
      </c>
      <c r="CI29" s="104">
        <f t="shared" si="2"/>
        <v>0</v>
      </c>
      <c r="CJ29" s="72">
        <v>174.15331571385624</v>
      </c>
      <c r="CK29" s="64">
        <v>0</v>
      </c>
      <c r="CL29" s="64">
        <v>0</v>
      </c>
      <c r="CM29" s="64">
        <v>0</v>
      </c>
      <c r="CN29" s="104">
        <f t="shared" si="3"/>
        <v>174.15331571385624</v>
      </c>
      <c r="CO29" s="197">
        <v>2.4740164690294195</v>
      </c>
      <c r="CP29" s="104">
        <f t="shared" si="4"/>
        <v>259.70594313777093</v>
      </c>
      <c r="CQ29" s="104">
        <f t="shared" si="5"/>
        <v>332.0575569200993</v>
      </c>
    </row>
    <row r="30" spans="1:95" ht="13.5" customHeight="1">
      <c r="A30" s="48">
        <v>21</v>
      </c>
      <c r="B30" s="50">
        <v>32</v>
      </c>
      <c r="C30" s="40" t="s">
        <v>276</v>
      </c>
      <c r="D30" s="72">
        <v>0</v>
      </c>
      <c r="E30" s="72">
        <v>0</v>
      </c>
      <c r="F30" s="72">
        <v>0</v>
      </c>
      <c r="G30" s="64">
        <v>0</v>
      </c>
      <c r="H30" s="64">
        <v>0</v>
      </c>
      <c r="I30" s="64">
        <v>0</v>
      </c>
      <c r="J30" s="64">
        <v>0</v>
      </c>
      <c r="K30" s="64">
        <v>0</v>
      </c>
      <c r="L30" s="64">
        <v>0</v>
      </c>
      <c r="M30" s="64">
        <v>0</v>
      </c>
      <c r="N30" s="64">
        <v>0</v>
      </c>
      <c r="O30" s="64">
        <v>0</v>
      </c>
      <c r="P30" s="64">
        <v>0</v>
      </c>
      <c r="Q30" s="64">
        <v>0</v>
      </c>
      <c r="R30" s="64">
        <v>0</v>
      </c>
      <c r="S30" s="64">
        <v>0</v>
      </c>
      <c r="T30" s="64">
        <v>0</v>
      </c>
      <c r="U30" s="64">
        <v>0.0006373877355816737</v>
      </c>
      <c r="V30" s="64">
        <v>0</v>
      </c>
      <c r="W30" s="64">
        <v>0</v>
      </c>
      <c r="X30" s="64">
        <v>0</v>
      </c>
      <c r="Y30" s="64">
        <v>0</v>
      </c>
      <c r="Z30" s="64">
        <v>0</v>
      </c>
      <c r="AA30" s="64">
        <v>0</v>
      </c>
      <c r="AB30" s="64">
        <v>0</v>
      </c>
      <c r="AC30" s="64">
        <v>0</v>
      </c>
      <c r="AD30" s="64">
        <v>0</v>
      </c>
      <c r="AE30" s="64">
        <v>0</v>
      </c>
      <c r="AF30" s="64">
        <v>0</v>
      </c>
      <c r="AG30" s="64">
        <v>0</v>
      </c>
      <c r="AH30" s="64">
        <v>0</v>
      </c>
      <c r="AI30" s="64">
        <v>0</v>
      </c>
      <c r="AJ30" s="64">
        <v>0</v>
      </c>
      <c r="AK30" s="64">
        <v>0</v>
      </c>
      <c r="AL30" s="64">
        <v>0</v>
      </c>
      <c r="AM30" s="64">
        <v>0</v>
      </c>
      <c r="AN30" s="64">
        <v>0</v>
      </c>
      <c r="AO30" s="64">
        <v>0.001957555248865402</v>
      </c>
      <c r="AP30" s="64">
        <v>0</v>
      </c>
      <c r="AQ30" s="64">
        <v>0</v>
      </c>
      <c r="AR30" s="64">
        <v>0</v>
      </c>
      <c r="AS30" s="64">
        <v>0</v>
      </c>
      <c r="AT30" s="64">
        <v>0</v>
      </c>
      <c r="AU30" s="64">
        <v>0</v>
      </c>
      <c r="AV30" s="64">
        <v>0</v>
      </c>
      <c r="AW30" s="64">
        <v>0</v>
      </c>
      <c r="AX30" s="64">
        <v>0</v>
      </c>
      <c r="AY30" s="64">
        <v>0</v>
      </c>
      <c r="AZ30" s="64">
        <v>0</v>
      </c>
      <c r="BA30" s="64">
        <v>0</v>
      </c>
      <c r="BB30" s="64">
        <v>20.484095855034315</v>
      </c>
      <c r="BC30" s="64">
        <v>0</v>
      </c>
      <c r="BD30" s="64">
        <v>0</v>
      </c>
      <c r="BE30" s="64">
        <v>0</v>
      </c>
      <c r="BF30" s="64">
        <v>0.03097638489570343</v>
      </c>
      <c r="BG30" s="64">
        <v>0</v>
      </c>
      <c r="BH30" s="64">
        <v>0.4207612981697081</v>
      </c>
      <c r="BI30" s="64">
        <v>0.020991708074327934</v>
      </c>
      <c r="BJ30" s="64">
        <v>0</v>
      </c>
      <c r="BK30" s="64">
        <v>0.2301176239283743</v>
      </c>
      <c r="BL30" s="64">
        <v>2.166195838870344</v>
      </c>
      <c r="BM30" s="64">
        <v>0.007175671281998613</v>
      </c>
      <c r="BN30" s="64">
        <v>0.003083655562032748</v>
      </c>
      <c r="BO30" s="64">
        <v>0.8291981242786011</v>
      </c>
      <c r="BP30" s="64">
        <v>0.9683111449609272</v>
      </c>
      <c r="BQ30" s="103">
        <v>0</v>
      </c>
      <c r="BR30" s="104">
        <f t="shared" si="0"/>
        <v>25.163502248040782</v>
      </c>
      <c r="BS30" s="72">
        <v>0</v>
      </c>
      <c r="BT30" s="64">
        <v>0</v>
      </c>
      <c r="BU30" s="64">
        <v>0</v>
      </c>
      <c r="BV30" s="64">
        <v>0</v>
      </c>
      <c r="BW30" s="64">
        <v>0</v>
      </c>
      <c r="BX30" s="64">
        <v>0</v>
      </c>
      <c r="BY30" s="64">
        <v>0</v>
      </c>
      <c r="BZ30" s="64">
        <v>7.4199925873126995</v>
      </c>
      <c r="CA30" s="64">
        <v>21.65213705365605</v>
      </c>
      <c r="CB30" s="64">
        <v>0</v>
      </c>
      <c r="CC30" s="64">
        <v>0</v>
      </c>
      <c r="CD30" s="64">
        <v>0</v>
      </c>
      <c r="CE30" s="104">
        <f t="shared" si="1"/>
        <v>29.072129640968747</v>
      </c>
      <c r="CF30" s="72">
        <v>0</v>
      </c>
      <c r="CG30" s="64">
        <v>0</v>
      </c>
      <c r="CH30" s="64">
        <v>0</v>
      </c>
      <c r="CI30" s="104">
        <f t="shared" si="2"/>
        <v>0</v>
      </c>
      <c r="CJ30" s="72">
        <v>0</v>
      </c>
      <c r="CK30" s="64">
        <v>0</v>
      </c>
      <c r="CL30" s="64">
        <v>0</v>
      </c>
      <c r="CM30" s="64">
        <v>0</v>
      </c>
      <c r="CN30" s="104">
        <f t="shared" si="3"/>
        <v>0</v>
      </c>
      <c r="CO30" s="197">
        <v>0.9643413151911164</v>
      </c>
      <c r="CP30" s="104">
        <f t="shared" si="4"/>
        <v>30.036470956159864</v>
      </c>
      <c r="CQ30" s="104">
        <f t="shared" si="5"/>
        <v>55.199973204200646</v>
      </c>
    </row>
    <row r="31" spans="1:95" ht="13.5" customHeight="1">
      <c r="A31" s="142">
        <v>22</v>
      </c>
      <c r="B31" s="50">
        <v>33</v>
      </c>
      <c r="C31" s="40" t="s">
        <v>277</v>
      </c>
      <c r="D31" s="72">
        <v>0.03254445927264902</v>
      </c>
      <c r="E31" s="72">
        <v>0.001127751720298063</v>
      </c>
      <c r="F31" s="72">
        <v>0</v>
      </c>
      <c r="G31" s="64">
        <v>0</v>
      </c>
      <c r="H31" s="64">
        <v>0</v>
      </c>
      <c r="I31" s="64">
        <v>0</v>
      </c>
      <c r="J31" s="64">
        <v>0</v>
      </c>
      <c r="K31" s="64">
        <v>0</v>
      </c>
      <c r="L31" s="64">
        <v>0</v>
      </c>
      <c r="M31" s="64">
        <v>0</v>
      </c>
      <c r="N31" s="64">
        <v>0</v>
      </c>
      <c r="O31" s="64">
        <v>0</v>
      </c>
      <c r="P31" s="64">
        <v>0</v>
      </c>
      <c r="Q31" s="64">
        <v>0</v>
      </c>
      <c r="R31" s="64">
        <v>0</v>
      </c>
      <c r="S31" s="64">
        <v>0</v>
      </c>
      <c r="T31" s="64">
        <v>0</v>
      </c>
      <c r="U31" s="64">
        <v>0.05502811421715573</v>
      </c>
      <c r="V31" s="64">
        <v>0</v>
      </c>
      <c r="W31" s="64">
        <v>0.0026117404824470194</v>
      </c>
      <c r="X31" s="64">
        <v>0</v>
      </c>
      <c r="Y31" s="64">
        <v>0</v>
      </c>
      <c r="Z31" s="64">
        <v>0</v>
      </c>
      <c r="AA31" s="64">
        <v>0</v>
      </c>
      <c r="AB31" s="64">
        <v>0</v>
      </c>
      <c r="AC31" s="64">
        <v>0</v>
      </c>
      <c r="AD31" s="64">
        <v>0</v>
      </c>
      <c r="AE31" s="64">
        <v>0</v>
      </c>
      <c r="AF31" s="64">
        <v>0</v>
      </c>
      <c r="AG31" s="64">
        <v>0</v>
      </c>
      <c r="AH31" s="64">
        <v>0</v>
      </c>
      <c r="AI31" s="64">
        <v>0</v>
      </c>
      <c r="AJ31" s="64">
        <v>0</v>
      </c>
      <c r="AK31" s="64">
        <v>0</v>
      </c>
      <c r="AL31" s="64">
        <v>0</v>
      </c>
      <c r="AM31" s="64">
        <v>0</v>
      </c>
      <c r="AN31" s="64">
        <v>0</v>
      </c>
      <c r="AO31" s="64">
        <v>0</v>
      </c>
      <c r="AP31" s="64">
        <v>0</v>
      </c>
      <c r="AQ31" s="64">
        <v>0</v>
      </c>
      <c r="AR31" s="64">
        <v>0</v>
      </c>
      <c r="AS31" s="64">
        <v>0.000164234512752798</v>
      </c>
      <c r="AT31" s="64">
        <v>0</v>
      </c>
      <c r="AU31" s="64">
        <v>0</v>
      </c>
      <c r="AV31" s="64">
        <v>5.007442271875875E-05</v>
      </c>
      <c r="AW31" s="64">
        <v>0</v>
      </c>
      <c r="AX31" s="64">
        <v>0</v>
      </c>
      <c r="AY31" s="64">
        <v>0</v>
      </c>
      <c r="AZ31" s="64">
        <v>0</v>
      </c>
      <c r="BA31" s="64">
        <v>0</v>
      </c>
      <c r="BB31" s="64">
        <v>0.7157768418315347</v>
      </c>
      <c r="BC31" s="64">
        <v>0.05480028636961146</v>
      </c>
      <c r="BD31" s="64">
        <v>0.049779553121725516</v>
      </c>
      <c r="BE31" s="64">
        <v>0</v>
      </c>
      <c r="BF31" s="64">
        <v>0</v>
      </c>
      <c r="BG31" s="64">
        <v>0</v>
      </c>
      <c r="BH31" s="64">
        <v>1.0975982457423235</v>
      </c>
      <c r="BI31" s="64">
        <v>0.12831220454062697</v>
      </c>
      <c r="BJ31" s="64">
        <v>3.7577010033968374</v>
      </c>
      <c r="BK31" s="64">
        <v>1.2987890598509673</v>
      </c>
      <c r="BL31" s="64">
        <v>139.4706057324836</v>
      </c>
      <c r="BM31" s="64">
        <v>0.011023356915618563</v>
      </c>
      <c r="BN31" s="64">
        <v>0.004737609225539555</v>
      </c>
      <c r="BO31" s="64">
        <v>0.9743840542002316</v>
      </c>
      <c r="BP31" s="64">
        <v>0.2642187988689256</v>
      </c>
      <c r="BQ31" s="103">
        <v>0</v>
      </c>
      <c r="BR31" s="104">
        <f t="shared" si="0"/>
        <v>147.9192531211756</v>
      </c>
      <c r="BS31" s="72">
        <v>0</v>
      </c>
      <c r="BT31" s="64">
        <v>0</v>
      </c>
      <c r="BU31" s="64">
        <v>0</v>
      </c>
      <c r="BV31" s="64">
        <v>0</v>
      </c>
      <c r="BW31" s="64">
        <v>0</v>
      </c>
      <c r="BX31" s="64">
        <v>29.82993247096731</v>
      </c>
      <c r="BY31" s="64">
        <v>0</v>
      </c>
      <c r="BZ31" s="64">
        <v>0</v>
      </c>
      <c r="CA31" s="64">
        <v>4.359583580357861</v>
      </c>
      <c r="CB31" s="64">
        <v>0</v>
      </c>
      <c r="CC31" s="64">
        <v>0</v>
      </c>
      <c r="CD31" s="64">
        <v>14.387092906299236</v>
      </c>
      <c r="CE31" s="104">
        <f t="shared" si="1"/>
        <v>48.57660895762441</v>
      </c>
      <c r="CF31" s="72">
        <v>0</v>
      </c>
      <c r="CG31" s="64">
        <v>0</v>
      </c>
      <c r="CH31" s="64">
        <v>0</v>
      </c>
      <c r="CI31" s="104">
        <f t="shared" si="2"/>
        <v>0</v>
      </c>
      <c r="CJ31" s="72">
        <v>289.7690703250361</v>
      </c>
      <c r="CK31" s="64">
        <v>0</v>
      </c>
      <c r="CL31" s="64">
        <v>0</v>
      </c>
      <c r="CM31" s="64">
        <v>0</v>
      </c>
      <c r="CN31" s="104">
        <f t="shared" si="3"/>
        <v>289.7690703250361</v>
      </c>
      <c r="CO31" s="197">
        <v>49.75184265991058</v>
      </c>
      <c r="CP31" s="104">
        <f t="shared" si="4"/>
        <v>388.0975219425711</v>
      </c>
      <c r="CQ31" s="104">
        <f t="shared" si="5"/>
        <v>536.0167750637468</v>
      </c>
    </row>
    <row r="32" spans="1:95" ht="13.5" customHeight="1">
      <c r="A32" s="48">
        <v>23</v>
      </c>
      <c r="B32" s="50">
        <v>34</v>
      </c>
      <c r="C32" s="40" t="s">
        <v>105</v>
      </c>
      <c r="D32" s="72">
        <v>0.5782825443749032</v>
      </c>
      <c r="E32" s="72">
        <v>0.009210726101980038</v>
      </c>
      <c r="F32" s="72">
        <v>0.001181615934231052</v>
      </c>
      <c r="G32" s="64">
        <v>0</v>
      </c>
      <c r="H32" s="64">
        <v>0</v>
      </c>
      <c r="I32" s="64">
        <v>0</v>
      </c>
      <c r="J32" s="64">
        <v>0</v>
      </c>
      <c r="K32" s="64">
        <v>0</v>
      </c>
      <c r="L32" s="64">
        <v>0</v>
      </c>
      <c r="M32" s="64">
        <v>0</v>
      </c>
      <c r="N32" s="64">
        <v>0</v>
      </c>
      <c r="O32" s="64">
        <v>0</v>
      </c>
      <c r="P32" s="64">
        <v>0</v>
      </c>
      <c r="Q32" s="64">
        <v>0</v>
      </c>
      <c r="R32" s="64">
        <v>0</v>
      </c>
      <c r="S32" s="64">
        <v>0</v>
      </c>
      <c r="T32" s="64">
        <v>0</v>
      </c>
      <c r="U32" s="64">
        <v>0</v>
      </c>
      <c r="V32" s="64">
        <v>0</v>
      </c>
      <c r="W32" s="64">
        <v>0</v>
      </c>
      <c r="X32" s="64">
        <v>0</v>
      </c>
      <c r="Y32" s="64">
        <v>0</v>
      </c>
      <c r="Z32" s="64">
        <v>0</v>
      </c>
      <c r="AA32" s="64">
        <v>0</v>
      </c>
      <c r="AB32" s="64">
        <v>0</v>
      </c>
      <c r="AC32" s="64">
        <v>0</v>
      </c>
      <c r="AD32" s="64">
        <v>0</v>
      </c>
      <c r="AE32" s="64">
        <v>0</v>
      </c>
      <c r="AF32" s="64">
        <v>0</v>
      </c>
      <c r="AG32" s="64">
        <v>0</v>
      </c>
      <c r="AH32" s="64">
        <v>0</v>
      </c>
      <c r="AI32" s="64">
        <v>0</v>
      </c>
      <c r="AJ32" s="64">
        <v>0</v>
      </c>
      <c r="AK32" s="64">
        <v>0</v>
      </c>
      <c r="AL32" s="64">
        <v>0.0022479895859676023</v>
      </c>
      <c r="AM32" s="64">
        <v>0</v>
      </c>
      <c r="AN32" s="64">
        <v>0.002263558416682334</v>
      </c>
      <c r="AO32" s="64">
        <v>0</v>
      </c>
      <c r="AP32" s="64">
        <v>0</v>
      </c>
      <c r="AQ32" s="64">
        <v>0</v>
      </c>
      <c r="AR32" s="64">
        <v>0</v>
      </c>
      <c r="AS32" s="64">
        <v>0</v>
      </c>
      <c r="AT32" s="64">
        <v>0</v>
      </c>
      <c r="AU32" s="64">
        <v>0</v>
      </c>
      <c r="AV32" s="64">
        <v>0</v>
      </c>
      <c r="AW32" s="64">
        <v>0</v>
      </c>
      <c r="AX32" s="64">
        <v>0</v>
      </c>
      <c r="AY32" s="64">
        <v>0</v>
      </c>
      <c r="AZ32" s="64">
        <v>0</v>
      </c>
      <c r="BA32" s="64">
        <v>0</v>
      </c>
      <c r="BB32" s="64">
        <v>0</v>
      </c>
      <c r="BC32" s="64">
        <v>0</v>
      </c>
      <c r="BD32" s="64">
        <v>0</v>
      </c>
      <c r="BE32" s="64">
        <v>0</v>
      </c>
      <c r="BF32" s="64">
        <v>0</v>
      </c>
      <c r="BG32" s="64">
        <v>0</v>
      </c>
      <c r="BH32" s="64">
        <v>0</v>
      </c>
      <c r="BI32" s="64">
        <v>0.006198755239860017</v>
      </c>
      <c r="BJ32" s="64">
        <v>0.2251591718583345</v>
      </c>
      <c r="BK32" s="64">
        <v>0.21825657492462255</v>
      </c>
      <c r="BL32" s="64">
        <v>0</v>
      </c>
      <c r="BM32" s="64">
        <v>0.0027921001984391094</v>
      </c>
      <c r="BN32" s="64">
        <v>0.0011994760151794802</v>
      </c>
      <c r="BO32" s="64">
        <v>0.02664697765779358</v>
      </c>
      <c r="BP32" s="64">
        <v>0.18300531090647626</v>
      </c>
      <c r="BQ32" s="103">
        <v>0</v>
      </c>
      <c r="BR32" s="104">
        <f t="shared" si="0"/>
        <v>1.2564448012144696</v>
      </c>
      <c r="BS32" s="72">
        <v>0</v>
      </c>
      <c r="BT32" s="64">
        <v>0</v>
      </c>
      <c r="BU32" s="64">
        <v>0</v>
      </c>
      <c r="BV32" s="64">
        <v>0</v>
      </c>
      <c r="BW32" s="64">
        <v>0</v>
      </c>
      <c r="BX32" s="64">
        <v>0</v>
      </c>
      <c r="BY32" s="64">
        <v>443.4914226840883</v>
      </c>
      <c r="BZ32" s="64">
        <v>0</v>
      </c>
      <c r="CA32" s="64">
        <v>0</v>
      </c>
      <c r="CB32" s="64">
        <v>0</v>
      </c>
      <c r="CC32" s="64">
        <v>0</v>
      </c>
      <c r="CD32" s="64">
        <v>0</v>
      </c>
      <c r="CE32" s="104">
        <f t="shared" si="1"/>
        <v>443.4914226840883</v>
      </c>
      <c r="CF32" s="72">
        <v>0</v>
      </c>
      <c r="CG32" s="64">
        <v>0</v>
      </c>
      <c r="CH32" s="64">
        <v>0</v>
      </c>
      <c r="CI32" s="104">
        <f t="shared" si="2"/>
        <v>0</v>
      </c>
      <c r="CJ32" s="72">
        <v>53.97081981129944</v>
      </c>
      <c r="CK32" s="64">
        <v>0</v>
      </c>
      <c r="CL32" s="64">
        <v>0</v>
      </c>
      <c r="CM32" s="64">
        <v>0</v>
      </c>
      <c r="CN32" s="104">
        <f t="shared" si="3"/>
        <v>53.97081981129944</v>
      </c>
      <c r="CO32" s="197">
        <v>0.9463716202331779</v>
      </c>
      <c r="CP32" s="104">
        <f t="shared" si="4"/>
        <v>498.40861411562094</v>
      </c>
      <c r="CQ32" s="104">
        <f t="shared" si="5"/>
        <v>499.6650589168354</v>
      </c>
    </row>
    <row r="33" spans="1:95" ht="13.5" customHeight="1">
      <c r="A33" s="142">
        <v>24</v>
      </c>
      <c r="B33" s="50">
        <v>35</v>
      </c>
      <c r="C33" s="40" t="s">
        <v>106</v>
      </c>
      <c r="D33" s="72">
        <v>0.06176220899361358</v>
      </c>
      <c r="E33" s="72">
        <v>0.001208410834053347</v>
      </c>
      <c r="F33" s="72">
        <v>0</v>
      </c>
      <c r="G33" s="64">
        <v>0</v>
      </c>
      <c r="H33" s="64">
        <v>0</v>
      </c>
      <c r="I33" s="64">
        <v>0</v>
      </c>
      <c r="J33" s="64">
        <v>0</v>
      </c>
      <c r="K33" s="64">
        <v>0</v>
      </c>
      <c r="L33" s="64">
        <v>0</v>
      </c>
      <c r="M33" s="64">
        <v>0</v>
      </c>
      <c r="N33" s="64">
        <v>0</v>
      </c>
      <c r="O33" s="64">
        <v>0</v>
      </c>
      <c r="P33" s="64">
        <v>0</v>
      </c>
      <c r="Q33" s="64">
        <v>0</v>
      </c>
      <c r="R33" s="64">
        <v>0</v>
      </c>
      <c r="S33" s="64">
        <v>0</v>
      </c>
      <c r="T33" s="64">
        <v>0</v>
      </c>
      <c r="U33" s="64">
        <v>0</v>
      </c>
      <c r="V33" s="64">
        <v>0</v>
      </c>
      <c r="W33" s="64">
        <v>0</v>
      </c>
      <c r="X33" s="64">
        <v>0</v>
      </c>
      <c r="Y33" s="64">
        <v>0</v>
      </c>
      <c r="Z33" s="64">
        <v>0</v>
      </c>
      <c r="AA33" s="64">
        <v>0</v>
      </c>
      <c r="AB33" s="64">
        <v>0</v>
      </c>
      <c r="AC33" s="64">
        <v>0</v>
      </c>
      <c r="AD33" s="64">
        <v>0</v>
      </c>
      <c r="AE33" s="64">
        <v>0</v>
      </c>
      <c r="AF33" s="64">
        <v>0</v>
      </c>
      <c r="AG33" s="64">
        <v>0</v>
      </c>
      <c r="AH33" s="64">
        <v>0</v>
      </c>
      <c r="AI33" s="64">
        <v>0</v>
      </c>
      <c r="AJ33" s="64">
        <v>0</v>
      </c>
      <c r="AK33" s="64">
        <v>0</v>
      </c>
      <c r="AL33" s="64">
        <v>0.01873239808357127</v>
      </c>
      <c r="AM33" s="64">
        <v>0</v>
      </c>
      <c r="AN33" s="64">
        <v>0</v>
      </c>
      <c r="AO33" s="64">
        <v>0</v>
      </c>
      <c r="AP33" s="64">
        <v>0</v>
      </c>
      <c r="AQ33" s="64">
        <v>0</v>
      </c>
      <c r="AR33" s="64">
        <v>0</v>
      </c>
      <c r="AS33" s="64">
        <v>0</v>
      </c>
      <c r="AT33" s="64">
        <v>0</v>
      </c>
      <c r="AU33" s="64">
        <v>0</v>
      </c>
      <c r="AV33" s="64">
        <v>0</v>
      </c>
      <c r="AW33" s="64">
        <v>0</v>
      </c>
      <c r="AX33" s="64">
        <v>0</v>
      </c>
      <c r="AY33" s="64">
        <v>0</v>
      </c>
      <c r="AZ33" s="64">
        <v>0</v>
      </c>
      <c r="BA33" s="64">
        <v>0</v>
      </c>
      <c r="BB33" s="64">
        <v>0</v>
      </c>
      <c r="BC33" s="64">
        <v>0</v>
      </c>
      <c r="BD33" s="64">
        <v>0</v>
      </c>
      <c r="BE33" s="64">
        <v>0</v>
      </c>
      <c r="BF33" s="64">
        <v>0</v>
      </c>
      <c r="BG33" s="64">
        <v>0</v>
      </c>
      <c r="BH33" s="64">
        <v>0.00012697875159077662</v>
      </c>
      <c r="BI33" s="64">
        <v>0.003524600106670817</v>
      </c>
      <c r="BJ33" s="64">
        <v>1.3624683020359343</v>
      </c>
      <c r="BK33" s="64">
        <v>0</v>
      </c>
      <c r="BL33" s="64">
        <v>0</v>
      </c>
      <c r="BM33" s="64">
        <v>0.007890538419254148</v>
      </c>
      <c r="BN33" s="64">
        <v>0.0033892284318592734</v>
      </c>
      <c r="BO33" s="64">
        <v>0.8644577786578604</v>
      </c>
      <c r="BP33" s="64">
        <v>0</v>
      </c>
      <c r="BQ33" s="103">
        <v>0</v>
      </c>
      <c r="BR33" s="104">
        <f t="shared" si="0"/>
        <v>2.323560444314408</v>
      </c>
      <c r="BS33" s="72">
        <v>0</v>
      </c>
      <c r="BT33" s="64">
        <v>0</v>
      </c>
      <c r="BU33" s="64">
        <v>0</v>
      </c>
      <c r="BV33" s="64">
        <v>0</v>
      </c>
      <c r="BW33" s="64">
        <v>0</v>
      </c>
      <c r="BX33" s="64">
        <v>0</v>
      </c>
      <c r="BY33" s="64">
        <v>37.5160376676437</v>
      </c>
      <c r="BZ33" s="64">
        <v>0</v>
      </c>
      <c r="CA33" s="64">
        <v>3.84124718662075</v>
      </c>
      <c r="CB33" s="64">
        <v>0</v>
      </c>
      <c r="CC33" s="64">
        <v>0</v>
      </c>
      <c r="CD33" s="64">
        <v>0</v>
      </c>
      <c r="CE33" s="104">
        <f t="shared" si="1"/>
        <v>41.35728485426445</v>
      </c>
      <c r="CF33" s="72">
        <v>0</v>
      </c>
      <c r="CG33" s="64">
        <v>0</v>
      </c>
      <c r="CH33" s="64">
        <v>0</v>
      </c>
      <c r="CI33" s="104">
        <f t="shared" si="2"/>
        <v>0</v>
      </c>
      <c r="CJ33" s="72">
        <v>59.38772229436106</v>
      </c>
      <c r="CK33" s="64">
        <v>0</v>
      </c>
      <c r="CL33" s="64">
        <v>0</v>
      </c>
      <c r="CM33" s="64">
        <v>0</v>
      </c>
      <c r="CN33" s="104">
        <f t="shared" si="3"/>
        <v>59.38772229436106</v>
      </c>
      <c r="CO33" s="197">
        <v>0.13362270899073492</v>
      </c>
      <c r="CP33" s="104">
        <f t="shared" si="4"/>
        <v>100.87862985761625</v>
      </c>
      <c r="CQ33" s="104">
        <f t="shared" si="5"/>
        <v>103.20219030193066</v>
      </c>
    </row>
    <row r="34" spans="1:95" ht="13.5" customHeight="1">
      <c r="A34" s="48">
        <v>25</v>
      </c>
      <c r="B34" s="50">
        <v>36</v>
      </c>
      <c r="C34" s="40" t="s">
        <v>107</v>
      </c>
      <c r="D34" s="72">
        <v>1.4624419943729696</v>
      </c>
      <c r="E34" s="72">
        <v>0.025317584725409875</v>
      </c>
      <c r="F34" s="72">
        <v>0.0024968083180272513</v>
      </c>
      <c r="G34" s="64">
        <v>0</v>
      </c>
      <c r="H34" s="64">
        <v>0</v>
      </c>
      <c r="I34" s="64">
        <v>0</v>
      </c>
      <c r="J34" s="64">
        <v>0</v>
      </c>
      <c r="K34" s="64">
        <v>0</v>
      </c>
      <c r="L34" s="64">
        <v>0</v>
      </c>
      <c r="M34" s="64">
        <v>0</v>
      </c>
      <c r="N34" s="64">
        <v>0</v>
      </c>
      <c r="O34" s="64">
        <v>0</v>
      </c>
      <c r="P34" s="64">
        <v>0</v>
      </c>
      <c r="Q34" s="64">
        <v>0</v>
      </c>
      <c r="R34" s="64">
        <v>0</v>
      </c>
      <c r="S34" s="64">
        <v>0</v>
      </c>
      <c r="T34" s="64">
        <v>0</v>
      </c>
      <c r="U34" s="64">
        <v>0.0015527887387218752</v>
      </c>
      <c r="V34" s="64">
        <v>0</v>
      </c>
      <c r="W34" s="64">
        <v>0.00029952949391774973</v>
      </c>
      <c r="X34" s="64">
        <v>0</v>
      </c>
      <c r="Y34" s="64">
        <v>0</v>
      </c>
      <c r="Z34" s="64">
        <v>0</v>
      </c>
      <c r="AA34" s="64">
        <v>0</v>
      </c>
      <c r="AB34" s="64">
        <v>0</v>
      </c>
      <c r="AC34" s="64">
        <v>0</v>
      </c>
      <c r="AD34" s="64">
        <v>0</v>
      </c>
      <c r="AE34" s="64">
        <v>0</v>
      </c>
      <c r="AF34" s="64">
        <v>0</v>
      </c>
      <c r="AG34" s="64">
        <v>0</v>
      </c>
      <c r="AH34" s="64">
        <v>0</v>
      </c>
      <c r="AI34" s="64">
        <v>0</v>
      </c>
      <c r="AJ34" s="64">
        <v>0</v>
      </c>
      <c r="AK34" s="64">
        <v>0</v>
      </c>
      <c r="AL34" s="64">
        <v>0</v>
      </c>
      <c r="AM34" s="64">
        <v>0</v>
      </c>
      <c r="AN34" s="64">
        <v>0.06451081932428274</v>
      </c>
      <c r="AO34" s="64">
        <v>0</v>
      </c>
      <c r="AP34" s="64">
        <v>0</v>
      </c>
      <c r="AQ34" s="64">
        <v>0</v>
      </c>
      <c r="AR34" s="64">
        <v>0</v>
      </c>
      <c r="AS34" s="64">
        <v>0</v>
      </c>
      <c r="AT34" s="64">
        <v>0</v>
      </c>
      <c r="AU34" s="64">
        <v>0</v>
      </c>
      <c r="AV34" s="64">
        <v>0</v>
      </c>
      <c r="AW34" s="64">
        <v>0</v>
      </c>
      <c r="AX34" s="64">
        <v>0</v>
      </c>
      <c r="AY34" s="64">
        <v>0</v>
      </c>
      <c r="AZ34" s="64">
        <v>0</v>
      </c>
      <c r="BA34" s="64">
        <v>0</v>
      </c>
      <c r="BB34" s="64">
        <v>3.8922907982778536</v>
      </c>
      <c r="BC34" s="64">
        <v>0.8134477074162181</v>
      </c>
      <c r="BD34" s="64">
        <v>0.7129585130072507</v>
      </c>
      <c r="BE34" s="64">
        <v>0.05992141248050543</v>
      </c>
      <c r="BF34" s="64">
        <v>0.005351090268276454</v>
      </c>
      <c r="BG34" s="64">
        <v>0</v>
      </c>
      <c r="BH34" s="64">
        <v>6.398316562643953</v>
      </c>
      <c r="BI34" s="64">
        <v>0.14610895753155081</v>
      </c>
      <c r="BJ34" s="64">
        <v>1.2387355486701361</v>
      </c>
      <c r="BK34" s="64">
        <v>7.18585147767676</v>
      </c>
      <c r="BL34" s="64">
        <v>6.692809654575423</v>
      </c>
      <c r="BM34" s="64">
        <v>0.00018560596756133274</v>
      </c>
      <c r="BN34" s="64">
        <v>7.981865701668922E-05</v>
      </c>
      <c r="BO34" s="64">
        <v>1.9488986479874524E-18</v>
      </c>
      <c r="BP34" s="64">
        <v>2.500505865161927</v>
      </c>
      <c r="BQ34" s="103">
        <v>0</v>
      </c>
      <c r="BR34" s="104">
        <f t="shared" si="0"/>
        <v>31.203182537307764</v>
      </c>
      <c r="BS34" s="72">
        <v>0</v>
      </c>
      <c r="BT34" s="64">
        <v>0</v>
      </c>
      <c r="BU34" s="64">
        <v>6.355179039697329</v>
      </c>
      <c r="BV34" s="64">
        <v>18.480719265670416</v>
      </c>
      <c r="BW34" s="64">
        <v>155.12337524767543</v>
      </c>
      <c r="BX34" s="64">
        <v>0</v>
      </c>
      <c r="BY34" s="64">
        <v>0</v>
      </c>
      <c r="BZ34" s="64">
        <v>0</v>
      </c>
      <c r="CA34" s="64">
        <v>90.60143003921111</v>
      </c>
      <c r="CB34" s="64">
        <v>0</v>
      </c>
      <c r="CC34" s="64">
        <v>0</v>
      </c>
      <c r="CD34" s="64">
        <v>51.333337273310505</v>
      </c>
      <c r="CE34" s="104">
        <f t="shared" si="1"/>
        <v>321.8940408655648</v>
      </c>
      <c r="CF34" s="72">
        <v>0</v>
      </c>
      <c r="CG34" s="64">
        <v>0</v>
      </c>
      <c r="CH34" s="64">
        <v>0</v>
      </c>
      <c r="CI34" s="104">
        <f t="shared" si="2"/>
        <v>0</v>
      </c>
      <c r="CJ34" s="72">
        <v>0</v>
      </c>
      <c r="CK34" s="64">
        <v>0</v>
      </c>
      <c r="CL34" s="64">
        <v>0</v>
      </c>
      <c r="CM34" s="64">
        <v>37.04715902087615</v>
      </c>
      <c r="CN34" s="104">
        <f t="shared" si="3"/>
        <v>37.04715902087615</v>
      </c>
      <c r="CO34" s="197">
        <v>12.342699718602914</v>
      </c>
      <c r="CP34" s="104">
        <f t="shared" si="4"/>
        <v>371.28389960504387</v>
      </c>
      <c r="CQ34" s="104">
        <f t="shared" si="5"/>
        <v>402.48708214235165</v>
      </c>
    </row>
    <row r="35" spans="1:95" ht="13.5" customHeight="1">
      <c r="A35" s="142">
        <v>26</v>
      </c>
      <c r="B35" s="50">
        <v>37</v>
      </c>
      <c r="C35" s="40" t="s">
        <v>251</v>
      </c>
      <c r="D35" s="72">
        <v>0</v>
      </c>
      <c r="E35" s="72">
        <v>0</v>
      </c>
      <c r="F35" s="72">
        <v>0</v>
      </c>
      <c r="G35" s="64">
        <v>0</v>
      </c>
      <c r="H35" s="64">
        <v>0</v>
      </c>
      <c r="I35" s="64">
        <v>0</v>
      </c>
      <c r="J35" s="64">
        <v>0</v>
      </c>
      <c r="K35" s="64">
        <v>0</v>
      </c>
      <c r="L35" s="64">
        <v>0</v>
      </c>
      <c r="M35" s="64">
        <v>0</v>
      </c>
      <c r="N35" s="64">
        <v>0</v>
      </c>
      <c r="O35" s="64">
        <v>0</v>
      </c>
      <c r="P35" s="64">
        <v>0</v>
      </c>
      <c r="Q35" s="64">
        <v>0</v>
      </c>
      <c r="R35" s="64">
        <v>0</v>
      </c>
      <c r="S35" s="64">
        <v>0</v>
      </c>
      <c r="T35" s="64">
        <v>0</v>
      </c>
      <c r="U35" s="64">
        <v>0</v>
      </c>
      <c r="V35" s="64">
        <v>0</v>
      </c>
      <c r="W35" s="64">
        <v>0</v>
      </c>
      <c r="X35" s="64">
        <v>0</v>
      </c>
      <c r="Y35" s="64">
        <v>0</v>
      </c>
      <c r="Z35" s="64">
        <v>0</v>
      </c>
      <c r="AA35" s="64">
        <v>0</v>
      </c>
      <c r="AB35" s="64">
        <v>0</v>
      </c>
      <c r="AC35" s="64">
        <v>0</v>
      </c>
      <c r="AD35" s="64">
        <v>0</v>
      </c>
      <c r="AE35" s="64">
        <v>0</v>
      </c>
      <c r="AF35" s="64">
        <v>0</v>
      </c>
      <c r="AG35" s="64">
        <v>0</v>
      </c>
      <c r="AH35" s="64">
        <v>0</v>
      </c>
      <c r="AI35" s="64">
        <v>0</v>
      </c>
      <c r="AJ35" s="64">
        <v>0</v>
      </c>
      <c r="AK35" s="64">
        <v>0</v>
      </c>
      <c r="AL35" s="64">
        <v>0</v>
      </c>
      <c r="AM35" s="64">
        <v>0</v>
      </c>
      <c r="AN35" s="64">
        <v>0</v>
      </c>
      <c r="AO35" s="64">
        <v>0</v>
      </c>
      <c r="AP35" s="64">
        <v>0</v>
      </c>
      <c r="AQ35" s="64">
        <v>0</v>
      </c>
      <c r="AR35" s="64">
        <v>0</v>
      </c>
      <c r="AS35" s="64">
        <v>0</v>
      </c>
      <c r="AT35" s="64">
        <v>0</v>
      </c>
      <c r="AU35" s="64">
        <v>0</v>
      </c>
      <c r="AV35" s="64">
        <v>0</v>
      </c>
      <c r="AW35" s="64">
        <v>0</v>
      </c>
      <c r="AX35" s="64">
        <v>0</v>
      </c>
      <c r="AY35" s="64">
        <v>0</v>
      </c>
      <c r="AZ35" s="64">
        <v>0</v>
      </c>
      <c r="BA35" s="64">
        <v>0</v>
      </c>
      <c r="BB35" s="64">
        <v>0</v>
      </c>
      <c r="BC35" s="64">
        <v>0</v>
      </c>
      <c r="BD35" s="64">
        <v>0</v>
      </c>
      <c r="BE35" s="64">
        <v>0</v>
      </c>
      <c r="BF35" s="64">
        <v>0</v>
      </c>
      <c r="BG35" s="64">
        <v>0</v>
      </c>
      <c r="BH35" s="64">
        <v>0</v>
      </c>
      <c r="BI35" s="64">
        <v>0</v>
      </c>
      <c r="BJ35" s="64">
        <v>0</v>
      </c>
      <c r="BK35" s="64">
        <v>0</v>
      </c>
      <c r="BL35" s="64">
        <v>0</v>
      </c>
      <c r="BM35" s="64">
        <v>0</v>
      </c>
      <c r="BN35" s="64">
        <v>0</v>
      </c>
      <c r="BO35" s="64">
        <v>0</v>
      </c>
      <c r="BP35" s="64">
        <v>0</v>
      </c>
      <c r="BQ35" s="103">
        <v>0</v>
      </c>
      <c r="BR35" s="104">
        <f t="shared" si="0"/>
        <v>0</v>
      </c>
      <c r="BS35" s="72">
        <v>0</v>
      </c>
      <c r="BT35" s="64">
        <v>0</v>
      </c>
      <c r="BU35" s="64">
        <v>0</v>
      </c>
      <c r="BV35" s="64">
        <v>0</v>
      </c>
      <c r="BW35" s="64">
        <v>0</v>
      </c>
      <c r="BX35" s="64">
        <v>0</v>
      </c>
      <c r="BY35" s="64">
        <v>0</v>
      </c>
      <c r="BZ35" s="64">
        <v>0</v>
      </c>
      <c r="CA35" s="64">
        <v>0</v>
      </c>
      <c r="CB35" s="64">
        <v>0</v>
      </c>
      <c r="CC35" s="64">
        <v>0</v>
      </c>
      <c r="CD35" s="64">
        <v>0</v>
      </c>
      <c r="CE35" s="104">
        <f t="shared" si="1"/>
        <v>0</v>
      </c>
      <c r="CF35" s="72">
        <v>0</v>
      </c>
      <c r="CG35" s="64">
        <v>0</v>
      </c>
      <c r="CH35" s="64">
        <v>0</v>
      </c>
      <c r="CI35" s="104">
        <f t="shared" si="2"/>
        <v>0</v>
      </c>
      <c r="CJ35" s="72">
        <v>0</v>
      </c>
      <c r="CK35" s="64">
        <v>0</v>
      </c>
      <c r="CL35" s="64">
        <v>0</v>
      </c>
      <c r="CM35" s="64">
        <v>0</v>
      </c>
      <c r="CN35" s="104">
        <f t="shared" si="3"/>
        <v>0</v>
      </c>
      <c r="CO35" s="197">
        <v>0</v>
      </c>
      <c r="CP35" s="104">
        <f t="shared" si="4"/>
        <v>0</v>
      </c>
      <c r="CQ35" s="104">
        <f t="shared" si="5"/>
        <v>0</v>
      </c>
    </row>
    <row r="36" spans="1:95" ht="13.5" customHeight="1">
      <c r="A36" s="48">
        <v>27</v>
      </c>
      <c r="B36" s="50" t="s">
        <v>30</v>
      </c>
      <c r="C36" s="40" t="s">
        <v>363</v>
      </c>
      <c r="D36" s="72">
        <v>0</v>
      </c>
      <c r="E36" s="72">
        <v>0</v>
      </c>
      <c r="F36" s="72">
        <v>0</v>
      </c>
      <c r="G36" s="64">
        <v>0</v>
      </c>
      <c r="H36" s="64">
        <v>0</v>
      </c>
      <c r="I36" s="64">
        <v>0</v>
      </c>
      <c r="J36" s="64">
        <v>0</v>
      </c>
      <c r="K36" s="64">
        <v>0</v>
      </c>
      <c r="L36" s="64">
        <v>0</v>
      </c>
      <c r="M36" s="64">
        <v>0</v>
      </c>
      <c r="N36" s="64">
        <v>0</v>
      </c>
      <c r="O36" s="64">
        <v>0</v>
      </c>
      <c r="P36" s="64">
        <v>0</v>
      </c>
      <c r="Q36" s="64">
        <v>0</v>
      </c>
      <c r="R36" s="64">
        <v>0</v>
      </c>
      <c r="S36" s="64">
        <v>0</v>
      </c>
      <c r="T36" s="64">
        <v>0</v>
      </c>
      <c r="U36" s="64">
        <v>0</v>
      </c>
      <c r="V36" s="64">
        <v>0</v>
      </c>
      <c r="W36" s="64">
        <v>0</v>
      </c>
      <c r="X36" s="64">
        <v>0</v>
      </c>
      <c r="Y36" s="64">
        <v>0</v>
      </c>
      <c r="Z36" s="64">
        <v>0</v>
      </c>
      <c r="AA36" s="64">
        <v>0</v>
      </c>
      <c r="AB36" s="64">
        <v>0</v>
      </c>
      <c r="AC36" s="64">
        <v>0</v>
      </c>
      <c r="AD36" s="64">
        <v>0</v>
      </c>
      <c r="AE36" s="64">
        <v>0</v>
      </c>
      <c r="AF36" s="64">
        <v>0</v>
      </c>
      <c r="AG36" s="64">
        <v>0</v>
      </c>
      <c r="AH36" s="64">
        <v>0.20532821994156336</v>
      </c>
      <c r="AI36" s="64">
        <v>0</v>
      </c>
      <c r="AJ36" s="64">
        <v>0</v>
      </c>
      <c r="AK36" s="64">
        <v>0</v>
      </c>
      <c r="AL36" s="64">
        <v>0</v>
      </c>
      <c r="AM36" s="64">
        <v>0</v>
      </c>
      <c r="AN36" s="64">
        <v>0</v>
      </c>
      <c r="AO36" s="64">
        <v>0</v>
      </c>
      <c r="AP36" s="64">
        <v>0</v>
      </c>
      <c r="AQ36" s="64">
        <v>0</v>
      </c>
      <c r="AR36" s="64">
        <v>0</v>
      </c>
      <c r="AS36" s="64">
        <v>0</v>
      </c>
      <c r="AT36" s="64">
        <v>0</v>
      </c>
      <c r="AU36" s="64">
        <v>0</v>
      </c>
      <c r="AV36" s="64">
        <v>0</v>
      </c>
      <c r="AW36" s="64">
        <v>0</v>
      </c>
      <c r="AX36" s="64">
        <v>0</v>
      </c>
      <c r="AY36" s="64">
        <v>0</v>
      </c>
      <c r="AZ36" s="64">
        <v>0</v>
      </c>
      <c r="BA36" s="64">
        <v>0</v>
      </c>
      <c r="BB36" s="64">
        <v>0</v>
      </c>
      <c r="BC36" s="64">
        <v>0</v>
      </c>
      <c r="BD36" s="64">
        <v>0</v>
      </c>
      <c r="BE36" s="64">
        <v>0</v>
      </c>
      <c r="BF36" s="64">
        <v>0</v>
      </c>
      <c r="BG36" s="64">
        <v>0</v>
      </c>
      <c r="BH36" s="64">
        <v>0</v>
      </c>
      <c r="BI36" s="64">
        <v>0</v>
      </c>
      <c r="BJ36" s="64">
        <v>0</v>
      </c>
      <c r="BK36" s="64">
        <v>0</v>
      </c>
      <c r="BL36" s="64">
        <v>0</v>
      </c>
      <c r="BM36" s="64">
        <v>0</v>
      </c>
      <c r="BN36" s="64">
        <v>0</v>
      </c>
      <c r="BO36" s="64">
        <v>0</v>
      </c>
      <c r="BP36" s="64">
        <v>0</v>
      </c>
      <c r="BQ36" s="103">
        <v>0</v>
      </c>
      <c r="BR36" s="104">
        <f t="shared" si="0"/>
        <v>0.20532821994156336</v>
      </c>
      <c r="BS36" s="72">
        <v>0</v>
      </c>
      <c r="BT36" s="64">
        <v>0</v>
      </c>
      <c r="BU36" s="64">
        <v>0</v>
      </c>
      <c r="BV36" s="64">
        <v>0</v>
      </c>
      <c r="BW36" s="64">
        <v>0</v>
      </c>
      <c r="BX36" s="64">
        <v>0</v>
      </c>
      <c r="BY36" s="64">
        <v>0</v>
      </c>
      <c r="BZ36" s="64">
        <v>0</v>
      </c>
      <c r="CA36" s="64">
        <v>0</v>
      </c>
      <c r="CB36" s="64">
        <v>0</v>
      </c>
      <c r="CC36" s="64">
        <v>0</v>
      </c>
      <c r="CD36" s="64">
        <v>0</v>
      </c>
      <c r="CE36" s="104">
        <f t="shared" si="1"/>
        <v>0</v>
      </c>
      <c r="CF36" s="72">
        <v>0</v>
      </c>
      <c r="CG36" s="64">
        <v>0</v>
      </c>
      <c r="CH36" s="64">
        <v>0</v>
      </c>
      <c r="CI36" s="104">
        <f t="shared" si="2"/>
        <v>0</v>
      </c>
      <c r="CJ36" s="72">
        <v>0</v>
      </c>
      <c r="CK36" s="64">
        <v>0</v>
      </c>
      <c r="CL36" s="64">
        <v>0</v>
      </c>
      <c r="CM36" s="64">
        <v>0</v>
      </c>
      <c r="CN36" s="104">
        <f t="shared" si="3"/>
        <v>0</v>
      </c>
      <c r="CO36" s="197">
        <v>0</v>
      </c>
      <c r="CP36" s="104">
        <f t="shared" si="4"/>
        <v>0</v>
      </c>
      <c r="CQ36" s="104">
        <f t="shared" si="5"/>
        <v>0.20532821994156336</v>
      </c>
    </row>
    <row r="37" spans="1:95" ht="13.5" customHeight="1">
      <c r="A37" s="142">
        <v>28</v>
      </c>
      <c r="B37" s="50" t="s">
        <v>32</v>
      </c>
      <c r="C37" s="40" t="s">
        <v>364</v>
      </c>
      <c r="D37" s="72">
        <v>0</v>
      </c>
      <c r="E37" s="72">
        <v>0</v>
      </c>
      <c r="F37" s="72">
        <v>0</v>
      </c>
      <c r="G37" s="64">
        <v>0</v>
      </c>
      <c r="H37" s="64">
        <v>0</v>
      </c>
      <c r="I37" s="64">
        <v>0</v>
      </c>
      <c r="J37" s="64">
        <v>0</v>
      </c>
      <c r="K37" s="64">
        <v>0</v>
      </c>
      <c r="L37" s="64">
        <v>0</v>
      </c>
      <c r="M37" s="64">
        <v>0</v>
      </c>
      <c r="N37" s="64">
        <v>0</v>
      </c>
      <c r="O37" s="64">
        <v>0</v>
      </c>
      <c r="P37" s="64">
        <v>0</v>
      </c>
      <c r="Q37" s="64">
        <v>0</v>
      </c>
      <c r="R37" s="64">
        <v>0</v>
      </c>
      <c r="S37" s="64">
        <v>0</v>
      </c>
      <c r="T37" s="64">
        <v>0</v>
      </c>
      <c r="U37" s="64">
        <v>0</v>
      </c>
      <c r="V37" s="64">
        <v>0</v>
      </c>
      <c r="W37" s="64">
        <v>0</v>
      </c>
      <c r="X37" s="64">
        <v>0</v>
      </c>
      <c r="Y37" s="64">
        <v>0</v>
      </c>
      <c r="Z37" s="64">
        <v>0</v>
      </c>
      <c r="AA37" s="64">
        <v>0</v>
      </c>
      <c r="AB37" s="64">
        <v>0</v>
      </c>
      <c r="AC37" s="64">
        <v>0</v>
      </c>
      <c r="AD37" s="64">
        <v>0</v>
      </c>
      <c r="AE37" s="64">
        <v>0</v>
      </c>
      <c r="AF37" s="64">
        <v>0</v>
      </c>
      <c r="AG37" s="64">
        <v>0</v>
      </c>
      <c r="AH37" s="64">
        <v>0.3238476646854051</v>
      </c>
      <c r="AI37" s="64">
        <v>0</v>
      </c>
      <c r="AJ37" s="64">
        <v>0</v>
      </c>
      <c r="AK37" s="64">
        <v>0</v>
      </c>
      <c r="AL37" s="64">
        <v>0</v>
      </c>
      <c r="AM37" s="64">
        <v>0</v>
      </c>
      <c r="AN37" s="64">
        <v>0</v>
      </c>
      <c r="AO37" s="64">
        <v>0</v>
      </c>
      <c r="AP37" s="64">
        <v>0</v>
      </c>
      <c r="AQ37" s="64">
        <v>0</v>
      </c>
      <c r="AR37" s="64">
        <v>0</v>
      </c>
      <c r="AS37" s="64">
        <v>0</v>
      </c>
      <c r="AT37" s="64">
        <v>0</v>
      </c>
      <c r="AU37" s="64">
        <v>0</v>
      </c>
      <c r="AV37" s="64">
        <v>0</v>
      </c>
      <c r="AW37" s="64">
        <v>0</v>
      </c>
      <c r="AX37" s="64">
        <v>0</v>
      </c>
      <c r="AY37" s="64">
        <v>0</v>
      </c>
      <c r="AZ37" s="64">
        <v>0</v>
      </c>
      <c r="BA37" s="64">
        <v>0</v>
      </c>
      <c r="BB37" s="64">
        <v>0</v>
      </c>
      <c r="BC37" s="64">
        <v>0</v>
      </c>
      <c r="BD37" s="64">
        <v>0</v>
      </c>
      <c r="BE37" s="64">
        <v>0</v>
      </c>
      <c r="BF37" s="64">
        <v>0</v>
      </c>
      <c r="BG37" s="64">
        <v>0</v>
      </c>
      <c r="BH37" s="64">
        <v>0</v>
      </c>
      <c r="BI37" s="64">
        <v>0</v>
      </c>
      <c r="BJ37" s="64">
        <v>0</v>
      </c>
      <c r="BK37" s="64">
        <v>0</v>
      </c>
      <c r="BL37" s="64">
        <v>0</v>
      </c>
      <c r="BM37" s="64">
        <v>0</v>
      </c>
      <c r="BN37" s="64">
        <v>0</v>
      </c>
      <c r="BO37" s="64">
        <v>0</v>
      </c>
      <c r="BP37" s="64">
        <v>0</v>
      </c>
      <c r="BQ37" s="103">
        <v>0</v>
      </c>
      <c r="BR37" s="104">
        <f t="shared" si="0"/>
        <v>0.3238476646854051</v>
      </c>
      <c r="BS37" s="72">
        <v>0</v>
      </c>
      <c r="BT37" s="64">
        <v>0</v>
      </c>
      <c r="BU37" s="64">
        <v>0</v>
      </c>
      <c r="BV37" s="64">
        <v>0</v>
      </c>
      <c r="BW37" s="64">
        <v>0</v>
      </c>
      <c r="BX37" s="64">
        <v>0</v>
      </c>
      <c r="BY37" s="64">
        <v>0</v>
      </c>
      <c r="BZ37" s="64">
        <v>0</v>
      </c>
      <c r="CA37" s="64">
        <v>0</v>
      </c>
      <c r="CB37" s="64">
        <v>0</v>
      </c>
      <c r="CC37" s="64">
        <v>0</v>
      </c>
      <c r="CD37" s="64">
        <v>0</v>
      </c>
      <c r="CE37" s="104">
        <f t="shared" si="1"/>
        <v>0</v>
      </c>
      <c r="CF37" s="72">
        <v>0</v>
      </c>
      <c r="CG37" s="64">
        <v>0</v>
      </c>
      <c r="CH37" s="64">
        <v>0</v>
      </c>
      <c r="CI37" s="104">
        <f t="shared" si="2"/>
        <v>0</v>
      </c>
      <c r="CJ37" s="72">
        <v>0</v>
      </c>
      <c r="CK37" s="64">
        <v>0</v>
      </c>
      <c r="CL37" s="64">
        <v>0</v>
      </c>
      <c r="CM37" s="64">
        <v>0</v>
      </c>
      <c r="CN37" s="104">
        <f t="shared" si="3"/>
        <v>0</v>
      </c>
      <c r="CO37" s="197">
        <v>0</v>
      </c>
      <c r="CP37" s="104">
        <f t="shared" si="4"/>
        <v>0</v>
      </c>
      <c r="CQ37" s="104">
        <f t="shared" si="5"/>
        <v>0.3238476646854051</v>
      </c>
    </row>
    <row r="38" spans="1:95" ht="13.5" customHeight="1">
      <c r="A38" s="48">
        <v>29</v>
      </c>
      <c r="B38" s="50" t="s">
        <v>34</v>
      </c>
      <c r="C38" s="201" t="s">
        <v>405</v>
      </c>
      <c r="D38" s="72">
        <v>0</v>
      </c>
      <c r="E38" s="72">
        <v>0</v>
      </c>
      <c r="F38" s="72">
        <v>0</v>
      </c>
      <c r="G38" s="64">
        <v>0</v>
      </c>
      <c r="H38" s="64">
        <v>0</v>
      </c>
      <c r="I38" s="64">
        <v>0</v>
      </c>
      <c r="J38" s="64">
        <v>0</v>
      </c>
      <c r="K38" s="64">
        <v>0</v>
      </c>
      <c r="L38" s="64">
        <v>0</v>
      </c>
      <c r="M38" s="64">
        <v>0</v>
      </c>
      <c r="N38" s="64">
        <v>0</v>
      </c>
      <c r="O38" s="64">
        <v>0</v>
      </c>
      <c r="P38" s="64">
        <v>0</v>
      </c>
      <c r="Q38" s="64">
        <v>0</v>
      </c>
      <c r="R38" s="64">
        <v>0</v>
      </c>
      <c r="S38" s="64">
        <v>0</v>
      </c>
      <c r="T38" s="64">
        <v>0</v>
      </c>
      <c r="U38" s="64">
        <v>0</v>
      </c>
      <c r="V38" s="64">
        <v>0</v>
      </c>
      <c r="W38" s="64">
        <v>0</v>
      </c>
      <c r="X38" s="64">
        <v>0</v>
      </c>
      <c r="Y38" s="64">
        <v>0</v>
      </c>
      <c r="Z38" s="64">
        <v>0</v>
      </c>
      <c r="AA38" s="64">
        <v>0</v>
      </c>
      <c r="AB38" s="64">
        <v>0</v>
      </c>
      <c r="AC38" s="64">
        <v>0</v>
      </c>
      <c r="AD38" s="64">
        <v>0</v>
      </c>
      <c r="AE38" s="64">
        <v>0</v>
      </c>
      <c r="AF38" s="64">
        <v>0</v>
      </c>
      <c r="AG38" s="64">
        <v>0</v>
      </c>
      <c r="AH38" s="64">
        <v>0.2899438515876296</v>
      </c>
      <c r="AI38" s="64">
        <v>0</v>
      </c>
      <c r="AJ38" s="64">
        <v>0</v>
      </c>
      <c r="AK38" s="64">
        <v>0</v>
      </c>
      <c r="AL38" s="64">
        <v>0</v>
      </c>
      <c r="AM38" s="64">
        <v>0</v>
      </c>
      <c r="AN38" s="64">
        <v>0</v>
      </c>
      <c r="AO38" s="64">
        <v>0</v>
      </c>
      <c r="AP38" s="64">
        <v>0</v>
      </c>
      <c r="AQ38" s="64">
        <v>0</v>
      </c>
      <c r="AR38" s="64">
        <v>0</v>
      </c>
      <c r="AS38" s="64">
        <v>0</v>
      </c>
      <c r="AT38" s="64">
        <v>0</v>
      </c>
      <c r="AU38" s="64">
        <v>0</v>
      </c>
      <c r="AV38" s="64">
        <v>0</v>
      </c>
      <c r="AW38" s="64">
        <v>0</v>
      </c>
      <c r="AX38" s="64">
        <v>0</v>
      </c>
      <c r="AY38" s="64">
        <v>0</v>
      </c>
      <c r="AZ38" s="64">
        <v>0</v>
      </c>
      <c r="BA38" s="64">
        <v>0</v>
      </c>
      <c r="BB38" s="64">
        <v>0</v>
      </c>
      <c r="BC38" s="64">
        <v>0</v>
      </c>
      <c r="BD38" s="64">
        <v>0</v>
      </c>
      <c r="BE38" s="64">
        <v>0</v>
      </c>
      <c r="BF38" s="64">
        <v>0</v>
      </c>
      <c r="BG38" s="64">
        <v>0</v>
      </c>
      <c r="BH38" s="64">
        <v>0</v>
      </c>
      <c r="BI38" s="64">
        <v>0</v>
      </c>
      <c r="BJ38" s="64">
        <v>0</v>
      </c>
      <c r="BK38" s="64">
        <v>0</v>
      </c>
      <c r="BL38" s="64">
        <v>0</v>
      </c>
      <c r="BM38" s="64">
        <v>0</v>
      </c>
      <c r="BN38" s="64">
        <v>0</v>
      </c>
      <c r="BO38" s="64">
        <v>0</v>
      </c>
      <c r="BP38" s="64">
        <v>0</v>
      </c>
      <c r="BQ38" s="103">
        <v>0</v>
      </c>
      <c r="BR38" s="104">
        <f t="shared" si="0"/>
        <v>0.2899438515876296</v>
      </c>
      <c r="BS38" s="72">
        <v>0</v>
      </c>
      <c r="BT38" s="64">
        <v>0</v>
      </c>
      <c r="BU38" s="64">
        <v>0</v>
      </c>
      <c r="BV38" s="64">
        <v>0</v>
      </c>
      <c r="BW38" s="64">
        <v>0</v>
      </c>
      <c r="BX38" s="64">
        <v>0</v>
      </c>
      <c r="BY38" s="64">
        <v>0</v>
      </c>
      <c r="BZ38" s="64">
        <v>0</v>
      </c>
      <c r="CA38" s="64">
        <v>0</v>
      </c>
      <c r="CB38" s="64">
        <v>0</v>
      </c>
      <c r="CC38" s="64">
        <v>0</v>
      </c>
      <c r="CD38" s="64">
        <v>0</v>
      </c>
      <c r="CE38" s="104">
        <f t="shared" si="1"/>
        <v>0</v>
      </c>
      <c r="CF38" s="72">
        <v>0</v>
      </c>
      <c r="CG38" s="64">
        <v>0</v>
      </c>
      <c r="CH38" s="64">
        <v>0</v>
      </c>
      <c r="CI38" s="104">
        <f t="shared" si="2"/>
        <v>0</v>
      </c>
      <c r="CJ38" s="72">
        <v>0</v>
      </c>
      <c r="CK38" s="64">
        <v>0</v>
      </c>
      <c r="CL38" s="64">
        <v>0</v>
      </c>
      <c r="CM38" s="64">
        <v>0</v>
      </c>
      <c r="CN38" s="104">
        <f t="shared" si="3"/>
        <v>0</v>
      </c>
      <c r="CO38" s="197">
        <v>0</v>
      </c>
      <c r="CP38" s="104">
        <f t="shared" si="4"/>
        <v>0</v>
      </c>
      <c r="CQ38" s="104">
        <f t="shared" si="5"/>
        <v>0.2899438515876296</v>
      </c>
    </row>
    <row r="39" spans="1:95" ht="13.5" customHeight="1">
      <c r="A39" s="142">
        <v>30</v>
      </c>
      <c r="B39" s="50" t="s">
        <v>36</v>
      </c>
      <c r="C39" s="40" t="s">
        <v>365</v>
      </c>
      <c r="D39" s="72">
        <v>0</v>
      </c>
      <c r="E39" s="72">
        <v>0</v>
      </c>
      <c r="F39" s="72">
        <v>0</v>
      </c>
      <c r="G39" s="64">
        <v>0</v>
      </c>
      <c r="H39" s="64">
        <v>0</v>
      </c>
      <c r="I39" s="64">
        <v>0</v>
      </c>
      <c r="J39" s="64">
        <v>0</v>
      </c>
      <c r="K39" s="64">
        <v>0</v>
      </c>
      <c r="L39" s="64">
        <v>0</v>
      </c>
      <c r="M39" s="64">
        <v>0</v>
      </c>
      <c r="N39" s="64">
        <v>0</v>
      </c>
      <c r="O39" s="64">
        <v>0</v>
      </c>
      <c r="P39" s="64">
        <v>0</v>
      </c>
      <c r="Q39" s="64">
        <v>0</v>
      </c>
      <c r="R39" s="64">
        <v>0</v>
      </c>
      <c r="S39" s="64">
        <v>0</v>
      </c>
      <c r="T39" s="64">
        <v>0</v>
      </c>
      <c r="U39" s="64">
        <v>0</v>
      </c>
      <c r="V39" s="64">
        <v>0</v>
      </c>
      <c r="W39" s="64">
        <v>0</v>
      </c>
      <c r="X39" s="64">
        <v>0</v>
      </c>
      <c r="Y39" s="64">
        <v>0</v>
      </c>
      <c r="Z39" s="64">
        <v>0</v>
      </c>
      <c r="AA39" s="64">
        <v>0</v>
      </c>
      <c r="AB39" s="64">
        <v>0</v>
      </c>
      <c r="AC39" s="64">
        <v>0</v>
      </c>
      <c r="AD39" s="64">
        <v>0</v>
      </c>
      <c r="AE39" s="64">
        <v>0</v>
      </c>
      <c r="AF39" s="64">
        <v>0</v>
      </c>
      <c r="AG39" s="64">
        <v>0</v>
      </c>
      <c r="AH39" s="64">
        <v>0.003856054513015274</v>
      </c>
      <c r="AI39" s="64">
        <v>0</v>
      </c>
      <c r="AJ39" s="64">
        <v>0</v>
      </c>
      <c r="AK39" s="64">
        <v>0</v>
      </c>
      <c r="AL39" s="64">
        <v>0</v>
      </c>
      <c r="AM39" s="64">
        <v>0</v>
      </c>
      <c r="AN39" s="64">
        <v>0</v>
      </c>
      <c r="AO39" s="64">
        <v>0</v>
      </c>
      <c r="AP39" s="64">
        <v>0</v>
      </c>
      <c r="AQ39" s="64">
        <v>0</v>
      </c>
      <c r="AR39" s="64">
        <v>0</v>
      </c>
      <c r="AS39" s="64">
        <v>0</v>
      </c>
      <c r="AT39" s="64">
        <v>0</v>
      </c>
      <c r="AU39" s="64">
        <v>0</v>
      </c>
      <c r="AV39" s="64">
        <v>0</v>
      </c>
      <c r="AW39" s="64">
        <v>0</v>
      </c>
      <c r="AX39" s="64">
        <v>0</v>
      </c>
      <c r="AY39" s="64">
        <v>0</v>
      </c>
      <c r="AZ39" s="64">
        <v>0</v>
      </c>
      <c r="BA39" s="64">
        <v>0</v>
      </c>
      <c r="BB39" s="64">
        <v>0</v>
      </c>
      <c r="BC39" s="64">
        <v>0</v>
      </c>
      <c r="BD39" s="64">
        <v>0</v>
      </c>
      <c r="BE39" s="64">
        <v>0</v>
      </c>
      <c r="BF39" s="64">
        <v>0</v>
      </c>
      <c r="BG39" s="64">
        <v>0</v>
      </c>
      <c r="BH39" s="64">
        <v>0</v>
      </c>
      <c r="BI39" s="64">
        <v>0</v>
      </c>
      <c r="BJ39" s="64">
        <v>0</v>
      </c>
      <c r="BK39" s="64">
        <v>0</v>
      </c>
      <c r="BL39" s="64">
        <v>0</v>
      </c>
      <c r="BM39" s="64">
        <v>0</v>
      </c>
      <c r="BN39" s="64">
        <v>0</v>
      </c>
      <c r="BO39" s="64">
        <v>0</v>
      </c>
      <c r="BP39" s="64">
        <v>0</v>
      </c>
      <c r="BQ39" s="103">
        <v>0</v>
      </c>
      <c r="BR39" s="104">
        <f t="shared" si="0"/>
        <v>0.003856054513015274</v>
      </c>
      <c r="BS39" s="72">
        <v>0</v>
      </c>
      <c r="BT39" s="64">
        <v>0</v>
      </c>
      <c r="BU39" s="64">
        <v>0</v>
      </c>
      <c r="BV39" s="64">
        <v>0</v>
      </c>
      <c r="BW39" s="64">
        <v>0</v>
      </c>
      <c r="BX39" s="64">
        <v>0</v>
      </c>
      <c r="BY39" s="64">
        <v>0</v>
      </c>
      <c r="BZ39" s="64">
        <v>0</v>
      </c>
      <c r="CA39" s="64">
        <v>0</v>
      </c>
      <c r="CB39" s="64">
        <v>0</v>
      </c>
      <c r="CC39" s="64">
        <v>0</v>
      </c>
      <c r="CD39" s="64">
        <v>0</v>
      </c>
      <c r="CE39" s="104">
        <f t="shared" si="1"/>
        <v>0</v>
      </c>
      <c r="CF39" s="72">
        <v>0</v>
      </c>
      <c r="CG39" s="64">
        <v>0</v>
      </c>
      <c r="CH39" s="64">
        <v>0</v>
      </c>
      <c r="CI39" s="104">
        <f t="shared" si="2"/>
        <v>0</v>
      </c>
      <c r="CJ39" s="72">
        <v>0</v>
      </c>
      <c r="CK39" s="64">
        <v>0</v>
      </c>
      <c r="CL39" s="64">
        <v>0</v>
      </c>
      <c r="CM39" s="64">
        <v>0</v>
      </c>
      <c r="CN39" s="104">
        <f t="shared" si="3"/>
        <v>0</v>
      </c>
      <c r="CO39" s="197">
        <v>0</v>
      </c>
      <c r="CP39" s="104">
        <f t="shared" si="4"/>
        <v>0</v>
      </c>
      <c r="CQ39" s="104">
        <f t="shared" si="5"/>
        <v>0.003856054513015274</v>
      </c>
    </row>
    <row r="40" spans="1:95" ht="13.5" customHeight="1">
      <c r="A40" s="48">
        <v>31</v>
      </c>
      <c r="B40" s="50" t="s">
        <v>38</v>
      </c>
      <c r="C40" s="40" t="s">
        <v>366</v>
      </c>
      <c r="D40" s="72">
        <v>9.374767922885399</v>
      </c>
      <c r="E40" s="72">
        <v>0.17133255921476867</v>
      </c>
      <c r="F40" s="72">
        <v>0.06370042230143622</v>
      </c>
      <c r="G40" s="64">
        <v>0</v>
      </c>
      <c r="H40" s="64">
        <v>0</v>
      </c>
      <c r="I40" s="64">
        <v>0</v>
      </c>
      <c r="J40" s="64">
        <v>0</v>
      </c>
      <c r="K40" s="64">
        <v>0</v>
      </c>
      <c r="L40" s="64">
        <v>0</v>
      </c>
      <c r="M40" s="64">
        <v>0</v>
      </c>
      <c r="N40" s="64">
        <v>0</v>
      </c>
      <c r="O40" s="64">
        <v>0</v>
      </c>
      <c r="P40" s="64">
        <v>0</v>
      </c>
      <c r="Q40" s="64">
        <v>0</v>
      </c>
      <c r="R40" s="64">
        <v>0</v>
      </c>
      <c r="S40" s="64">
        <v>0</v>
      </c>
      <c r="T40" s="64">
        <v>0</v>
      </c>
      <c r="U40" s="64">
        <v>0.008395703551204985</v>
      </c>
      <c r="V40" s="64">
        <v>0</v>
      </c>
      <c r="W40" s="64">
        <v>0.10839545173660202</v>
      </c>
      <c r="X40" s="64">
        <v>0</v>
      </c>
      <c r="Y40" s="64">
        <v>0</v>
      </c>
      <c r="Z40" s="64">
        <v>0</v>
      </c>
      <c r="AA40" s="64">
        <v>0</v>
      </c>
      <c r="AB40" s="64">
        <v>0</v>
      </c>
      <c r="AC40" s="64">
        <v>0</v>
      </c>
      <c r="AD40" s="64">
        <v>0</v>
      </c>
      <c r="AE40" s="64">
        <v>0</v>
      </c>
      <c r="AF40" s="64">
        <v>0</v>
      </c>
      <c r="AG40" s="64">
        <v>0</v>
      </c>
      <c r="AH40" s="64">
        <v>0</v>
      </c>
      <c r="AI40" s="64">
        <v>0</v>
      </c>
      <c r="AJ40" s="64">
        <v>0</v>
      </c>
      <c r="AK40" s="64">
        <v>0</v>
      </c>
      <c r="AL40" s="64">
        <v>0.09477833926241404</v>
      </c>
      <c r="AM40" s="64">
        <v>0</v>
      </c>
      <c r="AN40" s="64">
        <v>0.3295624267080192</v>
      </c>
      <c r="AO40" s="64">
        <v>0.021033587086063253</v>
      </c>
      <c r="AP40" s="64">
        <v>0.0300059102007036</v>
      </c>
      <c r="AQ40" s="64">
        <v>0.007675180821702959</v>
      </c>
      <c r="AR40" s="64">
        <v>0.003499954925287591</v>
      </c>
      <c r="AS40" s="64">
        <v>0.009440667296097154</v>
      </c>
      <c r="AT40" s="64">
        <v>0.0006684580969188442</v>
      </c>
      <c r="AU40" s="64">
        <v>0.0033750642918416148</v>
      </c>
      <c r="AV40" s="64">
        <v>0.0011458424293827507</v>
      </c>
      <c r="AW40" s="64">
        <v>0</v>
      </c>
      <c r="AX40" s="64">
        <v>0</v>
      </c>
      <c r="AY40" s="64">
        <v>0</v>
      </c>
      <c r="AZ40" s="64">
        <v>0</v>
      </c>
      <c r="BA40" s="64">
        <v>0</v>
      </c>
      <c r="BB40" s="64">
        <v>0.9144334155345022</v>
      </c>
      <c r="BC40" s="64">
        <v>9.501000851641477</v>
      </c>
      <c r="BD40" s="64">
        <v>3.082300178355036</v>
      </c>
      <c r="BE40" s="64">
        <v>3.190710421772941</v>
      </c>
      <c r="BF40" s="64">
        <v>0.4132404529676195</v>
      </c>
      <c r="BG40" s="64">
        <v>0</v>
      </c>
      <c r="BH40" s="64">
        <v>0.6322819645071458</v>
      </c>
      <c r="BI40" s="64">
        <v>2.7730058164144973</v>
      </c>
      <c r="BJ40" s="64">
        <v>1.77704968983323</v>
      </c>
      <c r="BK40" s="64">
        <v>6.292015295037658</v>
      </c>
      <c r="BL40" s="64">
        <v>16.651736692950113</v>
      </c>
      <c r="BM40" s="64">
        <v>4.957266798838053E-08</v>
      </c>
      <c r="BN40" s="64">
        <v>2.809973230891454E-08</v>
      </c>
      <c r="BO40" s="64">
        <v>3.8619969096333766</v>
      </c>
      <c r="BP40" s="64">
        <v>2.6537181410656405</v>
      </c>
      <c r="BQ40" s="103">
        <v>0</v>
      </c>
      <c r="BR40" s="104">
        <f t="shared" si="0"/>
        <v>61.97126739819348</v>
      </c>
      <c r="BS40" s="72">
        <v>0</v>
      </c>
      <c r="BT40" s="64">
        <v>0</v>
      </c>
      <c r="BU40" s="64">
        <v>0</v>
      </c>
      <c r="BV40" s="64">
        <v>224.61701388592056</v>
      </c>
      <c r="BW40" s="64">
        <v>0</v>
      </c>
      <c r="BX40" s="64">
        <v>0</v>
      </c>
      <c r="BY40" s="64">
        <v>0</v>
      </c>
      <c r="BZ40" s="64">
        <v>0</v>
      </c>
      <c r="CA40" s="64">
        <v>0</v>
      </c>
      <c r="CB40" s="64">
        <v>0</v>
      </c>
      <c r="CC40" s="64">
        <v>0</v>
      </c>
      <c r="CD40" s="64">
        <v>0</v>
      </c>
      <c r="CE40" s="104">
        <f t="shared" si="1"/>
        <v>224.61701388592056</v>
      </c>
      <c r="CF40" s="72">
        <v>0</v>
      </c>
      <c r="CG40" s="64">
        <v>0</v>
      </c>
      <c r="CH40" s="64">
        <v>0</v>
      </c>
      <c r="CI40" s="104">
        <f t="shared" si="2"/>
        <v>0</v>
      </c>
      <c r="CJ40" s="72">
        <v>0</v>
      </c>
      <c r="CK40" s="64">
        <v>0</v>
      </c>
      <c r="CL40" s="64">
        <v>0</v>
      </c>
      <c r="CM40" s="64">
        <v>0</v>
      </c>
      <c r="CN40" s="104">
        <f t="shared" si="3"/>
        <v>0</v>
      </c>
      <c r="CO40" s="197">
        <v>0.7619189976047025</v>
      </c>
      <c r="CP40" s="104">
        <f t="shared" si="4"/>
        <v>225.37893288352527</v>
      </c>
      <c r="CQ40" s="104">
        <f t="shared" si="5"/>
        <v>287.35020028171874</v>
      </c>
    </row>
    <row r="41" spans="1:95" ht="13.5" customHeight="1">
      <c r="A41" s="142">
        <v>32</v>
      </c>
      <c r="B41" s="50" t="s">
        <v>40</v>
      </c>
      <c r="C41" s="40" t="s">
        <v>367</v>
      </c>
      <c r="D41" s="72">
        <v>0</v>
      </c>
      <c r="E41" s="72">
        <v>0</v>
      </c>
      <c r="F41" s="72">
        <v>0</v>
      </c>
      <c r="G41" s="64">
        <v>0</v>
      </c>
      <c r="H41" s="64">
        <v>0</v>
      </c>
      <c r="I41" s="64">
        <v>0</v>
      </c>
      <c r="J41" s="64">
        <v>0</v>
      </c>
      <c r="K41" s="64">
        <v>0</v>
      </c>
      <c r="L41" s="64">
        <v>0</v>
      </c>
      <c r="M41" s="64">
        <v>0</v>
      </c>
      <c r="N41" s="64">
        <v>0</v>
      </c>
      <c r="O41" s="64">
        <v>0</v>
      </c>
      <c r="P41" s="64">
        <v>0</v>
      </c>
      <c r="Q41" s="64">
        <v>0</v>
      </c>
      <c r="R41" s="64">
        <v>0</v>
      </c>
      <c r="S41" s="64">
        <v>0</v>
      </c>
      <c r="T41" s="64">
        <v>0</v>
      </c>
      <c r="U41" s="64">
        <v>0.0002401473847180481</v>
      </c>
      <c r="V41" s="64">
        <v>0</v>
      </c>
      <c r="W41" s="64">
        <v>0.000787972391496555</v>
      </c>
      <c r="X41" s="64">
        <v>0</v>
      </c>
      <c r="Y41" s="64">
        <v>0</v>
      </c>
      <c r="Z41" s="64">
        <v>0</v>
      </c>
      <c r="AA41" s="64">
        <v>0</v>
      </c>
      <c r="AB41" s="64">
        <v>0</v>
      </c>
      <c r="AC41" s="64">
        <v>0</v>
      </c>
      <c r="AD41" s="64">
        <v>0</v>
      </c>
      <c r="AE41" s="64">
        <v>0</v>
      </c>
      <c r="AF41" s="64">
        <v>0</v>
      </c>
      <c r="AG41" s="64">
        <v>0</v>
      </c>
      <c r="AH41" s="64">
        <v>0</v>
      </c>
      <c r="AI41" s="64">
        <v>0</v>
      </c>
      <c r="AJ41" s="64">
        <v>0</v>
      </c>
      <c r="AK41" s="64">
        <v>0</v>
      </c>
      <c r="AL41" s="64">
        <v>0.003974388672785379</v>
      </c>
      <c r="AM41" s="64">
        <v>0</v>
      </c>
      <c r="AN41" s="64">
        <v>0.005005140650401357</v>
      </c>
      <c r="AO41" s="64">
        <v>0.00044885983832955944</v>
      </c>
      <c r="AP41" s="64">
        <v>0</v>
      </c>
      <c r="AQ41" s="64">
        <v>0</v>
      </c>
      <c r="AR41" s="64">
        <v>0.000441865320154483</v>
      </c>
      <c r="AS41" s="64">
        <v>3.877789844002047E-05</v>
      </c>
      <c r="AT41" s="64">
        <v>1.61290652168972E-05</v>
      </c>
      <c r="AU41" s="64">
        <v>8.143709558723E-05</v>
      </c>
      <c r="AV41" s="64">
        <v>2.5010437376560906E-05</v>
      </c>
      <c r="AW41" s="64">
        <v>0</v>
      </c>
      <c r="AX41" s="64">
        <v>0</v>
      </c>
      <c r="AY41" s="64">
        <v>0</v>
      </c>
      <c r="AZ41" s="64">
        <v>0</v>
      </c>
      <c r="BA41" s="64">
        <v>0</v>
      </c>
      <c r="BB41" s="64">
        <v>0.028175318918088384</v>
      </c>
      <c r="BC41" s="64">
        <v>0.1302190496706463</v>
      </c>
      <c r="BD41" s="64">
        <v>0.047074646614522125</v>
      </c>
      <c r="BE41" s="64">
        <v>0.07698960879240375</v>
      </c>
      <c r="BF41" s="64">
        <v>0.009853755807540967</v>
      </c>
      <c r="BG41" s="64">
        <v>0</v>
      </c>
      <c r="BH41" s="64">
        <v>0.0152574480521373</v>
      </c>
      <c r="BI41" s="64">
        <v>0.007404464591718099</v>
      </c>
      <c r="BJ41" s="64">
        <v>0.062220158359039685</v>
      </c>
      <c r="BK41" s="64">
        <v>0.2975882539131374</v>
      </c>
      <c r="BL41" s="64">
        <v>0.6790662791289643</v>
      </c>
      <c r="BM41" s="64">
        <v>0</v>
      </c>
      <c r="BN41" s="64">
        <v>0</v>
      </c>
      <c r="BO41" s="64">
        <v>0.004437913190654988</v>
      </c>
      <c r="BP41" s="64">
        <v>0.06445137319638272</v>
      </c>
      <c r="BQ41" s="103">
        <v>0</v>
      </c>
      <c r="BR41" s="104">
        <f t="shared" si="0"/>
        <v>1.433797998989742</v>
      </c>
      <c r="BS41" s="72">
        <v>0</v>
      </c>
      <c r="BT41" s="64">
        <v>0</v>
      </c>
      <c r="BU41" s="64">
        <v>0</v>
      </c>
      <c r="BV41" s="64">
        <v>7.1417565134842285</v>
      </c>
      <c r="BW41" s="64">
        <v>0</v>
      </c>
      <c r="BX41" s="64">
        <v>0</v>
      </c>
      <c r="BY41" s="64">
        <v>0</v>
      </c>
      <c r="BZ41" s="64">
        <v>0</v>
      </c>
      <c r="CA41" s="64">
        <v>0</v>
      </c>
      <c r="CB41" s="64">
        <v>0</v>
      </c>
      <c r="CC41" s="64">
        <v>0</v>
      </c>
      <c r="CD41" s="64">
        <v>0</v>
      </c>
      <c r="CE41" s="104">
        <f t="shared" si="1"/>
        <v>7.1417565134842285</v>
      </c>
      <c r="CF41" s="72">
        <v>0</v>
      </c>
      <c r="CG41" s="64">
        <v>0</v>
      </c>
      <c r="CH41" s="64">
        <v>0</v>
      </c>
      <c r="CI41" s="104">
        <f t="shared" si="2"/>
        <v>0</v>
      </c>
      <c r="CJ41" s="72">
        <v>0</v>
      </c>
      <c r="CK41" s="64">
        <v>0</v>
      </c>
      <c r="CL41" s="64">
        <v>0</v>
      </c>
      <c r="CM41" s="64">
        <v>0</v>
      </c>
      <c r="CN41" s="104">
        <f t="shared" si="3"/>
        <v>0</v>
      </c>
      <c r="CO41" s="197">
        <v>0</v>
      </c>
      <c r="CP41" s="104">
        <f t="shared" si="4"/>
        <v>7.1417565134842285</v>
      </c>
      <c r="CQ41" s="104">
        <f t="shared" si="5"/>
        <v>8.575554512473971</v>
      </c>
    </row>
    <row r="42" spans="1:95" ht="13.5" customHeight="1">
      <c r="A42" s="48">
        <v>33</v>
      </c>
      <c r="B42" s="50" t="s">
        <v>42</v>
      </c>
      <c r="C42" s="40" t="s">
        <v>368</v>
      </c>
      <c r="D42" s="72">
        <v>0.0005225112659104996</v>
      </c>
      <c r="E42" s="72">
        <v>0.017274265935384968</v>
      </c>
      <c r="F42" s="72">
        <v>1.2464400199904714E-05</v>
      </c>
      <c r="G42" s="64">
        <v>0</v>
      </c>
      <c r="H42" s="64">
        <v>0</v>
      </c>
      <c r="I42" s="64">
        <v>0</v>
      </c>
      <c r="J42" s="64">
        <v>0</v>
      </c>
      <c r="K42" s="64">
        <v>0</v>
      </c>
      <c r="L42" s="64">
        <v>0</v>
      </c>
      <c r="M42" s="64">
        <v>0</v>
      </c>
      <c r="N42" s="64">
        <v>0</v>
      </c>
      <c r="O42" s="64">
        <v>0</v>
      </c>
      <c r="P42" s="64">
        <v>0</v>
      </c>
      <c r="Q42" s="64">
        <v>0</v>
      </c>
      <c r="R42" s="64">
        <v>0</v>
      </c>
      <c r="S42" s="64">
        <v>0</v>
      </c>
      <c r="T42" s="64">
        <v>0</v>
      </c>
      <c r="U42" s="64">
        <v>0.0006676858350726602</v>
      </c>
      <c r="V42" s="64">
        <v>0</v>
      </c>
      <c r="W42" s="64">
        <v>0.006952821251734891</v>
      </c>
      <c r="X42" s="64">
        <v>0</v>
      </c>
      <c r="Y42" s="64">
        <v>0</v>
      </c>
      <c r="Z42" s="64">
        <v>0</v>
      </c>
      <c r="AA42" s="64">
        <v>0</v>
      </c>
      <c r="AB42" s="64">
        <v>0</v>
      </c>
      <c r="AC42" s="64">
        <v>0</v>
      </c>
      <c r="AD42" s="64">
        <v>0</v>
      </c>
      <c r="AE42" s="64">
        <v>0</v>
      </c>
      <c r="AF42" s="64">
        <v>0</v>
      </c>
      <c r="AG42" s="64">
        <v>0</v>
      </c>
      <c r="AH42" s="64">
        <v>0</v>
      </c>
      <c r="AI42" s="64">
        <v>0</v>
      </c>
      <c r="AJ42" s="64">
        <v>0</v>
      </c>
      <c r="AK42" s="64">
        <v>0</v>
      </c>
      <c r="AL42" s="64">
        <v>0.005917614019916366</v>
      </c>
      <c r="AM42" s="64">
        <v>0</v>
      </c>
      <c r="AN42" s="64">
        <v>0.028349908067594416</v>
      </c>
      <c r="AO42" s="64">
        <v>0.0013229425551063445</v>
      </c>
      <c r="AP42" s="64">
        <v>2.8111108854090688E-08</v>
      </c>
      <c r="AQ42" s="64">
        <v>1.201494619884518E-08</v>
      </c>
      <c r="AR42" s="64">
        <v>0.0005173422032219017</v>
      </c>
      <c r="AS42" s="64">
        <v>0.00023084043900132616</v>
      </c>
      <c r="AT42" s="64">
        <v>9.003371013991663E-05</v>
      </c>
      <c r="AU42" s="64">
        <v>0.00045558400195755145</v>
      </c>
      <c r="AV42" s="64">
        <v>0.00018635162033611073</v>
      </c>
      <c r="AW42" s="64">
        <v>0</v>
      </c>
      <c r="AX42" s="64">
        <v>0</v>
      </c>
      <c r="AY42" s="64">
        <v>0</v>
      </c>
      <c r="AZ42" s="64">
        <v>0</v>
      </c>
      <c r="BA42" s="64">
        <v>0</v>
      </c>
      <c r="BB42" s="64">
        <v>0.15749548982069114</v>
      </c>
      <c r="BC42" s="64">
        <v>1.1236246787057813</v>
      </c>
      <c r="BD42" s="64">
        <v>0.40620663437197396</v>
      </c>
      <c r="BE42" s="64">
        <v>0.42883404713271756</v>
      </c>
      <c r="BF42" s="64">
        <v>0.054885228814731464</v>
      </c>
      <c r="BG42" s="64">
        <v>0</v>
      </c>
      <c r="BH42" s="64">
        <v>0.08498315896350236</v>
      </c>
      <c r="BI42" s="64">
        <v>0.04301543745631792</v>
      </c>
      <c r="BJ42" s="64">
        <v>0.3613159713473427</v>
      </c>
      <c r="BK42" s="64">
        <v>2.296235715075145</v>
      </c>
      <c r="BL42" s="64">
        <v>3.791772635880649</v>
      </c>
      <c r="BM42" s="64">
        <v>0.0914553173564873</v>
      </c>
      <c r="BN42" s="64">
        <v>0.14687851538669214</v>
      </c>
      <c r="BO42" s="64">
        <v>0.12944984855830868</v>
      </c>
      <c r="BP42" s="64">
        <v>0.3589840621990981</v>
      </c>
      <c r="BQ42" s="103">
        <v>0</v>
      </c>
      <c r="BR42" s="104">
        <f t="shared" si="0"/>
        <v>9.537637146501073</v>
      </c>
      <c r="BS42" s="72">
        <v>0</v>
      </c>
      <c r="BT42" s="64">
        <v>0</v>
      </c>
      <c r="BU42" s="64">
        <v>0</v>
      </c>
      <c r="BV42" s="64">
        <v>72.89193252361952</v>
      </c>
      <c r="BW42" s="64">
        <v>0</v>
      </c>
      <c r="BX42" s="64">
        <v>0</v>
      </c>
      <c r="BY42" s="64">
        <v>0</v>
      </c>
      <c r="BZ42" s="64">
        <v>0</v>
      </c>
      <c r="CA42" s="64">
        <v>0</v>
      </c>
      <c r="CB42" s="64">
        <v>0</v>
      </c>
      <c r="CC42" s="64">
        <v>0</v>
      </c>
      <c r="CD42" s="64">
        <v>0</v>
      </c>
      <c r="CE42" s="104">
        <f t="shared" si="1"/>
        <v>72.89193252361952</v>
      </c>
      <c r="CF42" s="72">
        <v>0</v>
      </c>
      <c r="CG42" s="64">
        <v>0</v>
      </c>
      <c r="CH42" s="64">
        <v>0</v>
      </c>
      <c r="CI42" s="104">
        <f t="shared" si="2"/>
        <v>0</v>
      </c>
      <c r="CJ42" s="72">
        <v>0</v>
      </c>
      <c r="CK42" s="64">
        <v>0</v>
      </c>
      <c r="CL42" s="64">
        <v>0</v>
      </c>
      <c r="CM42" s="64">
        <v>0</v>
      </c>
      <c r="CN42" s="104">
        <f t="shared" si="3"/>
        <v>0</v>
      </c>
      <c r="CO42" s="197">
        <v>0</v>
      </c>
      <c r="CP42" s="104">
        <f t="shared" si="4"/>
        <v>72.89193252361952</v>
      </c>
      <c r="CQ42" s="104">
        <f t="shared" si="5"/>
        <v>82.42956967012059</v>
      </c>
    </row>
    <row r="43" spans="1:95" ht="13.5" customHeight="1">
      <c r="A43" s="142">
        <v>34</v>
      </c>
      <c r="B43" s="50">
        <v>41</v>
      </c>
      <c r="C43" s="40" t="s">
        <v>369</v>
      </c>
      <c r="D43" s="72">
        <v>0.209846983660817</v>
      </c>
      <c r="E43" s="72">
        <v>0.0028039543702404286</v>
      </c>
      <c r="F43" s="72">
        <v>0.00042195867990813495</v>
      </c>
      <c r="G43" s="64">
        <v>0</v>
      </c>
      <c r="H43" s="64">
        <v>0</v>
      </c>
      <c r="I43" s="64">
        <v>0</v>
      </c>
      <c r="J43" s="64">
        <v>0</v>
      </c>
      <c r="K43" s="64">
        <v>0</v>
      </c>
      <c r="L43" s="64">
        <v>0</v>
      </c>
      <c r="M43" s="64">
        <v>0</v>
      </c>
      <c r="N43" s="64">
        <v>0</v>
      </c>
      <c r="O43" s="64">
        <v>0</v>
      </c>
      <c r="P43" s="64">
        <v>0</v>
      </c>
      <c r="Q43" s="64">
        <v>0</v>
      </c>
      <c r="R43" s="64">
        <v>0</v>
      </c>
      <c r="S43" s="64">
        <v>0</v>
      </c>
      <c r="T43" s="64">
        <v>0</v>
      </c>
      <c r="U43" s="64">
        <v>0.00028859850865507286</v>
      </c>
      <c r="V43" s="64">
        <v>0</v>
      </c>
      <c r="W43" s="64">
        <v>0.00016138184811187526</v>
      </c>
      <c r="X43" s="64">
        <v>0</v>
      </c>
      <c r="Y43" s="64">
        <v>0</v>
      </c>
      <c r="Z43" s="64">
        <v>0</v>
      </c>
      <c r="AA43" s="64">
        <v>0</v>
      </c>
      <c r="AB43" s="64">
        <v>0</v>
      </c>
      <c r="AC43" s="64">
        <v>0</v>
      </c>
      <c r="AD43" s="64">
        <v>0</v>
      </c>
      <c r="AE43" s="64">
        <v>0</v>
      </c>
      <c r="AF43" s="64">
        <v>0</v>
      </c>
      <c r="AG43" s="64">
        <v>0</v>
      </c>
      <c r="AH43" s="64">
        <v>0</v>
      </c>
      <c r="AI43" s="64">
        <v>0</v>
      </c>
      <c r="AJ43" s="64">
        <v>0</v>
      </c>
      <c r="AK43" s="64">
        <v>0</v>
      </c>
      <c r="AL43" s="64">
        <v>0.0028544136746719473</v>
      </c>
      <c r="AM43" s="64">
        <v>0</v>
      </c>
      <c r="AN43" s="64">
        <v>0.0004773387577068133</v>
      </c>
      <c r="AO43" s="64">
        <v>0</v>
      </c>
      <c r="AP43" s="64">
        <v>0</v>
      </c>
      <c r="AQ43" s="64">
        <v>0</v>
      </c>
      <c r="AR43" s="64">
        <v>0</v>
      </c>
      <c r="AS43" s="64">
        <v>0</v>
      </c>
      <c r="AT43" s="64">
        <v>0</v>
      </c>
      <c r="AU43" s="64">
        <v>0</v>
      </c>
      <c r="AV43" s="64">
        <v>0</v>
      </c>
      <c r="AW43" s="64">
        <v>0</v>
      </c>
      <c r="AX43" s="64">
        <v>0</v>
      </c>
      <c r="AY43" s="64">
        <v>0</v>
      </c>
      <c r="AZ43" s="64">
        <v>0</v>
      </c>
      <c r="BA43" s="64">
        <v>0</v>
      </c>
      <c r="BB43" s="64">
        <v>0.024451728633253577</v>
      </c>
      <c r="BC43" s="64">
        <v>0.1630283795024483</v>
      </c>
      <c r="BD43" s="64">
        <v>0.14502643306974208</v>
      </c>
      <c r="BE43" s="64">
        <v>0.03309374826272891</v>
      </c>
      <c r="BF43" s="64">
        <v>0.0025628303002051905</v>
      </c>
      <c r="BG43" s="64">
        <v>0</v>
      </c>
      <c r="BH43" s="64">
        <v>0.42344546134496824</v>
      </c>
      <c r="BI43" s="64">
        <v>0.17879989087325757</v>
      </c>
      <c r="BJ43" s="64">
        <v>0.024852387800367835</v>
      </c>
      <c r="BK43" s="64">
        <v>0.24173221588601565</v>
      </c>
      <c r="BL43" s="64">
        <v>1.2549644232628736</v>
      </c>
      <c r="BM43" s="64">
        <v>0</v>
      </c>
      <c r="BN43" s="64">
        <v>0</v>
      </c>
      <c r="BO43" s="64">
        <v>0</v>
      </c>
      <c r="BP43" s="64">
        <v>0.36544792182358776</v>
      </c>
      <c r="BQ43" s="103">
        <v>0</v>
      </c>
      <c r="BR43" s="104">
        <f t="shared" si="0"/>
        <v>3.07426005025956</v>
      </c>
      <c r="BS43" s="72">
        <v>0</v>
      </c>
      <c r="BT43" s="64">
        <v>0</v>
      </c>
      <c r="BU43" s="64">
        <v>0</v>
      </c>
      <c r="BV43" s="64">
        <v>17.355147668879045</v>
      </c>
      <c r="BW43" s="64">
        <v>0</v>
      </c>
      <c r="BX43" s="64">
        <v>0</v>
      </c>
      <c r="BY43" s="64">
        <v>0</v>
      </c>
      <c r="BZ43" s="64">
        <v>0</v>
      </c>
      <c r="CA43" s="64">
        <v>0</v>
      </c>
      <c r="CB43" s="64">
        <v>0</v>
      </c>
      <c r="CC43" s="64">
        <v>0</v>
      </c>
      <c r="CD43" s="64">
        <v>0</v>
      </c>
      <c r="CE43" s="104">
        <f t="shared" si="1"/>
        <v>17.355147668879045</v>
      </c>
      <c r="CF43" s="72">
        <v>0</v>
      </c>
      <c r="CG43" s="64">
        <v>0</v>
      </c>
      <c r="CH43" s="64">
        <v>0</v>
      </c>
      <c r="CI43" s="104">
        <f t="shared" si="2"/>
        <v>0</v>
      </c>
      <c r="CJ43" s="72">
        <v>0</v>
      </c>
      <c r="CK43" s="64">
        <v>0</v>
      </c>
      <c r="CL43" s="64">
        <v>0</v>
      </c>
      <c r="CM43" s="64">
        <v>0</v>
      </c>
      <c r="CN43" s="104">
        <f t="shared" si="3"/>
        <v>0</v>
      </c>
      <c r="CO43" s="197">
        <v>0.039077668405776124</v>
      </c>
      <c r="CP43" s="104">
        <f t="shared" si="4"/>
        <v>17.394225337284823</v>
      </c>
      <c r="CQ43" s="104">
        <f t="shared" si="5"/>
        <v>20.468485387544384</v>
      </c>
    </row>
    <row r="44" spans="1:95" ht="13.5" customHeight="1">
      <c r="A44" s="48">
        <v>35</v>
      </c>
      <c r="B44" s="50">
        <v>45</v>
      </c>
      <c r="C44" s="40" t="s">
        <v>108</v>
      </c>
      <c r="D44" s="72">
        <v>11.705458480302706</v>
      </c>
      <c r="E44" s="72">
        <v>0.22150585648362123</v>
      </c>
      <c r="F44" s="72">
        <v>0.028808953161420535</v>
      </c>
      <c r="G44" s="64">
        <v>0</v>
      </c>
      <c r="H44" s="64">
        <v>0</v>
      </c>
      <c r="I44" s="64">
        <v>0</v>
      </c>
      <c r="J44" s="64">
        <v>0</v>
      </c>
      <c r="K44" s="64">
        <v>0</v>
      </c>
      <c r="L44" s="64">
        <v>0</v>
      </c>
      <c r="M44" s="64">
        <v>0</v>
      </c>
      <c r="N44" s="64">
        <v>0</v>
      </c>
      <c r="O44" s="64">
        <v>0</v>
      </c>
      <c r="P44" s="64">
        <v>0</v>
      </c>
      <c r="Q44" s="64">
        <v>0</v>
      </c>
      <c r="R44" s="64">
        <v>0</v>
      </c>
      <c r="S44" s="64">
        <v>0</v>
      </c>
      <c r="T44" s="64">
        <v>0</v>
      </c>
      <c r="U44" s="64">
        <v>0</v>
      </c>
      <c r="V44" s="64">
        <v>0</v>
      </c>
      <c r="W44" s="64">
        <v>0</v>
      </c>
      <c r="X44" s="64">
        <v>0</v>
      </c>
      <c r="Y44" s="64">
        <v>0</v>
      </c>
      <c r="Z44" s="64">
        <v>0</v>
      </c>
      <c r="AA44" s="64">
        <v>0</v>
      </c>
      <c r="AB44" s="64">
        <v>0</v>
      </c>
      <c r="AC44" s="64">
        <v>0</v>
      </c>
      <c r="AD44" s="64">
        <v>0</v>
      </c>
      <c r="AE44" s="64">
        <v>0</v>
      </c>
      <c r="AF44" s="64">
        <v>0</v>
      </c>
      <c r="AG44" s="64">
        <v>0</v>
      </c>
      <c r="AH44" s="64">
        <v>0</v>
      </c>
      <c r="AI44" s="64">
        <v>0</v>
      </c>
      <c r="AJ44" s="64">
        <v>0</v>
      </c>
      <c r="AK44" s="64">
        <v>0</v>
      </c>
      <c r="AL44" s="64">
        <v>0</v>
      </c>
      <c r="AM44" s="64">
        <v>0</v>
      </c>
      <c r="AN44" s="64">
        <v>0</v>
      </c>
      <c r="AO44" s="64">
        <v>0.14333794978962197</v>
      </c>
      <c r="AP44" s="64">
        <v>0</v>
      </c>
      <c r="AQ44" s="64">
        <v>0</v>
      </c>
      <c r="AR44" s="64">
        <v>0</v>
      </c>
      <c r="AS44" s="64">
        <v>0</v>
      </c>
      <c r="AT44" s="64">
        <v>0</v>
      </c>
      <c r="AU44" s="64">
        <v>0</v>
      </c>
      <c r="AV44" s="64">
        <v>0</v>
      </c>
      <c r="AW44" s="64">
        <v>0</v>
      </c>
      <c r="AX44" s="64">
        <v>0</v>
      </c>
      <c r="AY44" s="64">
        <v>0</v>
      </c>
      <c r="AZ44" s="64">
        <v>0</v>
      </c>
      <c r="BA44" s="64">
        <v>0</v>
      </c>
      <c r="BB44" s="64">
        <v>6.886192811684592</v>
      </c>
      <c r="BC44" s="64">
        <v>18.584881517431757</v>
      </c>
      <c r="BD44" s="64">
        <v>10.970988411606145</v>
      </c>
      <c r="BE44" s="64">
        <v>187.94762809545122</v>
      </c>
      <c r="BF44" s="64">
        <v>0</v>
      </c>
      <c r="BG44" s="64">
        <v>0</v>
      </c>
      <c r="BH44" s="64">
        <v>1.522633117530937</v>
      </c>
      <c r="BI44" s="64">
        <v>3.1042106925051223</v>
      </c>
      <c r="BJ44" s="64">
        <v>0</v>
      </c>
      <c r="BK44" s="64">
        <v>25.31123404468809</v>
      </c>
      <c r="BL44" s="64">
        <v>46.45147750556046</v>
      </c>
      <c r="BM44" s="64">
        <v>0.012725533750886935</v>
      </c>
      <c r="BN44" s="64">
        <v>0.0054666306831353045</v>
      </c>
      <c r="BO44" s="64">
        <v>1.3168783504578568E-16</v>
      </c>
      <c r="BP44" s="64">
        <v>11.806876475757406</v>
      </c>
      <c r="BQ44" s="103">
        <v>0</v>
      </c>
      <c r="BR44" s="104">
        <f t="shared" si="0"/>
        <v>324.7034260763871</v>
      </c>
      <c r="BS44" s="72">
        <v>0</v>
      </c>
      <c r="BT44" s="64">
        <v>0</v>
      </c>
      <c r="BU44" s="64">
        <v>0</v>
      </c>
      <c r="BV44" s="64">
        <v>128.41018463710742</v>
      </c>
      <c r="BW44" s="64">
        <v>3.8138576191897506</v>
      </c>
      <c r="BX44" s="64">
        <v>0</v>
      </c>
      <c r="BY44" s="64">
        <v>0</v>
      </c>
      <c r="BZ44" s="64">
        <v>0</v>
      </c>
      <c r="CA44" s="64">
        <v>0</v>
      </c>
      <c r="CB44" s="64">
        <v>0</v>
      </c>
      <c r="CC44" s="64">
        <v>0</v>
      </c>
      <c r="CD44" s="64">
        <v>0</v>
      </c>
      <c r="CE44" s="104">
        <f t="shared" si="1"/>
        <v>132.22404225629717</v>
      </c>
      <c r="CF44" s="72">
        <v>0</v>
      </c>
      <c r="CG44" s="64">
        <v>0</v>
      </c>
      <c r="CH44" s="64">
        <v>0</v>
      </c>
      <c r="CI44" s="104">
        <f t="shared" si="2"/>
        <v>0</v>
      </c>
      <c r="CJ44" s="72">
        <v>0</v>
      </c>
      <c r="CK44" s="64">
        <v>1339.1913202770045</v>
      </c>
      <c r="CL44" s="64">
        <v>0</v>
      </c>
      <c r="CM44" s="64">
        <v>0</v>
      </c>
      <c r="CN44" s="104">
        <f t="shared" si="3"/>
        <v>1339.1913202770045</v>
      </c>
      <c r="CO44" s="197">
        <v>0.2929608325281207</v>
      </c>
      <c r="CP44" s="104">
        <f t="shared" si="4"/>
        <v>1471.7083233658298</v>
      </c>
      <c r="CQ44" s="104">
        <f t="shared" si="5"/>
        <v>1796.411749442217</v>
      </c>
    </row>
    <row r="45" spans="1:95" ht="13.5" customHeight="1">
      <c r="A45" s="142">
        <v>36</v>
      </c>
      <c r="B45" s="50">
        <v>50</v>
      </c>
      <c r="C45" s="40" t="s">
        <v>248</v>
      </c>
      <c r="D45" s="72">
        <v>5.512133832087408</v>
      </c>
      <c r="E45" s="72">
        <v>0.060258961947924176</v>
      </c>
      <c r="F45" s="72">
        <v>0.0035916848259998106</v>
      </c>
      <c r="G45" s="64">
        <v>0</v>
      </c>
      <c r="H45" s="64">
        <v>0</v>
      </c>
      <c r="I45" s="64">
        <v>0</v>
      </c>
      <c r="J45" s="64">
        <v>0</v>
      </c>
      <c r="K45" s="64">
        <v>0</v>
      </c>
      <c r="L45" s="64">
        <v>0</v>
      </c>
      <c r="M45" s="64">
        <v>0</v>
      </c>
      <c r="N45" s="64">
        <v>0</v>
      </c>
      <c r="O45" s="64">
        <v>0</v>
      </c>
      <c r="P45" s="64">
        <v>0</v>
      </c>
      <c r="Q45" s="64">
        <v>0</v>
      </c>
      <c r="R45" s="64">
        <v>0</v>
      </c>
      <c r="S45" s="64">
        <v>0</v>
      </c>
      <c r="T45" s="64">
        <v>0</v>
      </c>
      <c r="U45" s="64">
        <v>0</v>
      </c>
      <c r="V45" s="64">
        <v>0</v>
      </c>
      <c r="W45" s="64">
        <v>0.0011501855432513128</v>
      </c>
      <c r="X45" s="64">
        <v>0</v>
      </c>
      <c r="Y45" s="64">
        <v>0</v>
      </c>
      <c r="Z45" s="64">
        <v>0</v>
      </c>
      <c r="AA45" s="64">
        <v>0</v>
      </c>
      <c r="AB45" s="64">
        <v>0</v>
      </c>
      <c r="AC45" s="64">
        <v>0</v>
      </c>
      <c r="AD45" s="64">
        <v>0</v>
      </c>
      <c r="AE45" s="64">
        <v>0</v>
      </c>
      <c r="AF45" s="64">
        <v>0</v>
      </c>
      <c r="AG45" s="64">
        <v>0</v>
      </c>
      <c r="AH45" s="64">
        <v>0</v>
      </c>
      <c r="AI45" s="64">
        <v>0</v>
      </c>
      <c r="AJ45" s="64">
        <v>0</v>
      </c>
      <c r="AK45" s="64">
        <v>0</v>
      </c>
      <c r="AL45" s="64">
        <v>0.042509535161766546</v>
      </c>
      <c r="AM45" s="64">
        <v>0</v>
      </c>
      <c r="AN45" s="64">
        <v>0</v>
      </c>
      <c r="AO45" s="64">
        <v>0</v>
      </c>
      <c r="AP45" s="64">
        <v>0</v>
      </c>
      <c r="AQ45" s="64">
        <v>0</v>
      </c>
      <c r="AR45" s="64">
        <v>0</v>
      </c>
      <c r="AS45" s="64">
        <v>0</v>
      </c>
      <c r="AT45" s="64">
        <v>0</v>
      </c>
      <c r="AU45" s="64">
        <v>0.0007336292412627985</v>
      </c>
      <c r="AV45" s="64">
        <v>0</v>
      </c>
      <c r="AW45" s="64">
        <v>0</v>
      </c>
      <c r="AX45" s="64">
        <v>0</v>
      </c>
      <c r="AY45" s="64">
        <v>0</v>
      </c>
      <c r="AZ45" s="64">
        <v>0</v>
      </c>
      <c r="BA45" s="64">
        <v>0</v>
      </c>
      <c r="BB45" s="64">
        <v>0.5750044353322555</v>
      </c>
      <c r="BC45" s="64">
        <v>1.138586084963486</v>
      </c>
      <c r="BD45" s="64">
        <v>0.9155365288287324</v>
      </c>
      <c r="BE45" s="64">
        <v>0.19543852569134096</v>
      </c>
      <c r="BF45" s="64">
        <v>0.24559629012056938</v>
      </c>
      <c r="BG45" s="64">
        <v>0</v>
      </c>
      <c r="BH45" s="64">
        <v>2.9844518393096093</v>
      </c>
      <c r="BI45" s="64">
        <v>8.129677458766329</v>
      </c>
      <c r="BJ45" s="64">
        <v>0</v>
      </c>
      <c r="BK45" s="64">
        <v>1.5038843997150708</v>
      </c>
      <c r="BL45" s="64">
        <v>3.12312491583242</v>
      </c>
      <c r="BM45" s="64">
        <v>0</v>
      </c>
      <c r="BN45" s="64">
        <v>0</v>
      </c>
      <c r="BO45" s="64">
        <v>0</v>
      </c>
      <c r="BP45" s="64">
        <v>3.1753678889185104</v>
      </c>
      <c r="BQ45" s="103">
        <v>0</v>
      </c>
      <c r="BR45" s="104">
        <f t="shared" si="0"/>
        <v>27.60704619628594</v>
      </c>
      <c r="BS45" s="72">
        <v>0</v>
      </c>
      <c r="BT45" s="64">
        <v>0</v>
      </c>
      <c r="BU45" s="64">
        <v>0</v>
      </c>
      <c r="BV45" s="64">
        <v>0</v>
      </c>
      <c r="BW45" s="64">
        <v>0.2940595228343296</v>
      </c>
      <c r="BX45" s="64">
        <v>0</v>
      </c>
      <c r="BY45" s="64">
        <v>274.97465345001785</v>
      </c>
      <c r="BZ45" s="64">
        <v>0</v>
      </c>
      <c r="CA45" s="64">
        <v>1.0462350252149581</v>
      </c>
      <c r="CB45" s="64">
        <v>0</v>
      </c>
      <c r="CC45" s="64">
        <v>0</v>
      </c>
      <c r="CD45" s="64">
        <v>0</v>
      </c>
      <c r="CE45" s="104">
        <f t="shared" si="1"/>
        <v>276.31494799806717</v>
      </c>
      <c r="CF45" s="72">
        <v>0</v>
      </c>
      <c r="CG45" s="64">
        <v>0</v>
      </c>
      <c r="CH45" s="64">
        <v>0</v>
      </c>
      <c r="CI45" s="104">
        <f t="shared" si="2"/>
        <v>0</v>
      </c>
      <c r="CJ45" s="72">
        <v>20.093637636928023</v>
      </c>
      <c r="CK45" s="64">
        <v>0</v>
      </c>
      <c r="CL45" s="64">
        <v>0</v>
      </c>
      <c r="CM45" s="64">
        <v>0</v>
      </c>
      <c r="CN45" s="104">
        <f t="shared" si="3"/>
        <v>20.093637636928023</v>
      </c>
      <c r="CO45" s="197">
        <v>0.3658136264524694</v>
      </c>
      <c r="CP45" s="104">
        <f t="shared" si="4"/>
        <v>296.7743992614476</v>
      </c>
      <c r="CQ45" s="104">
        <f t="shared" si="5"/>
        <v>324.38144545773355</v>
      </c>
    </row>
    <row r="46" spans="1:95" ht="13.5" customHeight="1">
      <c r="A46" s="48">
        <v>37</v>
      </c>
      <c r="B46" s="50" t="s">
        <v>283</v>
      </c>
      <c r="C46" s="40" t="s">
        <v>75</v>
      </c>
      <c r="D46" s="72">
        <v>35.82300077140865</v>
      </c>
      <c r="E46" s="72">
        <v>0.5509945535649023</v>
      </c>
      <c r="F46" s="72">
        <v>0.018897765309366696</v>
      </c>
      <c r="G46" s="64">
        <v>0</v>
      </c>
      <c r="H46" s="64">
        <v>0</v>
      </c>
      <c r="I46" s="64">
        <v>0</v>
      </c>
      <c r="J46" s="64">
        <v>0</v>
      </c>
      <c r="K46" s="64">
        <v>0</v>
      </c>
      <c r="L46" s="64">
        <v>0</v>
      </c>
      <c r="M46" s="64">
        <v>0</v>
      </c>
      <c r="N46" s="64">
        <v>0</v>
      </c>
      <c r="O46" s="64">
        <v>0</v>
      </c>
      <c r="P46" s="64">
        <v>0</v>
      </c>
      <c r="Q46" s="64">
        <v>0</v>
      </c>
      <c r="R46" s="64">
        <v>0</v>
      </c>
      <c r="S46" s="64">
        <v>0</v>
      </c>
      <c r="T46" s="64">
        <v>0</v>
      </c>
      <c r="U46" s="64">
        <v>0.012440327441273989</v>
      </c>
      <c r="V46" s="64">
        <v>0</v>
      </c>
      <c r="W46" s="64">
        <v>0.010727887044323973</v>
      </c>
      <c r="X46" s="64">
        <v>0</v>
      </c>
      <c r="Y46" s="64">
        <v>0</v>
      </c>
      <c r="Z46" s="64">
        <v>0</v>
      </c>
      <c r="AA46" s="64">
        <v>0</v>
      </c>
      <c r="AB46" s="64">
        <v>0</v>
      </c>
      <c r="AC46" s="64">
        <v>0</v>
      </c>
      <c r="AD46" s="64">
        <v>0</v>
      </c>
      <c r="AE46" s="64">
        <v>0</v>
      </c>
      <c r="AF46" s="64">
        <v>0</v>
      </c>
      <c r="AG46" s="64">
        <v>0</v>
      </c>
      <c r="AH46" s="64">
        <v>0</v>
      </c>
      <c r="AI46" s="64">
        <v>0</v>
      </c>
      <c r="AJ46" s="64">
        <v>0</v>
      </c>
      <c r="AK46" s="64">
        <v>0</v>
      </c>
      <c r="AL46" s="64">
        <v>0.09343889165444434</v>
      </c>
      <c r="AM46" s="64">
        <v>0</v>
      </c>
      <c r="AN46" s="64">
        <v>0.017466019790999442</v>
      </c>
      <c r="AO46" s="64">
        <v>0</v>
      </c>
      <c r="AP46" s="64">
        <v>0</v>
      </c>
      <c r="AQ46" s="64">
        <v>0</v>
      </c>
      <c r="AR46" s="64">
        <v>0</v>
      </c>
      <c r="AS46" s="64">
        <v>0.0038790347026609008</v>
      </c>
      <c r="AT46" s="64">
        <v>0.0015318947473505183</v>
      </c>
      <c r="AU46" s="64">
        <v>0.011164209458889955</v>
      </c>
      <c r="AV46" s="64">
        <v>0.0001657051277854187</v>
      </c>
      <c r="AW46" s="64">
        <v>0</v>
      </c>
      <c r="AX46" s="64">
        <v>0</v>
      </c>
      <c r="AY46" s="64">
        <v>0</v>
      </c>
      <c r="AZ46" s="64">
        <v>0</v>
      </c>
      <c r="BA46" s="64">
        <v>0</v>
      </c>
      <c r="BB46" s="64">
        <v>7.961869205905684</v>
      </c>
      <c r="BC46" s="64">
        <v>2.3962394264264617</v>
      </c>
      <c r="BD46" s="64">
        <v>2.3808275017076435</v>
      </c>
      <c r="BE46" s="64">
        <v>1.1191641530641219</v>
      </c>
      <c r="BF46" s="64">
        <v>0</v>
      </c>
      <c r="BG46" s="64">
        <v>0</v>
      </c>
      <c r="BH46" s="64">
        <v>8.019834465841672</v>
      </c>
      <c r="BI46" s="64">
        <v>6.700898756278733</v>
      </c>
      <c r="BJ46" s="64">
        <v>3.324406144133122</v>
      </c>
      <c r="BK46" s="64">
        <v>8.412428093218278</v>
      </c>
      <c r="BL46" s="64">
        <v>65.08278527193308</v>
      </c>
      <c r="BM46" s="64">
        <v>0.002313191777613366</v>
      </c>
      <c r="BN46" s="64">
        <v>0.0009938988109602454</v>
      </c>
      <c r="BO46" s="64">
        <v>3.2015313338467105E-17</v>
      </c>
      <c r="BP46" s="64">
        <v>7.891525938831495</v>
      </c>
      <c r="BQ46" s="103">
        <v>0</v>
      </c>
      <c r="BR46" s="104">
        <f t="shared" si="0"/>
        <v>149.8369931081795</v>
      </c>
      <c r="BS46" s="72">
        <v>192.32324409456066</v>
      </c>
      <c r="BT46" s="64">
        <v>178.8780194084199</v>
      </c>
      <c r="BU46" s="64">
        <v>305.3968845091077</v>
      </c>
      <c r="BV46" s="64">
        <v>52.790654468423774</v>
      </c>
      <c r="BW46" s="64">
        <v>264.56458997210825</v>
      </c>
      <c r="BX46" s="64">
        <v>57.8403127283032</v>
      </c>
      <c r="BY46" s="64">
        <v>37.46810463837462</v>
      </c>
      <c r="BZ46" s="64">
        <v>3.286061748468056</v>
      </c>
      <c r="CA46" s="64">
        <v>227.3959518043511</v>
      </c>
      <c r="CB46" s="64">
        <v>0</v>
      </c>
      <c r="CC46" s="64">
        <v>0</v>
      </c>
      <c r="CD46" s="64">
        <v>131.65071820861306</v>
      </c>
      <c r="CE46" s="104">
        <f t="shared" si="1"/>
        <v>1451.5945415807305</v>
      </c>
      <c r="CF46" s="72">
        <v>0</v>
      </c>
      <c r="CG46" s="64">
        <v>0</v>
      </c>
      <c r="CH46" s="64">
        <v>0</v>
      </c>
      <c r="CI46" s="104">
        <f t="shared" si="2"/>
        <v>0</v>
      </c>
      <c r="CJ46" s="72">
        <v>98.16754132997903</v>
      </c>
      <c r="CK46" s="64">
        <v>0</v>
      </c>
      <c r="CL46" s="64">
        <v>0</v>
      </c>
      <c r="CM46" s="64">
        <v>0</v>
      </c>
      <c r="CN46" s="104">
        <f t="shared" si="3"/>
        <v>98.16754132997903</v>
      </c>
      <c r="CO46" s="197">
        <v>0.4314230352411058</v>
      </c>
      <c r="CP46" s="104">
        <f t="shared" si="4"/>
        <v>1550.1935059459506</v>
      </c>
      <c r="CQ46" s="104">
        <f t="shared" si="5"/>
        <v>1700.0304990541301</v>
      </c>
    </row>
    <row r="47" spans="1:95" ht="13.5" customHeight="1">
      <c r="A47" s="142">
        <v>38</v>
      </c>
      <c r="B47" s="50">
        <v>55</v>
      </c>
      <c r="C47" s="40" t="s">
        <v>166</v>
      </c>
      <c r="D47" s="72">
        <v>0.864652455981805</v>
      </c>
      <c r="E47" s="72">
        <v>0.0261545326141879</v>
      </c>
      <c r="F47" s="72">
        <v>0.002273525482491356</v>
      </c>
      <c r="G47" s="64">
        <v>0</v>
      </c>
      <c r="H47" s="64">
        <v>0</v>
      </c>
      <c r="I47" s="64">
        <v>0</v>
      </c>
      <c r="J47" s="64">
        <v>0</v>
      </c>
      <c r="K47" s="64">
        <v>0</v>
      </c>
      <c r="L47" s="64">
        <v>0</v>
      </c>
      <c r="M47" s="64">
        <v>0</v>
      </c>
      <c r="N47" s="64">
        <v>0</v>
      </c>
      <c r="O47" s="64">
        <v>0</v>
      </c>
      <c r="P47" s="64">
        <v>0</v>
      </c>
      <c r="Q47" s="64">
        <v>0</v>
      </c>
      <c r="R47" s="64">
        <v>0</v>
      </c>
      <c r="S47" s="64">
        <v>0</v>
      </c>
      <c r="T47" s="64">
        <v>0</v>
      </c>
      <c r="U47" s="64">
        <v>0</v>
      </c>
      <c r="V47" s="64">
        <v>0</v>
      </c>
      <c r="W47" s="64">
        <v>0.00610441657851732</v>
      </c>
      <c r="X47" s="64">
        <v>0</v>
      </c>
      <c r="Y47" s="64">
        <v>0</v>
      </c>
      <c r="Z47" s="64">
        <v>0</v>
      </c>
      <c r="AA47" s="64">
        <v>0</v>
      </c>
      <c r="AB47" s="64">
        <v>0</v>
      </c>
      <c r="AC47" s="64">
        <v>0</v>
      </c>
      <c r="AD47" s="64">
        <v>0</v>
      </c>
      <c r="AE47" s="64">
        <v>0</v>
      </c>
      <c r="AF47" s="64">
        <v>0</v>
      </c>
      <c r="AG47" s="64">
        <v>0</v>
      </c>
      <c r="AH47" s="64">
        <v>0</v>
      </c>
      <c r="AI47" s="64">
        <v>0</v>
      </c>
      <c r="AJ47" s="64">
        <v>0</v>
      </c>
      <c r="AK47" s="64">
        <v>0</v>
      </c>
      <c r="AL47" s="64">
        <v>0.07299334675177475</v>
      </c>
      <c r="AM47" s="64">
        <v>0</v>
      </c>
      <c r="AN47" s="64">
        <v>0.021925851432199463</v>
      </c>
      <c r="AO47" s="64">
        <v>0.002982098229465015</v>
      </c>
      <c r="AP47" s="64">
        <v>0</v>
      </c>
      <c r="AQ47" s="64">
        <v>0</v>
      </c>
      <c r="AR47" s="64">
        <v>0</v>
      </c>
      <c r="AS47" s="64">
        <v>0</v>
      </c>
      <c r="AT47" s="64">
        <v>0</v>
      </c>
      <c r="AU47" s="64">
        <v>0.007379166301537671</v>
      </c>
      <c r="AV47" s="64">
        <v>0</v>
      </c>
      <c r="AW47" s="64">
        <v>0</v>
      </c>
      <c r="AX47" s="64">
        <v>0</v>
      </c>
      <c r="AY47" s="64">
        <v>0</v>
      </c>
      <c r="AZ47" s="64">
        <v>0</v>
      </c>
      <c r="BA47" s="64">
        <v>0</v>
      </c>
      <c r="BB47" s="64">
        <v>1.7024518944890845</v>
      </c>
      <c r="BC47" s="64">
        <v>6.489205411993075</v>
      </c>
      <c r="BD47" s="64">
        <v>4.0049389131714666</v>
      </c>
      <c r="BE47" s="64">
        <v>0.1468159442792398</v>
      </c>
      <c r="BF47" s="64">
        <v>0.023049201028212254</v>
      </c>
      <c r="BG47" s="64">
        <v>0</v>
      </c>
      <c r="BH47" s="64">
        <v>3.5222057409400027</v>
      </c>
      <c r="BI47" s="64">
        <v>0.5589249045086959</v>
      </c>
      <c r="BJ47" s="64">
        <v>4.759820060800546</v>
      </c>
      <c r="BK47" s="64">
        <v>4.701290810000711</v>
      </c>
      <c r="BL47" s="64">
        <v>2.9884132709297258</v>
      </c>
      <c r="BM47" s="64">
        <v>0.0072617423961054564</v>
      </c>
      <c r="BN47" s="64">
        <v>0.003119026408088163</v>
      </c>
      <c r="BO47" s="64">
        <v>0.6553531435165532</v>
      </c>
      <c r="BP47" s="64">
        <v>6.766699338723155</v>
      </c>
      <c r="BQ47" s="103">
        <v>0</v>
      </c>
      <c r="BR47" s="104">
        <f t="shared" si="0"/>
        <v>37.334014796556644</v>
      </c>
      <c r="BS47" s="72">
        <v>0</v>
      </c>
      <c r="BT47" s="64">
        <v>0</v>
      </c>
      <c r="BU47" s="64">
        <v>0</v>
      </c>
      <c r="BV47" s="64">
        <v>0</v>
      </c>
      <c r="BW47" s="64">
        <v>0</v>
      </c>
      <c r="BX47" s="64">
        <v>0</v>
      </c>
      <c r="BY47" s="64">
        <v>0</v>
      </c>
      <c r="BZ47" s="64">
        <v>0</v>
      </c>
      <c r="CA47" s="64">
        <v>64.87649447958142</v>
      </c>
      <c r="CB47" s="64">
        <v>0</v>
      </c>
      <c r="CC47" s="64">
        <v>1222.2109406488394</v>
      </c>
      <c r="CD47" s="64">
        <v>0</v>
      </c>
      <c r="CE47" s="104">
        <f t="shared" si="1"/>
        <v>1287.0874351284208</v>
      </c>
      <c r="CF47" s="72">
        <v>0</v>
      </c>
      <c r="CG47" s="64">
        <v>0</v>
      </c>
      <c r="CH47" s="64">
        <v>0</v>
      </c>
      <c r="CI47" s="104">
        <f t="shared" si="2"/>
        <v>0</v>
      </c>
      <c r="CJ47" s="72">
        <v>0</v>
      </c>
      <c r="CK47" s="64">
        <v>0</v>
      </c>
      <c r="CL47" s="64">
        <v>0</v>
      </c>
      <c r="CM47" s="64">
        <v>0</v>
      </c>
      <c r="CN47" s="104">
        <f t="shared" si="3"/>
        <v>0</v>
      </c>
      <c r="CO47" s="197">
        <v>261.20237008223495</v>
      </c>
      <c r="CP47" s="104">
        <f t="shared" si="4"/>
        <v>1548.2898052106557</v>
      </c>
      <c r="CQ47" s="104">
        <f t="shared" si="5"/>
        <v>1585.6238200072123</v>
      </c>
    </row>
    <row r="48" spans="1:95" ht="13.5" customHeight="1">
      <c r="A48" s="48">
        <v>39</v>
      </c>
      <c r="B48" s="50" t="s">
        <v>48</v>
      </c>
      <c r="C48" s="40" t="s">
        <v>370</v>
      </c>
      <c r="D48" s="72">
        <v>1.1386075753369278</v>
      </c>
      <c r="E48" s="72">
        <v>0.08789695873475942</v>
      </c>
      <c r="F48" s="72">
        <v>0</v>
      </c>
      <c r="G48" s="64">
        <v>0</v>
      </c>
      <c r="H48" s="64">
        <v>0</v>
      </c>
      <c r="I48" s="64">
        <v>0</v>
      </c>
      <c r="J48" s="64">
        <v>0</v>
      </c>
      <c r="K48" s="64">
        <v>0</v>
      </c>
      <c r="L48" s="64">
        <v>0</v>
      </c>
      <c r="M48" s="64">
        <v>0</v>
      </c>
      <c r="N48" s="64">
        <v>0</v>
      </c>
      <c r="O48" s="64">
        <v>0</v>
      </c>
      <c r="P48" s="64">
        <v>0</v>
      </c>
      <c r="Q48" s="64">
        <v>0</v>
      </c>
      <c r="R48" s="64">
        <v>0</v>
      </c>
      <c r="S48" s="64">
        <v>0</v>
      </c>
      <c r="T48" s="64">
        <v>0</v>
      </c>
      <c r="U48" s="64">
        <v>0</v>
      </c>
      <c r="V48" s="64">
        <v>0</v>
      </c>
      <c r="W48" s="64">
        <v>0.0004563785065952894</v>
      </c>
      <c r="X48" s="64">
        <v>0</v>
      </c>
      <c r="Y48" s="64">
        <v>0</v>
      </c>
      <c r="Z48" s="64">
        <v>0</v>
      </c>
      <c r="AA48" s="64">
        <v>0</v>
      </c>
      <c r="AB48" s="64">
        <v>0</v>
      </c>
      <c r="AC48" s="64">
        <v>0</v>
      </c>
      <c r="AD48" s="64">
        <v>0</v>
      </c>
      <c r="AE48" s="64">
        <v>0</v>
      </c>
      <c r="AF48" s="64">
        <v>0</v>
      </c>
      <c r="AG48" s="64">
        <v>0</v>
      </c>
      <c r="AH48" s="64">
        <v>0</v>
      </c>
      <c r="AI48" s="64">
        <v>0</v>
      </c>
      <c r="AJ48" s="64">
        <v>0</v>
      </c>
      <c r="AK48" s="64">
        <v>0</v>
      </c>
      <c r="AL48" s="64">
        <v>0</v>
      </c>
      <c r="AM48" s="64">
        <v>0</v>
      </c>
      <c r="AN48" s="64">
        <v>0</v>
      </c>
      <c r="AO48" s="64">
        <v>0</v>
      </c>
      <c r="AP48" s="64">
        <v>0</v>
      </c>
      <c r="AQ48" s="64">
        <v>0</v>
      </c>
      <c r="AR48" s="64">
        <v>0</v>
      </c>
      <c r="AS48" s="64">
        <v>0</v>
      </c>
      <c r="AT48" s="64">
        <v>0</v>
      </c>
      <c r="AU48" s="64">
        <v>0</v>
      </c>
      <c r="AV48" s="64">
        <v>0</v>
      </c>
      <c r="AW48" s="64">
        <v>0</v>
      </c>
      <c r="AX48" s="64">
        <v>0</v>
      </c>
      <c r="AY48" s="64">
        <v>0</v>
      </c>
      <c r="AZ48" s="64">
        <v>0</v>
      </c>
      <c r="BA48" s="64">
        <v>0</v>
      </c>
      <c r="BB48" s="64">
        <v>0.6134586587818041</v>
      </c>
      <c r="BC48" s="64">
        <v>4.8533957487838535</v>
      </c>
      <c r="BD48" s="64">
        <v>2.406654486763303</v>
      </c>
      <c r="BE48" s="64">
        <v>0.48657501562126454</v>
      </c>
      <c r="BF48" s="64">
        <v>0.05523538315136843</v>
      </c>
      <c r="BG48" s="64">
        <v>0</v>
      </c>
      <c r="BH48" s="64">
        <v>0.3720160186064002</v>
      </c>
      <c r="BI48" s="64">
        <v>0.30819231771977196</v>
      </c>
      <c r="BJ48" s="64">
        <v>0.9483816628351307</v>
      </c>
      <c r="BK48" s="64">
        <v>1.0815522769322279</v>
      </c>
      <c r="BL48" s="64">
        <v>3.578954903647469</v>
      </c>
      <c r="BM48" s="64">
        <v>0</v>
      </c>
      <c r="BN48" s="64">
        <v>0</v>
      </c>
      <c r="BO48" s="64">
        <v>0.032755843708121804</v>
      </c>
      <c r="BP48" s="64">
        <v>0.32859503459404477</v>
      </c>
      <c r="BQ48" s="103">
        <v>0</v>
      </c>
      <c r="BR48" s="104">
        <f t="shared" si="0"/>
        <v>16.292728263723042</v>
      </c>
      <c r="BS48" s="72">
        <v>0</v>
      </c>
      <c r="BT48" s="64">
        <v>0</v>
      </c>
      <c r="BU48" s="64">
        <v>0</v>
      </c>
      <c r="BV48" s="64">
        <v>0</v>
      </c>
      <c r="BW48" s="64">
        <v>0</v>
      </c>
      <c r="BX48" s="64">
        <v>0</v>
      </c>
      <c r="BY48" s="64">
        <v>180.59626468292086</v>
      </c>
      <c r="BZ48" s="64">
        <v>0</v>
      </c>
      <c r="CA48" s="64">
        <v>0</v>
      </c>
      <c r="CB48" s="64">
        <v>0</v>
      </c>
      <c r="CC48" s="64">
        <v>0</v>
      </c>
      <c r="CD48" s="64">
        <v>0</v>
      </c>
      <c r="CE48" s="104">
        <f t="shared" si="1"/>
        <v>180.59626468292086</v>
      </c>
      <c r="CF48" s="72">
        <v>0</v>
      </c>
      <c r="CG48" s="64">
        <v>0</v>
      </c>
      <c r="CH48" s="64">
        <v>0</v>
      </c>
      <c r="CI48" s="104">
        <f t="shared" si="2"/>
        <v>0</v>
      </c>
      <c r="CJ48" s="72">
        <v>0</v>
      </c>
      <c r="CK48" s="64">
        <v>0</v>
      </c>
      <c r="CL48" s="64">
        <v>0</v>
      </c>
      <c r="CM48" s="64">
        <v>0</v>
      </c>
      <c r="CN48" s="104">
        <f t="shared" si="3"/>
        <v>0</v>
      </c>
      <c r="CO48" s="197">
        <v>25.026996831355927</v>
      </c>
      <c r="CP48" s="104">
        <f t="shared" si="4"/>
        <v>205.62326151427678</v>
      </c>
      <c r="CQ48" s="104">
        <f t="shared" si="5"/>
        <v>221.9159897779998</v>
      </c>
    </row>
    <row r="49" spans="1:95" ht="13.5" customHeight="1">
      <c r="A49" s="142">
        <v>40</v>
      </c>
      <c r="B49" s="50" t="s">
        <v>50</v>
      </c>
      <c r="C49" s="40" t="s">
        <v>371</v>
      </c>
      <c r="D49" s="72">
        <v>0.3720008581979243</v>
      </c>
      <c r="E49" s="72">
        <v>0.02888937978556807</v>
      </c>
      <c r="F49" s="72">
        <v>0</v>
      </c>
      <c r="G49" s="64">
        <v>0</v>
      </c>
      <c r="H49" s="64">
        <v>0</v>
      </c>
      <c r="I49" s="64">
        <v>0</v>
      </c>
      <c r="J49" s="64">
        <v>0</v>
      </c>
      <c r="K49" s="64">
        <v>0</v>
      </c>
      <c r="L49" s="64">
        <v>0</v>
      </c>
      <c r="M49" s="64">
        <v>0</v>
      </c>
      <c r="N49" s="64">
        <v>0</v>
      </c>
      <c r="O49" s="64">
        <v>0</v>
      </c>
      <c r="P49" s="64">
        <v>0</v>
      </c>
      <c r="Q49" s="64">
        <v>0</v>
      </c>
      <c r="R49" s="64">
        <v>0</v>
      </c>
      <c r="S49" s="64">
        <v>0</v>
      </c>
      <c r="T49" s="64">
        <v>0</v>
      </c>
      <c r="U49" s="64">
        <v>0.00014656572207903543</v>
      </c>
      <c r="V49" s="64">
        <v>0</v>
      </c>
      <c r="W49" s="64">
        <v>0</v>
      </c>
      <c r="X49" s="64">
        <v>0</v>
      </c>
      <c r="Y49" s="64">
        <v>0</v>
      </c>
      <c r="Z49" s="64">
        <v>0</v>
      </c>
      <c r="AA49" s="64">
        <v>0</v>
      </c>
      <c r="AB49" s="64">
        <v>0</v>
      </c>
      <c r="AC49" s="64">
        <v>0</v>
      </c>
      <c r="AD49" s="64">
        <v>0</v>
      </c>
      <c r="AE49" s="64">
        <v>0</v>
      </c>
      <c r="AF49" s="64">
        <v>0</v>
      </c>
      <c r="AG49" s="64">
        <v>0</v>
      </c>
      <c r="AH49" s="64">
        <v>0</v>
      </c>
      <c r="AI49" s="64">
        <v>0</v>
      </c>
      <c r="AJ49" s="64">
        <v>0</v>
      </c>
      <c r="AK49" s="64">
        <v>0</v>
      </c>
      <c r="AL49" s="64">
        <v>0</v>
      </c>
      <c r="AM49" s="64">
        <v>0</v>
      </c>
      <c r="AN49" s="64">
        <v>0.001758298200278725</v>
      </c>
      <c r="AO49" s="64">
        <v>0</v>
      </c>
      <c r="AP49" s="64">
        <v>0.002700957203599064</v>
      </c>
      <c r="AQ49" s="64">
        <v>0.0012254018413223073</v>
      </c>
      <c r="AR49" s="64">
        <v>0</v>
      </c>
      <c r="AS49" s="64">
        <v>0</v>
      </c>
      <c r="AT49" s="64">
        <v>0</v>
      </c>
      <c r="AU49" s="64">
        <v>0</v>
      </c>
      <c r="AV49" s="64">
        <v>0</v>
      </c>
      <c r="AW49" s="64">
        <v>0</v>
      </c>
      <c r="AX49" s="64">
        <v>0</v>
      </c>
      <c r="AY49" s="64">
        <v>0</v>
      </c>
      <c r="AZ49" s="64">
        <v>0</v>
      </c>
      <c r="BA49" s="64">
        <v>0</v>
      </c>
      <c r="BB49" s="64">
        <v>0.40635758368849995</v>
      </c>
      <c r="BC49" s="64">
        <v>0</v>
      </c>
      <c r="BD49" s="64">
        <v>0</v>
      </c>
      <c r="BE49" s="64">
        <v>0</v>
      </c>
      <c r="BF49" s="64">
        <v>0</v>
      </c>
      <c r="BG49" s="64">
        <v>0</v>
      </c>
      <c r="BH49" s="64">
        <v>0</v>
      </c>
      <c r="BI49" s="64">
        <v>0.10439868258861291</v>
      </c>
      <c r="BJ49" s="64">
        <v>0</v>
      </c>
      <c r="BK49" s="64">
        <v>0</v>
      </c>
      <c r="BL49" s="64">
        <v>0</v>
      </c>
      <c r="BM49" s="64">
        <v>0</v>
      </c>
      <c r="BN49" s="64">
        <v>0</v>
      </c>
      <c r="BO49" s="64">
        <v>0.5476536901104953</v>
      </c>
      <c r="BP49" s="64">
        <v>0</v>
      </c>
      <c r="BQ49" s="103">
        <v>0</v>
      </c>
      <c r="BR49" s="104">
        <f t="shared" si="0"/>
        <v>1.4651314173383798</v>
      </c>
      <c r="BS49" s="72">
        <v>1.3574400369331399</v>
      </c>
      <c r="BT49" s="64">
        <v>0.5747704309141061</v>
      </c>
      <c r="BU49" s="64">
        <v>0.38687589718985554</v>
      </c>
      <c r="BV49" s="64">
        <v>0.4758964682459854</v>
      </c>
      <c r="BW49" s="64">
        <v>0.6737855855279703</v>
      </c>
      <c r="BX49" s="64">
        <v>0.11232345439016236</v>
      </c>
      <c r="BY49" s="64">
        <v>8.458910625043858</v>
      </c>
      <c r="BZ49" s="64">
        <v>0.002967090832181314</v>
      </c>
      <c r="CA49" s="64">
        <v>1.2475316140069206</v>
      </c>
      <c r="CB49" s="64">
        <v>0</v>
      </c>
      <c r="CC49" s="64">
        <v>0</v>
      </c>
      <c r="CD49" s="64">
        <v>0.4050904167602431</v>
      </c>
      <c r="CE49" s="104">
        <f t="shared" si="1"/>
        <v>13.695591619844421</v>
      </c>
      <c r="CF49" s="72">
        <v>0</v>
      </c>
      <c r="CG49" s="64">
        <v>0</v>
      </c>
      <c r="CH49" s="64">
        <v>0</v>
      </c>
      <c r="CI49" s="104">
        <f t="shared" si="2"/>
        <v>0</v>
      </c>
      <c r="CJ49" s="72">
        <v>0</v>
      </c>
      <c r="CK49" s="64">
        <v>0</v>
      </c>
      <c r="CL49" s="64">
        <v>0</v>
      </c>
      <c r="CM49" s="64">
        <v>0</v>
      </c>
      <c r="CN49" s="104">
        <f t="shared" si="3"/>
        <v>0</v>
      </c>
      <c r="CO49" s="197">
        <v>0</v>
      </c>
      <c r="CP49" s="104">
        <f t="shared" si="4"/>
        <v>13.695591619844421</v>
      </c>
      <c r="CQ49" s="104">
        <f t="shared" si="5"/>
        <v>15.160723037182802</v>
      </c>
    </row>
    <row r="50" spans="1:95" ht="13.5" customHeight="1">
      <c r="A50" s="48">
        <v>41</v>
      </c>
      <c r="B50" s="50" t="s">
        <v>52</v>
      </c>
      <c r="C50" s="40" t="s">
        <v>372</v>
      </c>
      <c r="D50" s="72">
        <v>0</v>
      </c>
      <c r="E50" s="72">
        <v>0</v>
      </c>
      <c r="F50" s="72">
        <v>0</v>
      </c>
      <c r="G50" s="64">
        <v>0</v>
      </c>
      <c r="H50" s="64">
        <v>0</v>
      </c>
      <c r="I50" s="64">
        <v>0</v>
      </c>
      <c r="J50" s="64">
        <v>0</v>
      </c>
      <c r="K50" s="64">
        <v>0</v>
      </c>
      <c r="L50" s="64">
        <v>0</v>
      </c>
      <c r="M50" s="64">
        <v>0</v>
      </c>
      <c r="N50" s="64">
        <v>0</v>
      </c>
      <c r="O50" s="64">
        <v>0</v>
      </c>
      <c r="P50" s="64">
        <v>0</v>
      </c>
      <c r="Q50" s="64">
        <v>0</v>
      </c>
      <c r="R50" s="64">
        <v>0</v>
      </c>
      <c r="S50" s="64">
        <v>0</v>
      </c>
      <c r="T50" s="64">
        <v>0</v>
      </c>
      <c r="U50" s="64">
        <v>0</v>
      </c>
      <c r="V50" s="64">
        <v>0</v>
      </c>
      <c r="W50" s="64">
        <v>0</v>
      </c>
      <c r="X50" s="64">
        <v>0</v>
      </c>
      <c r="Y50" s="64">
        <v>0</v>
      </c>
      <c r="Z50" s="64">
        <v>0</v>
      </c>
      <c r="AA50" s="64">
        <v>0</v>
      </c>
      <c r="AB50" s="64">
        <v>0</v>
      </c>
      <c r="AC50" s="64">
        <v>0</v>
      </c>
      <c r="AD50" s="64">
        <v>0</v>
      </c>
      <c r="AE50" s="64">
        <v>0</v>
      </c>
      <c r="AF50" s="64">
        <v>0</v>
      </c>
      <c r="AG50" s="64">
        <v>0</v>
      </c>
      <c r="AH50" s="64">
        <v>0</v>
      </c>
      <c r="AI50" s="64">
        <v>0</v>
      </c>
      <c r="AJ50" s="64">
        <v>0</v>
      </c>
      <c r="AK50" s="64">
        <v>0</v>
      </c>
      <c r="AL50" s="64">
        <v>0</v>
      </c>
      <c r="AM50" s="64">
        <v>0</v>
      </c>
      <c r="AN50" s="64">
        <v>0</v>
      </c>
      <c r="AO50" s="64">
        <v>0</v>
      </c>
      <c r="AP50" s="64">
        <v>0.025092272807694833</v>
      </c>
      <c r="AQ50" s="64">
        <v>0.007763408652021842</v>
      </c>
      <c r="AR50" s="64">
        <v>0.0020837056913199747</v>
      </c>
      <c r="AS50" s="64">
        <v>6.861342543816698E-07</v>
      </c>
      <c r="AT50" s="64">
        <v>0</v>
      </c>
      <c r="AU50" s="64">
        <v>0</v>
      </c>
      <c r="AV50" s="64">
        <v>0</v>
      </c>
      <c r="AW50" s="64">
        <v>0</v>
      </c>
      <c r="AX50" s="64">
        <v>0</v>
      </c>
      <c r="AY50" s="64">
        <v>0</v>
      </c>
      <c r="AZ50" s="64">
        <v>0</v>
      </c>
      <c r="BA50" s="64">
        <v>0</v>
      </c>
      <c r="BB50" s="64">
        <v>0</v>
      </c>
      <c r="BC50" s="64">
        <v>0</v>
      </c>
      <c r="BD50" s="64">
        <v>0</v>
      </c>
      <c r="BE50" s="64">
        <v>0</v>
      </c>
      <c r="BF50" s="64">
        <v>0</v>
      </c>
      <c r="BG50" s="64">
        <v>0</v>
      </c>
      <c r="BH50" s="64">
        <v>0</v>
      </c>
      <c r="BI50" s="64">
        <v>0.20194433244534013</v>
      </c>
      <c r="BJ50" s="64">
        <v>0.9505558565585011</v>
      </c>
      <c r="BK50" s="64">
        <v>0</v>
      </c>
      <c r="BL50" s="64">
        <v>0</v>
      </c>
      <c r="BM50" s="64">
        <v>0</v>
      </c>
      <c r="BN50" s="64">
        <v>0</v>
      </c>
      <c r="BO50" s="64">
        <v>0</v>
      </c>
      <c r="BP50" s="64">
        <v>0</v>
      </c>
      <c r="BQ50" s="103">
        <v>0</v>
      </c>
      <c r="BR50" s="104">
        <f t="shared" si="0"/>
        <v>1.1874402622891322</v>
      </c>
      <c r="BS50" s="72">
        <v>0</v>
      </c>
      <c r="BT50" s="64">
        <v>0</v>
      </c>
      <c r="BU50" s="64">
        <v>0</v>
      </c>
      <c r="BV50" s="64">
        <v>0</v>
      </c>
      <c r="BW50" s="64">
        <v>0</v>
      </c>
      <c r="BX50" s="64">
        <v>0</v>
      </c>
      <c r="BY50" s="64">
        <v>0</v>
      </c>
      <c r="BZ50" s="64">
        <v>0</v>
      </c>
      <c r="CA50" s="64">
        <v>0</v>
      </c>
      <c r="CB50" s="64">
        <v>0</v>
      </c>
      <c r="CC50" s="64">
        <v>0</v>
      </c>
      <c r="CD50" s="64">
        <v>0</v>
      </c>
      <c r="CE50" s="104">
        <f t="shared" si="1"/>
        <v>0</v>
      </c>
      <c r="CF50" s="72">
        <v>0</v>
      </c>
      <c r="CG50" s="64">
        <v>0</v>
      </c>
      <c r="CH50" s="64">
        <v>0</v>
      </c>
      <c r="CI50" s="104">
        <f t="shared" si="2"/>
        <v>0</v>
      </c>
      <c r="CJ50" s="72">
        <v>0</v>
      </c>
      <c r="CK50" s="64">
        <v>0</v>
      </c>
      <c r="CL50" s="64">
        <v>0</v>
      </c>
      <c r="CM50" s="64">
        <v>0</v>
      </c>
      <c r="CN50" s="104">
        <f t="shared" si="3"/>
        <v>0</v>
      </c>
      <c r="CO50" s="197">
        <v>0</v>
      </c>
      <c r="CP50" s="104">
        <f t="shared" si="4"/>
        <v>0</v>
      </c>
      <c r="CQ50" s="104">
        <f t="shared" si="5"/>
        <v>1.1874402622891322</v>
      </c>
    </row>
    <row r="51" spans="1:95" ht="13.5" customHeight="1">
      <c r="A51" s="142">
        <v>42</v>
      </c>
      <c r="B51" s="50" t="s">
        <v>135</v>
      </c>
      <c r="C51" s="40" t="s">
        <v>373</v>
      </c>
      <c r="D51" s="72">
        <v>0.38768363920464677</v>
      </c>
      <c r="E51" s="72">
        <v>0.0300603219561633</v>
      </c>
      <c r="F51" s="72">
        <v>0</v>
      </c>
      <c r="G51" s="64">
        <v>0</v>
      </c>
      <c r="H51" s="64">
        <v>0</v>
      </c>
      <c r="I51" s="64">
        <v>0</v>
      </c>
      <c r="J51" s="64">
        <v>0</v>
      </c>
      <c r="K51" s="64">
        <v>0</v>
      </c>
      <c r="L51" s="64">
        <v>0</v>
      </c>
      <c r="M51" s="64">
        <v>0</v>
      </c>
      <c r="N51" s="64">
        <v>0</v>
      </c>
      <c r="O51" s="64">
        <v>0</v>
      </c>
      <c r="P51" s="64">
        <v>0</v>
      </c>
      <c r="Q51" s="64">
        <v>0</v>
      </c>
      <c r="R51" s="64">
        <v>0</v>
      </c>
      <c r="S51" s="64">
        <v>0</v>
      </c>
      <c r="T51" s="64">
        <v>0</v>
      </c>
      <c r="U51" s="64">
        <v>0</v>
      </c>
      <c r="V51" s="64">
        <v>0</v>
      </c>
      <c r="W51" s="64">
        <v>0.00015551459355429666</v>
      </c>
      <c r="X51" s="64">
        <v>0</v>
      </c>
      <c r="Y51" s="64">
        <v>0</v>
      </c>
      <c r="Z51" s="64">
        <v>0</v>
      </c>
      <c r="AA51" s="64">
        <v>0</v>
      </c>
      <c r="AB51" s="64">
        <v>0</v>
      </c>
      <c r="AC51" s="64">
        <v>0</v>
      </c>
      <c r="AD51" s="64">
        <v>0</v>
      </c>
      <c r="AE51" s="64">
        <v>0</v>
      </c>
      <c r="AF51" s="64">
        <v>0</v>
      </c>
      <c r="AG51" s="64">
        <v>0</v>
      </c>
      <c r="AH51" s="64">
        <v>0</v>
      </c>
      <c r="AI51" s="64">
        <v>0</v>
      </c>
      <c r="AJ51" s="64">
        <v>0</v>
      </c>
      <c r="AK51" s="64">
        <v>0</v>
      </c>
      <c r="AL51" s="64">
        <v>0</v>
      </c>
      <c r="AM51" s="64">
        <v>0</v>
      </c>
      <c r="AN51" s="64">
        <v>0</v>
      </c>
      <c r="AO51" s="64">
        <v>0</v>
      </c>
      <c r="AP51" s="64">
        <v>0</v>
      </c>
      <c r="AQ51" s="64">
        <v>0</v>
      </c>
      <c r="AR51" s="64">
        <v>0</v>
      </c>
      <c r="AS51" s="64">
        <v>0.0038526858271147354</v>
      </c>
      <c r="AT51" s="64">
        <v>0</v>
      </c>
      <c r="AU51" s="64">
        <v>0</v>
      </c>
      <c r="AV51" s="64">
        <v>0</v>
      </c>
      <c r="AW51" s="64">
        <v>0</v>
      </c>
      <c r="AX51" s="64">
        <v>0</v>
      </c>
      <c r="AY51" s="64">
        <v>0</v>
      </c>
      <c r="AZ51" s="64">
        <v>0</v>
      </c>
      <c r="BA51" s="64">
        <v>0</v>
      </c>
      <c r="BB51" s="64">
        <v>0.20938988427712496</v>
      </c>
      <c r="BC51" s="64">
        <v>1.655270241365893</v>
      </c>
      <c r="BD51" s="64">
        <v>0.8199596736929078</v>
      </c>
      <c r="BE51" s="64">
        <v>0.1658431151256438</v>
      </c>
      <c r="BF51" s="64">
        <v>0.01718502216783741</v>
      </c>
      <c r="BG51" s="64">
        <v>0</v>
      </c>
      <c r="BH51" s="64">
        <v>0.12532499240871828</v>
      </c>
      <c r="BI51" s="64">
        <v>0.21422029685131186</v>
      </c>
      <c r="BJ51" s="64">
        <v>0.8021172650185148</v>
      </c>
      <c r="BK51" s="64">
        <v>0.37096405169215985</v>
      </c>
      <c r="BL51" s="64">
        <v>1.2212948400687802</v>
      </c>
      <c r="BM51" s="64">
        <v>0</v>
      </c>
      <c r="BN51" s="64">
        <v>0</v>
      </c>
      <c r="BO51" s="64">
        <v>3.939198060608218E-18</v>
      </c>
      <c r="BP51" s="64">
        <v>0.10790206516919669</v>
      </c>
      <c r="BQ51" s="103">
        <v>0</v>
      </c>
      <c r="BR51" s="104">
        <f t="shared" si="0"/>
        <v>6.131223609419568</v>
      </c>
      <c r="BS51" s="72">
        <v>0</v>
      </c>
      <c r="BT51" s="64">
        <v>0</v>
      </c>
      <c r="BU51" s="64">
        <v>0</v>
      </c>
      <c r="BV51" s="64">
        <v>0</v>
      </c>
      <c r="BW51" s="64">
        <v>0</v>
      </c>
      <c r="BX51" s="64">
        <v>0</v>
      </c>
      <c r="BY51" s="64">
        <v>57.761400355414644</v>
      </c>
      <c r="BZ51" s="64">
        <v>0</v>
      </c>
      <c r="CA51" s="64">
        <v>31.83053698131835</v>
      </c>
      <c r="CB51" s="64">
        <v>0</v>
      </c>
      <c r="CC51" s="64">
        <v>0</v>
      </c>
      <c r="CD51" s="64">
        <v>0</v>
      </c>
      <c r="CE51" s="104">
        <f t="shared" si="1"/>
        <v>89.591937336733</v>
      </c>
      <c r="CF51" s="72">
        <v>0</v>
      </c>
      <c r="CG51" s="64">
        <v>0</v>
      </c>
      <c r="CH51" s="64">
        <v>0</v>
      </c>
      <c r="CI51" s="104">
        <f t="shared" si="2"/>
        <v>0</v>
      </c>
      <c r="CJ51" s="72">
        <v>0</v>
      </c>
      <c r="CK51" s="64">
        <v>0</v>
      </c>
      <c r="CL51" s="64">
        <v>0</v>
      </c>
      <c r="CM51" s="64">
        <v>0</v>
      </c>
      <c r="CN51" s="104">
        <f t="shared" si="3"/>
        <v>0</v>
      </c>
      <c r="CO51" s="197">
        <v>19.273711216235103</v>
      </c>
      <c r="CP51" s="104">
        <f t="shared" si="4"/>
        <v>108.8656485529681</v>
      </c>
      <c r="CQ51" s="104">
        <f t="shared" si="5"/>
        <v>114.99687216238766</v>
      </c>
    </row>
    <row r="52" spans="1:95" ht="13.5" customHeight="1">
      <c r="A52" s="48">
        <v>43</v>
      </c>
      <c r="B52" s="50" t="s">
        <v>137</v>
      </c>
      <c r="C52" s="40" t="s">
        <v>374</v>
      </c>
      <c r="D52" s="72">
        <v>0.17624640628561686</v>
      </c>
      <c r="E52" s="72">
        <v>0.013610052407516117</v>
      </c>
      <c r="F52" s="72">
        <v>0</v>
      </c>
      <c r="G52" s="64">
        <v>0</v>
      </c>
      <c r="H52" s="64">
        <v>0</v>
      </c>
      <c r="I52" s="64">
        <v>0</v>
      </c>
      <c r="J52" s="64">
        <v>0</v>
      </c>
      <c r="K52" s="64">
        <v>0</v>
      </c>
      <c r="L52" s="64">
        <v>0</v>
      </c>
      <c r="M52" s="64">
        <v>0</v>
      </c>
      <c r="N52" s="64">
        <v>0</v>
      </c>
      <c r="O52" s="64">
        <v>0</v>
      </c>
      <c r="P52" s="64">
        <v>0</v>
      </c>
      <c r="Q52" s="64">
        <v>0</v>
      </c>
      <c r="R52" s="64">
        <v>0</v>
      </c>
      <c r="S52" s="64">
        <v>0</v>
      </c>
      <c r="T52" s="64">
        <v>0</v>
      </c>
      <c r="U52" s="64">
        <v>0</v>
      </c>
      <c r="V52" s="64">
        <v>0</v>
      </c>
      <c r="W52" s="64">
        <v>7.064281397281803E-05</v>
      </c>
      <c r="X52" s="64">
        <v>0</v>
      </c>
      <c r="Y52" s="64">
        <v>0</v>
      </c>
      <c r="Z52" s="64">
        <v>0</v>
      </c>
      <c r="AA52" s="64">
        <v>0</v>
      </c>
      <c r="AB52" s="64">
        <v>0</v>
      </c>
      <c r="AC52" s="64">
        <v>0</v>
      </c>
      <c r="AD52" s="64">
        <v>0</v>
      </c>
      <c r="AE52" s="64">
        <v>0</v>
      </c>
      <c r="AF52" s="64">
        <v>0</v>
      </c>
      <c r="AG52" s="64">
        <v>0</v>
      </c>
      <c r="AH52" s="64">
        <v>0</v>
      </c>
      <c r="AI52" s="64">
        <v>0</v>
      </c>
      <c r="AJ52" s="64">
        <v>0</v>
      </c>
      <c r="AK52" s="64">
        <v>0</v>
      </c>
      <c r="AL52" s="64">
        <v>0</v>
      </c>
      <c r="AM52" s="64">
        <v>0</v>
      </c>
      <c r="AN52" s="64">
        <v>0</v>
      </c>
      <c r="AO52" s="64">
        <v>0</v>
      </c>
      <c r="AP52" s="64">
        <v>0</v>
      </c>
      <c r="AQ52" s="64">
        <v>0</v>
      </c>
      <c r="AR52" s="64">
        <v>0</v>
      </c>
      <c r="AS52" s="64">
        <v>0</v>
      </c>
      <c r="AT52" s="64">
        <v>0</v>
      </c>
      <c r="AU52" s="64">
        <v>0</v>
      </c>
      <c r="AV52" s="64">
        <v>0</v>
      </c>
      <c r="AW52" s="64">
        <v>0</v>
      </c>
      <c r="AX52" s="64">
        <v>0</v>
      </c>
      <c r="AY52" s="64">
        <v>0</v>
      </c>
      <c r="AZ52" s="64">
        <v>0</v>
      </c>
      <c r="BA52" s="64">
        <v>0</v>
      </c>
      <c r="BB52" s="64">
        <v>0.09498995965124742</v>
      </c>
      <c r="BC52" s="64">
        <v>0.7513445465056425</v>
      </c>
      <c r="BD52" s="64">
        <v>0.372641317478117</v>
      </c>
      <c r="BE52" s="64">
        <v>0.07530475052431349</v>
      </c>
      <c r="BF52" s="64">
        <v>0.008350047196871725</v>
      </c>
      <c r="BG52" s="64">
        <v>0</v>
      </c>
      <c r="BH52" s="64">
        <v>0.05741050565207429</v>
      </c>
      <c r="BI52" s="64">
        <v>0.0595914399232672</v>
      </c>
      <c r="BJ52" s="64">
        <v>0.20703084814438644</v>
      </c>
      <c r="BK52" s="64">
        <v>0.16805869718213637</v>
      </c>
      <c r="BL52" s="64">
        <v>0.5543457727718099</v>
      </c>
      <c r="BM52" s="64">
        <v>0</v>
      </c>
      <c r="BN52" s="64">
        <v>0</v>
      </c>
      <c r="BO52" s="64">
        <v>1.9522511988584286E-18</v>
      </c>
      <c r="BP52" s="64">
        <v>0.050353994017395994</v>
      </c>
      <c r="BQ52" s="103">
        <v>0</v>
      </c>
      <c r="BR52" s="104">
        <f t="shared" si="0"/>
        <v>2.5893489805543677</v>
      </c>
      <c r="BS52" s="72">
        <v>0</v>
      </c>
      <c r="BT52" s="64">
        <v>0</v>
      </c>
      <c r="BU52" s="64">
        <v>0</v>
      </c>
      <c r="BV52" s="64">
        <v>0</v>
      </c>
      <c r="BW52" s="64">
        <v>0</v>
      </c>
      <c r="BX52" s="64">
        <v>0</v>
      </c>
      <c r="BY52" s="64">
        <v>40.781877656969556</v>
      </c>
      <c r="BZ52" s="64">
        <v>0</v>
      </c>
      <c r="CA52" s="64">
        <v>0</v>
      </c>
      <c r="CB52" s="64">
        <v>0</v>
      </c>
      <c r="CC52" s="64">
        <v>0</v>
      </c>
      <c r="CD52" s="64">
        <v>0</v>
      </c>
      <c r="CE52" s="104">
        <f t="shared" si="1"/>
        <v>40.781877656969556</v>
      </c>
      <c r="CF52" s="72">
        <v>0</v>
      </c>
      <c r="CG52" s="64">
        <v>0</v>
      </c>
      <c r="CH52" s="64">
        <v>0</v>
      </c>
      <c r="CI52" s="104">
        <f t="shared" si="2"/>
        <v>0</v>
      </c>
      <c r="CJ52" s="72">
        <v>0</v>
      </c>
      <c r="CK52" s="64">
        <v>0</v>
      </c>
      <c r="CL52" s="64">
        <v>0</v>
      </c>
      <c r="CM52" s="64">
        <v>0</v>
      </c>
      <c r="CN52" s="104">
        <f t="shared" si="3"/>
        <v>0</v>
      </c>
      <c r="CO52" s="197">
        <v>14.32288463301043</v>
      </c>
      <c r="CP52" s="104">
        <f t="shared" si="4"/>
        <v>55.10476228997999</v>
      </c>
      <c r="CQ52" s="104">
        <f t="shared" si="5"/>
        <v>57.69411127053436</v>
      </c>
    </row>
    <row r="53" spans="1:95" ht="13.5" customHeight="1">
      <c r="A53" s="142">
        <v>44</v>
      </c>
      <c r="B53" s="50" t="s">
        <v>20</v>
      </c>
      <c r="C53" s="40" t="s">
        <v>375</v>
      </c>
      <c r="D53" s="72">
        <v>11.143465878078656</v>
      </c>
      <c r="E53" s="72">
        <v>0.8954978821832551</v>
      </c>
      <c r="F53" s="72">
        <v>0</v>
      </c>
      <c r="G53" s="64">
        <v>0</v>
      </c>
      <c r="H53" s="64">
        <v>0</v>
      </c>
      <c r="I53" s="64">
        <v>0</v>
      </c>
      <c r="J53" s="64">
        <v>0</v>
      </c>
      <c r="K53" s="64">
        <v>0</v>
      </c>
      <c r="L53" s="64">
        <v>0</v>
      </c>
      <c r="M53" s="64">
        <v>0</v>
      </c>
      <c r="N53" s="64">
        <v>0</v>
      </c>
      <c r="O53" s="64">
        <v>0</v>
      </c>
      <c r="P53" s="64">
        <v>0</v>
      </c>
      <c r="Q53" s="64">
        <v>0</v>
      </c>
      <c r="R53" s="64">
        <v>0</v>
      </c>
      <c r="S53" s="64">
        <v>0</v>
      </c>
      <c r="T53" s="64">
        <v>0</v>
      </c>
      <c r="U53" s="64">
        <v>0</v>
      </c>
      <c r="V53" s="64">
        <v>0</v>
      </c>
      <c r="W53" s="64">
        <v>0.0074952156213985805</v>
      </c>
      <c r="X53" s="64">
        <v>0</v>
      </c>
      <c r="Y53" s="64">
        <v>0</v>
      </c>
      <c r="Z53" s="64">
        <v>0</v>
      </c>
      <c r="AA53" s="64">
        <v>0</v>
      </c>
      <c r="AB53" s="64">
        <v>0</v>
      </c>
      <c r="AC53" s="64">
        <v>0</v>
      </c>
      <c r="AD53" s="64">
        <v>0</v>
      </c>
      <c r="AE53" s="64">
        <v>0</v>
      </c>
      <c r="AF53" s="64">
        <v>0</v>
      </c>
      <c r="AG53" s="64">
        <v>0</v>
      </c>
      <c r="AH53" s="64">
        <v>0</v>
      </c>
      <c r="AI53" s="64">
        <v>0</v>
      </c>
      <c r="AJ53" s="64">
        <v>0</v>
      </c>
      <c r="AK53" s="64">
        <v>0</v>
      </c>
      <c r="AL53" s="64">
        <v>0.028576944336597444</v>
      </c>
      <c r="AM53" s="64">
        <v>0</v>
      </c>
      <c r="AN53" s="64">
        <v>0.0717251261065263</v>
      </c>
      <c r="AO53" s="64">
        <v>0</v>
      </c>
      <c r="AP53" s="64">
        <v>0.001200559258230634</v>
      </c>
      <c r="AQ53" s="64">
        <v>0.00048684230431454066</v>
      </c>
      <c r="AR53" s="64">
        <v>0</v>
      </c>
      <c r="AS53" s="64">
        <v>0</v>
      </c>
      <c r="AT53" s="64">
        <v>0</v>
      </c>
      <c r="AU53" s="64">
        <v>0.020640854035378457</v>
      </c>
      <c r="AV53" s="64">
        <v>0.00043752911214551545</v>
      </c>
      <c r="AW53" s="64">
        <v>0</v>
      </c>
      <c r="AX53" s="64">
        <v>0</v>
      </c>
      <c r="AY53" s="64">
        <v>0</v>
      </c>
      <c r="AZ53" s="64">
        <v>0</v>
      </c>
      <c r="BA53" s="64">
        <v>0</v>
      </c>
      <c r="BB53" s="64">
        <v>0</v>
      </c>
      <c r="BC53" s="64">
        <v>0</v>
      </c>
      <c r="BD53" s="64">
        <v>0</v>
      </c>
      <c r="BE53" s="64">
        <v>0</v>
      </c>
      <c r="BF53" s="64">
        <v>0</v>
      </c>
      <c r="BG53" s="64">
        <v>0</v>
      </c>
      <c r="BH53" s="64">
        <v>0</v>
      </c>
      <c r="BI53" s="64">
        <v>0.4186720304946286</v>
      </c>
      <c r="BJ53" s="64">
        <v>1.6687057185931082</v>
      </c>
      <c r="BK53" s="64">
        <v>0</v>
      </c>
      <c r="BL53" s="64">
        <v>0</v>
      </c>
      <c r="BM53" s="64">
        <v>0</v>
      </c>
      <c r="BN53" s="64">
        <v>0</v>
      </c>
      <c r="BO53" s="64">
        <v>0</v>
      </c>
      <c r="BP53" s="64">
        <v>0</v>
      </c>
      <c r="BQ53" s="103">
        <v>0</v>
      </c>
      <c r="BR53" s="104">
        <f t="shared" si="0"/>
        <v>14.256904580124237</v>
      </c>
      <c r="BS53" s="72">
        <v>8.80710436001082</v>
      </c>
      <c r="BT53" s="64">
        <v>3.535531602917718</v>
      </c>
      <c r="BU53" s="64">
        <v>2.4439283441520825</v>
      </c>
      <c r="BV53" s="64">
        <v>3.2267048025410983</v>
      </c>
      <c r="BW53" s="64">
        <v>4.309883512869448</v>
      </c>
      <c r="BX53" s="64">
        <v>0.7005942573864035</v>
      </c>
      <c r="BY53" s="64">
        <v>23.128892012140867</v>
      </c>
      <c r="BZ53" s="64">
        <v>0.01944509954212916</v>
      </c>
      <c r="CA53" s="64">
        <v>8.165274778479105</v>
      </c>
      <c r="CB53" s="64">
        <v>0</v>
      </c>
      <c r="CC53" s="64">
        <v>0</v>
      </c>
      <c r="CD53" s="64">
        <v>2.5936299052124827</v>
      </c>
      <c r="CE53" s="104">
        <f t="shared" si="1"/>
        <v>56.93098867525215</v>
      </c>
      <c r="CF53" s="72">
        <v>0</v>
      </c>
      <c r="CG53" s="64">
        <v>0</v>
      </c>
      <c r="CH53" s="64">
        <v>0</v>
      </c>
      <c r="CI53" s="104">
        <f t="shared" si="2"/>
        <v>0</v>
      </c>
      <c r="CJ53" s="72">
        <v>0</v>
      </c>
      <c r="CK53" s="64">
        <v>0</v>
      </c>
      <c r="CL53" s="64">
        <v>0</v>
      </c>
      <c r="CM53" s="64">
        <v>0</v>
      </c>
      <c r="CN53" s="104">
        <f t="shared" si="3"/>
        <v>0</v>
      </c>
      <c r="CO53" s="197">
        <v>0</v>
      </c>
      <c r="CP53" s="104">
        <f t="shared" si="4"/>
        <v>56.93098867525215</v>
      </c>
      <c r="CQ53" s="104">
        <f t="shared" si="5"/>
        <v>71.1878932553764</v>
      </c>
    </row>
    <row r="54" spans="1:95" ht="13.5" customHeight="1">
      <c r="A54" s="48">
        <v>45</v>
      </c>
      <c r="B54" s="50" t="s">
        <v>210</v>
      </c>
      <c r="C54" s="40" t="s">
        <v>376</v>
      </c>
      <c r="D54" s="72">
        <v>0</v>
      </c>
      <c r="E54" s="72">
        <v>0</v>
      </c>
      <c r="F54" s="72">
        <v>0</v>
      </c>
      <c r="G54" s="64">
        <v>0</v>
      </c>
      <c r="H54" s="64">
        <v>0</v>
      </c>
      <c r="I54" s="64">
        <v>0</v>
      </c>
      <c r="J54" s="64">
        <v>0</v>
      </c>
      <c r="K54" s="64">
        <v>0</v>
      </c>
      <c r="L54" s="64">
        <v>0</v>
      </c>
      <c r="M54" s="64">
        <v>0</v>
      </c>
      <c r="N54" s="64">
        <v>0</v>
      </c>
      <c r="O54" s="64">
        <v>0</v>
      </c>
      <c r="P54" s="64">
        <v>0</v>
      </c>
      <c r="Q54" s="64">
        <v>0</v>
      </c>
      <c r="R54" s="64">
        <v>0</v>
      </c>
      <c r="S54" s="64">
        <v>0</v>
      </c>
      <c r="T54" s="64">
        <v>0</v>
      </c>
      <c r="U54" s="64">
        <v>0</v>
      </c>
      <c r="V54" s="64">
        <v>0</v>
      </c>
      <c r="W54" s="64">
        <v>0</v>
      </c>
      <c r="X54" s="64">
        <v>0</v>
      </c>
      <c r="Y54" s="64">
        <v>0</v>
      </c>
      <c r="Z54" s="64">
        <v>0</v>
      </c>
      <c r="AA54" s="64">
        <v>0</v>
      </c>
      <c r="AB54" s="64">
        <v>0</v>
      </c>
      <c r="AC54" s="64">
        <v>0</v>
      </c>
      <c r="AD54" s="64">
        <v>0</v>
      </c>
      <c r="AE54" s="64">
        <v>0</v>
      </c>
      <c r="AF54" s="64">
        <v>0</v>
      </c>
      <c r="AG54" s="64">
        <v>0</v>
      </c>
      <c r="AH54" s="64">
        <v>0</v>
      </c>
      <c r="AI54" s="64">
        <v>0</v>
      </c>
      <c r="AJ54" s="64">
        <v>0</v>
      </c>
      <c r="AK54" s="64">
        <v>0</v>
      </c>
      <c r="AL54" s="64">
        <v>0</v>
      </c>
      <c r="AM54" s="64">
        <v>0</v>
      </c>
      <c r="AN54" s="64">
        <v>0</v>
      </c>
      <c r="AO54" s="64">
        <v>0</v>
      </c>
      <c r="AP54" s="64">
        <v>0</v>
      </c>
      <c r="AQ54" s="64">
        <v>0</v>
      </c>
      <c r="AR54" s="64">
        <v>0</v>
      </c>
      <c r="AS54" s="64">
        <v>6.20926692948161E-08</v>
      </c>
      <c r="AT54" s="64">
        <v>0</v>
      </c>
      <c r="AU54" s="64">
        <v>0</v>
      </c>
      <c r="AV54" s="64">
        <v>0.00010622748230865829</v>
      </c>
      <c r="AW54" s="64">
        <v>0</v>
      </c>
      <c r="AX54" s="64">
        <v>0</v>
      </c>
      <c r="AY54" s="64">
        <v>0</v>
      </c>
      <c r="AZ54" s="64">
        <v>0</v>
      </c>
      <c r="BA54" s="64">
        <v>0</v>
      </c>
      <c r="BB54" s="64">
        <v>0</v>
      </c>
      <c r="BC54" s="64">
        <v>0</v>
      </c>
      <c r="BD54" s="64">
        <v>0</v>
      </c>
      <c r="BE54" s="64">
        <v>0</v>
      </c>
      <c r="BF54" s="64">
        <v>0</v>
      </c>
      <c r="BG54" s="64">
        <v>0</v>
      </c>
      <c r="BH54" s="64">
        <v>0</v>
      </c>
      <c r="BI54" s="64">
        <v>0</v>
      </c>
      <c r="BJ54" s="64">
        <v>0</v>
      </c>
      <c r="BK54" s="64">
        <v>0</v>
      </c>
      <c r="BL54" s="64">
        <v>0</v>
      </c>
      <c r="BM54" s="64">
        <v>0</v>
      </c>
      <c r="BN54" s="64">
        <v>0</v>
      </c>
      <c r="BO54" s="64">
        <v>0</v>
      </c>
      <c r="BP54" s="64">
        <v>0</v>
      </c>
      <c r="BQ54" s="103">
        <v>0</v>
      </c>
      <c r="BR54" s="104">
        <f t="shared" si="0"/>
        <v>0.0001062895749779531</v>
      </c>
      <c r="BS54" s="72">
        <v>0</v>
      </c>
      <c r="BT54" s="64">
        <v>0</v>
      </c>
      <c r="BU54" s="64">
        <v>0</v>
      </c>
      <c r="BV54" s="64">
        <v>0</v>
      </c>
      <c r="BW54" s="64">
        <v>0</v>
      </c>
      <c r="BX54" s="64">
        <v>0</v>
      </c>
      <c r="BY54" s="64">
        <v>0</v>
      </c>
      <c r="BZ54" s="64">
        <v>0</v>
      </c>
      <c r="CA54" s="64">
        <v>0</v>
      </c>
      <c r="CB54" s="64">
        <v>0</v>
      </c>
      <c r="CC54" s="64">
        <v>0</v>
      </c>
      <c r="CD54" s="64">
        <v>0</v>
      </c>
      <c r="CE54" s="104">
        <f t="shared" si="1"/>
        <v>0</v>
      </c>
      <c r="CF54" s="72">
        <v>0</v>
      </c>
      <c r="CG54" s="64">
        <v>0</v>
      </c>
      <c r="CH54" s="64">
        <v>0</v>
      </c>
      <c r="CI54" s="104">
        <f t="shared" si="2"/>
        <v>0</v>
      </c>
      <c r="CJ54" s="72">
        <v>0</v>
      </c>
      <c r="CK54" s="64">
        <v>0</v>
      </c>
      <c r="CL54" s="64">
        <v>0</v>
      </c>
      <c r="CM54" s="64">
        <v>0</v>
      </c>
      <c r="CN54" s="104">
        <f t="shared" si="3"/>
        <v>0</v>
      </c>
      <c r="CO54" s="197">
        <v>0</v>
      </c>
      <c r="CP54" s="104">
        <f t="shared" si="4"/>
        <v>0</v>
      </c>
      <c r="CQ54" s="104">
        <f t="shared" si="5"/>
        <v>0.0001062895749779531</v>
      </c>
    </row>
    <row r="55" spans="1:95" ht="13.5" customHeight="1">
      <c r="A55" s="142">
        <v>46</v>
      </c>
      <c r="B55" s="50">
        <v>61</v>
      </c>
      <c r="C55" s="40" t="s">
        <v>377</v>
      </c>
      <c r="D55" s="72">
        <v>0.06407295560105572</v>
      </c>
      <c r="E55" s="72">
        <v>0</v>
      </c>
      <c r="F55" s="72">
        <v>0</v>
      </c>
      <c r="G55" s="64">
        <v>0</v>
      </c>
      <c r="H55" s="64">
        <v>0</v>
      </c>
      <c r="I55" s="64">
        <v>0</v>
      </c>
      <c r="J55" s="64">
        <v>0</v>
      </c>
      <c r="K55" s="64">
        <v>0</v>
      </c>
      <c r="L55" s="64">
        <v>0</v>
      </c>
      <c r="M55" s="64">
        <v>0</v>
      </c>
      <c r="N55" s="64">
        <v>0</v>
      </c>
      <c r="O55" s="64">
        <v>0</v>
      </c>
      <c r="P55" s="64">
        <v>0</v>
      </c>
      <c r="Q55" s="64">
        <v>0</v>
      </c>
      <c r="R55" s="64">
        <v>0</v>
      </c>
      <c r="S55" s="64">
        <v>0</v>
      </c>
      <c r="T55" s="64">
        <v>0</v>
      </c>
      <c r="U55" s="64">
        <v>0</v>
      </c>
      <c r="V55" s="64">
        <v>0</v>
      </c>
      <c r="W55" s="64">
        <v>0</v>
      </c>
      <c r="X55" s="64">
        <v>0</v>
      </c>
      <c r="Y55" s="64">
        <v>0</v>
      </c>
      <c r="Z55" s="64">
        <v>0</v>
      </c>
      <c r="AA55" s="64">
        <v>0</v>
      </c>
      <c r="AB55" s="64">
        <v>0</v>
      </c>
      <c r="AC55" s="64">
        <v>0</v>
      </c>
      <c r="AD55" s="64">
        <v>0</v>
      </c>
      <c r="AE55" s="64">
        <v>0</v>
      </c>
      <c r="AF55" s="64">
        <v>0</v>
      </c>
      <c r="AG55" s="64">
        <v>0</v>
      </c>
      <c r="AH55" s="64">
        <v>0</v>
      </c>
      <c r="AI55" s="64">
        <v>0</v>
      </c>
      <c r="AJ55" s="64">
        <v>0</v>
      </c>
      <c r="AK55" s="64">
        <v>0</v>
      </c>
      <c r="AL55" s="64">
        <v>0</v>
      </c>
      <c r="AM55" s="64">
        <v>0</v>
      </c>
      <c r="AN55" s="64">
        <v>0</v>
      </c>
      <c r="AO55" s="64">
        <v>0</v>
      </c>
      <c r="AP55" s="64">
        <v>0</v>
      </c>
      <c r="AQ55" s="64">
        <v>0</v>
      </c>
      <c r="AR55" s="64">
        <v>0</v>
      </c>
      <c r="AS55" s="64">
        <v>0</v>
      </c>
      <c r="AT55" s="64">
        <v>0</v>
      </c>
      <c r="AU55" s="64">
        <v>0</v>
      </c>
      <c r="AV55" s="64">
        <v>0</v>
      </c>
      <c r="AW55" s="64">
        <v>0</v>
      </c>
      <c r="AX55" s="64">
        <v>0</v>
      </c>
      <c r="AY55" s="64">
        <v>0</v>
      </c>
      <c r="AZ55" s="64">
        <v>0</v>
      </c>
      <c r="BA55" s="64">
        <v>0</v>
      </c>
      <c r="BB55" s="64">
        <v>0</v>
      </c>
      <c r="BC55" s="64">
        <v>0</v>
      </c>
      <c r="BD55" s="64">
        <v>0</v>
      </c>
      <c r="BE55" s="64">
        <v>0</v>
      </c>
      <c r="BF55" s="64">
        <v>0</v>
      </c>
      <c r="BG55" s="64">
        <v>0</v>
      </c>
      <c r="BH55" s="64">
        <v>0</v>
      </c>
      <c r="BI55" s="64">
        <v>0</v>
      </c>
      <c r="BJ55" s="64">
        <v>0</v>
      </c>
      <c r="BK55" s="64">
        <v>0</v>
      </c>
      <c r="BL55" s="64">
        <v>0</v>
      </c>
      <c r="BM55" s="64">
        <v>0</v>
      </c>
      <c r="BN55" s="64">
        <v>0</v>
      </c>
      <c r="BO55" s="64">
        <v>0</v>
      </c>
      <c r="BP55" s="64">
        <v>0</v>
      </c>
      <c r="BQ55" s="103">
        <v>0</v>
      </c>
      <c r="BR55" s="104">
        <f t="shared" si="0"/>
        <v>0.06407295560105572</v>
      </c>
      <c r="BS55" s="72">
        <v>0</v>
      </c>
      <c r="BT55" s="64">
        <v>0</v>
      </c>
      <c r="BU55" s="64">
        <v>0</v>
      </c>
      <c r="BV55" s="64">
        <v>0</v>
      </c>
      <c r="BW55" s="64">
        <v>0</v>
      </c>
      <c r="BX55" s="64">
        <v>0</v>
      </c>
      <c r="BY55" s="64">
        <v>20.986089131972573</v>
      </c>
      <c r="BZ55" s="64">
        <v>0</v>
      </c>
      <c r="CA55" s="64">
        <v>0</v>
      </c>
      <c r="CB55" s="64">
        <v>0</v>
      </c>
      <c r="CC55" s="64">
        <v>0</v>
      </c>
      <c r="CD55" s="64">
        <v>0</v>
      </c>
      <c r="CE55" s="104">
        <f t="shared" si="1"/>
        <v>20.986089131972573</v>
      </c>
      <c r="CF55" s="72">
        <v>0</v>
      </c>
      <c r="CG55" s="64">
        <v>0</v>
      </c>
      <c r="CH55" s="64">
        <v>0</v>
      </c>
      <c r="CI55" s="104">
        <f t="shared" si="2"/>
        <v>0</v>
      </c>
      <c r="CJ55" s="72">
        <v>0</v>
      </c>
      <c r="CK55" s="64">
        <v>0</v>
      </c>
      <c r="CL55" s="64">
        <v>0</v>
      </c>
      <c r="CM55" s="64">
        <v>0</v>
      </c>
      <c r="CN55" s="104">
        <f t="shared" si="3"/>
        <v>0</v>
      </c>
      <c r="CO55" s="197">
        <v>4.249760409466267</v>
      </c>
      <c r="CP55" s="104">
        <f t="shared" si="4"/>
        <v>25.23584954143884</v>
      </c>
      <c r="CQ55" s="104">
        <f t="shared" si="5"/>
        <v>25.299922497039894</v>
      </c>
    </row>
    <row r="56" spans="1:95" ht="13.5" customHeight="1">
      <c r="A56" s="48">
        <v>47</v>
      </c>
      <c r="B56" s="50">
        <v>62</v>
      </c>
      <c r="C56" s="40" t="s">
        <v>378</v>
      </c>
      <c r="D56" s="72">
        <v>3.140366822597857</v>
      </c>
      <c r="E56" s="72">
        <v>0.2423652783003981</v>
      </c>
      <c r="F56" s="72">
        <v>0</v>
      </c>
      <c r="G56" s="64">
        <v>0</v>
      </c>
      <c r="H56" s="64">
        <v>0</v>
      </c>
      <c r="I56" s="64">
        <v>0</v>
      </c>
      <c r="J56" s="64">
        <v>0</v>
      </c>
      <c r="K56" s="64">
        <v>0</v>
      </c>
      <c r="L56" s="64">
        <v>0</v>
      </c>
      <c r="M56" s="64">
        <v>0</v>
      </c>
      <c r="N56" s="64">
        <v>0</v>
      </c>
      <c r="O56" s="64">
        <v>0</v>
      </c>
      <c r="P56" s="64">
        <v>0</v>
      </c>
      <c r="Q56" s="64">
        <v>0</v>
      </c>
      <c r="R56" s="64">
        <v>0</v>
      </c>
      <c r="S56" s="64">
        <v>0</v>
      </c>
      <c r="T56" s="64">
        <v>0</v>
      </c>
      <c r="U56" s="64">
        <v>0.005659559627638983</v>
      </c>
      <c r="V56" s="64">
        <v>0</v>
      </c>
      <c r="W56" s="64">
        <v>0.003788494415114126</v>
      </c>
      <c r="X56" s="64">
        <v>0</v>
      </c>
      <c r="Y56" s="64">
        <v>0</v>
      </c>
      <c r="Z56" s="64">
        <v>0</v>
      </c>
      <c r="AA56" s="64">
        <v>0</v>
      </c>
      <c r="AB56" s="64">
        <v>0</v>
      </c>
      <c r="AC56" s="64">
        <v>0</v>
      </c>
      <c r="AD56" s="64">
        <v>0</v>
      </c>
      <c r="AE56" s="64">
        <v>0</v>
      </c>
      <c r="AF56" s="64">
        <v>0</v>
      </c>
      <c r="AG56" s="64">
        <v>0</v>
      </c>
      <c r="AH56" s="64">
        <v>0</v>
      </c>
      <c r="AI56" s="64">
        <v>0</v>
      </c>
      <c r="AJ56" s="64">
        <v>0</v>
      </c>
      <c r="AK56" s="64">
        <v>0</v>
      </c>
      <c r="AL56" s="64">
        <v>0</v>
      </c>
      <c r="AM56" s="64">
        <v>0</v>
      </c>
      <c r="AN56" s="64">
        <v>0</v>
      </c>
      <c r="AO56" s="64">
        <v>0</v>
      </c>
      <c r="AP56" s="64">
        <v>0</v>
      </c>
      <c r="AQ56" s="64">
        <v>0</v>
      </c>
      <c r="AR56" s="64">
        <v>0</v>
      </c>
      <c r="AS56" s="64">
        <v>0</v>
      </c>
      <c r="AT56" s="64">
        <v>0</v>
      </c>
      <c r="AU56" s="64">
        <v>0</v>
      </c>
      <c r="AV56" s="64">
        <v>8.77920482689492E-05</v>
      </c>
      <c r="AW56" s="64">
        <v>0</v>
      </c>
      <c r="AX56" s="64">
        <v>0</v>
      </c>
      <c r="AY56" s="64">
        <v>0</v>
      </c>
      <c r="AZ56" s="64">
        <v>0</v>
      </c>
      <c r="BA56" s="64">
        <v>0</v>
      </c>
      <c r="BB56" s="64">
        <v>0.43532105633616575</v>
      </c>
      <c r="BC56" s="64">
        <v>3.3364903204643217</v>
      </c>
      <c r="BD56" s="64">
        <v>1.613681272980779</v>
      </c>
      <c r="BE56" s="64">
        <v>0.6688479878717571</v>
      </c>
      <c r="BF56" s="64">
        <v>0</v>
      </c>
      <c r="BG56" s="64">
        <v>0</v>
      </c>
      <c r="BH56" s="64">
        <v>0.23597303433864586</v>
      </c>
      <c r="BI56" s="64">
        <v>0.22374512783269623</v>
      </c>
      <c r="BJ56" s="64">
        <v>0.05844913162980867</v>
      </c>
      <c r="BK56" s="64">
        <v>2.7682235848355328</v>
      </c>
      <c r="BL56" s="64">
        <v>10.307008902964968</v>
      </c>
      <c r="BM56" s="64">
        <v>0</v>
      </c>
      <c r="BN56" s="64">
        <v>0</v>
      </c>
      <c r="BO56" s="64">
        <v>4.0462259879505145E-18</v>
      </c>
      <c r="BP56" s="64">
        <v>0.9277798002793607</v>
      </c>
      <c r="BQ56" s="103">
        <v>0</v>
      </c>
      <c r="BR56" s="104">
        <f t="shared" si="0"/>
        <v>23.967788166523313</v>
      </c>
      <c r="BS56" s="72">
        <v>0</v>
      </c>
      <c r="BT56" s="64">
        <v>0</v>
      </c>
      <c r="BU56" s="64">
        <v>0</v>
      </c>
      <c r="BV56" s="64">
        <v>0</v>
      </c>
      <c r="BW56" s="64">
        <v>0</v>
      </c>
      <c r="BX56" s="64">
        <v>0</v>
      </c>
      <c r="BY56" s="64">
        <v>99.4329232365237</v>
      </c>
      <c r="BZ56" s="64">
        <v>0</v>
      </c>
      <c r="CA56" s="64">
        <v>66.4917404614566</v>
      </c>
      <c r="CB56" s="64">
        <v>0</v>
      </c>
      <c r="CC56" s="64">
        <v>0</v>
      </c>
      <c r="CD56" s="64">
        <v>0</v>
      </c>
      <c r="CE56" s="104">
        <f t="shared" si="1"/>
        <v>165.9246636979803</v>
      </c>
      <c r="CF56" s="72">
        <v>0</v>
      </c>
      <c r="CG56" s="64">
        <v>0</v>
      </c>
      <c r="CH56" s="64">
        <v>0</v>
      </c>
      <c r="CI56" s="104">
        <f t="shared" si="2"/>
        <v>0</v>
      </c>
      <c r="CJ56" s="72">
        <v>0</v>
      </c>
      <c r="CK56" s="64">
        <v>0</v>
      </c>
      <c r="CL56" s="64">
        <v>0</v>
      </c>
      <c r="CM56" s="64">
        <v>0</v>
      </c>
      <c r="CN56" s="104">
        <f t="shared" si="3"/>
        <v>0</v>
      </c>
      <c r="CO56" s="197">
        <v>0</v>
      </c>
      <c r="CP56" s="104">
        <f t="shared" si="4"/>
        <v>165.9246636979803</v>
      </c>
      <c r="CQ56" s="104">
        <f t="shared" si="5"/>
        <v>189.8924518645036</v>
      </c>
    </row>
    <row r="57" spans="1:95" ht="13.5" customHeight="1">
      <c r="A57" s="142">
        <v>48</v>
      </c>
      <c r="B57" s="50" t="s">
        <v>212</v>
      </c>
      <c r="C57" s="40" t="s">
        <v>379</v>
      </c>
      <c r="D57" s="72">
        <v>0</v>
      </c>
      <c r="E57" s="72">
        <v>0</v>
      </c>
      <c r="F57" s="72">
        <v>0</v>
      </c>
      <c r="G57" s="64">
        <v>0</v>
      </c>
      <c r="H57" s="64">
        <v>0</v>
      </c>
      <c r="I57" s="64">
        <v>0</v>
      </c>
      <c r="J57" s="64">
        <v>0</v>
      </c>
      <c r="K57" s="64">
        <v>0</v>
      </c>
      <c r="L57" s="64">
        <v>0</v>
      </c>
      <c r="M57" s="64">
        <v>0</v>
      </c>
      <c r="N57" s="64">
        <v>0</v>
      </c>
      <c r="O57" s="64">
        <v>0</v>
      </c>
      <c r="P57" s="64">
        <v>0</v>
      </c>
      <c r="Q57" s="64">
        <v>0</v>
      </c>
      <c r="R57" s="64">
        <v>0</v>
      </c>
      <c r="S57" s="64">
        <v>0</v>
      </c>
      <c r="T57" s="64">
        <v>0</v>
      </c>
      <c r="U57" s="64">
        <v>0</v>
      </c>
      <c r="V57" s="64">
        <v>0</v>
      </c>
      <c r="W57" s="64">
        <v>0</v>
      </c>
      <c r="X57" s="64">
        <v>0</v>
      </c>
      <c r="Y57" s="64">
        <v>0</v>
      </c>
      <c r="Z57" s="64">
        <v>0</v>
      </c>
      <c r="AA57" s="64">
        <v>0</v>
      </c>
      <c r="AB57" s="64">
        <v>0</v>
      </c>
      <c r="AC57" s="64">
        <v>0</v>
      </c>
      <c r="AD57" s="64">
        <v>0</v>
      </c>
      <c r="AE57" s="64">
        <v>0</v>
      </c>
      <c r="AF57" s="64">
        <v>0</v>
      </c>
      <c r="AG57" s="64">
        <v>0</v>
      </c>
      <c r="AH57" s="64">
        <v>0</v>
      </c>
      <c r="AI57" s="64">
        <v>0</v>
      </c>
      <c r="AJ57" s="64">
        <v>0</v>
      </c>
      <c r="AK57" s="64">
        <v>0</v>
      </c>
      <c r="AL57" s="64">
        <v>0</v>
      </c>
      <c r="AM57" s="64">
        <v>0</v>
      </c>
      <c r="AN57" s="64">
        <v>0</v>
      </c>
      <c r="AO57" s="64">
        <v>0</v>
      </c>
      <c r="AP57" s="64">
        <v>0</v>
      </c>
      <c r="AQ57" s="64">
        <v>0</v>
      </c>
      <c r="AR57" s="64">
        <v>0</v>
      </c>
      <c r="AS57" s="64">
        <v>0</v>
      </c>
      <c r="AT57" s="64">
        <v>0</v>
      </c>
      <c r="AU57" s="64">
        <v>0</v>
      </c>
      <c r="AV57" s="64">
        <v>0</v>
      </c>
      <c r="AW57" s="64">
        <v>0</v>
      </c>
      <c r="AX57" s="64">
        <v>0</v>
      </c>
      <c r="AY57" s="64">
        <v>0</v>
      </c>
      <c r="AZ57" s="64">
        <v>0</v>
      </c>
      <c r="BA57" s="64">
        <v>0</v>
      </c>
      <c r="BB57" s="64">
        <v>0</v>
      </c>
      <c r="BC57" s="64">
        <v>0</v>
      </c>
      <c r="BD57" s="64">
        <v>0</v>
      </c>
      <c r="BE57" s="64">
        <v>0</v>
      </c>
      <c r="BF57" s="64">
        <v>0</v>
      </c>
      <c r="BG57" s="64">
        <v>0</v>
      </c>
      <c r="BH57" s="64">
        <v>0</v>
      </c>
      <c r="BI57" s="64">
        <v>0</v>
      </c>
      <c r="BJ57" s="64">
        <v>0</v>
      </c>
      <c r="BK57" s="64">
        <v>0</v>
      </c>
      <c r="BL57" s="64">
        <v>0</v>
      </c>
      <c r="BM57" s="64">
        <v>0</v>
      </c>
      <c r="BN57" s="64">
        <v>0</v>
      </c>
      <c r="BO57" s="64">
        <v>0</v>
      </c>
      <c r="BP57" s="64">
        <v>0</v>
      </c>
      <c r="BQ57" s="103">
        <v>0</v>
      </c>
      <c r="BR57" s="104">
        <f t="shared" si="0"/>
        <v>0</v>
      </c>
      <c r="BS57" s="72">
        <v>0</v>
      </c>
      <c r="BT57" s="64">
        <v>0</v>
      </c>
      <c r="BU57" s="64">
        <v>0</v>
      </c>
      <c r="BV57" s="64">
        <v>0</v>
      </c>
      <c r="BW57" s="64">
        <v>0</v>
      </c>
      <c r="BX57" s="64">
        <v>0</v>
      </c>
      <c r="BY57" s="64">
        <v>0</v>
      </c>
      <c r="BZ57" s="64">
        <v>0</v>
      </c>
      <c r="CA57" s="64">
        <v>0</v>
      </c>
      <c r="CB57" s="64">
        <v>0</v>
      </c>
      <c r="CC57" s="64">
        <v>0</v>
      </c>
      <c r="CD57" s="64">
        <v>0</v>
      </c>
      <c r="CE57" s="104">
        <f t="shared" si="1"/>
        <v>0</v>
      </c>
      <c r="CF57" s="72">
        <v>0</v>
      </c>
      <c r="CG57" s="64">
        <v>0</v>
      </c>
      <c r="CH57" s="64">
        <v>0</v>
      </c>
      <c r="CI57" s="104">
        <f t="shared" si="2"/>
        <v>0</v>
      </c>
      <c r="CJ57" s="72">
        <v>0</v>
      </c>
      <c r="CK57" s="64">
        <v>0</v>
      </c>
      <c r="CL57" s="64">
        <v>0</v>
      </c>
      <c r="CM57" s="64">
        <v>0</v>
      </c>
      <c r="CN57" s="104">
        <f t="shared" si="3"/>
        <v>0</v>
      </c>
      <c r="CO57" s="197">
        <v>0</v>
      </c>
      <c r="CP57" s="104">
        <f t="shared" si="4"/>
        <v>0</v>
      </c>
      <c r="CQ57" s="104">
        <f t="shared" si="5"/>
        <v>0</v>
      </c>
    </row>
    <row r="58" spans="1:95" ht="13.5" customHeight="1">
      <c r="A58" s="48">
        <v>49</v>
      </c>
      <c r="B58" s="50" t="s">
        <v>214</v>
      </c>
      <c r="C58" s="201" t="s">
        <v>380</v>
      </c>
      <c r="D58" s="72">
        <v>0</v>
      </c>
      <c r="E58" s="72">
        <v>0</v>
      </c>
      <c r="F58" s="72">
        <v>0</v>
      </c>
      <c r="G58" s="64">
        <v>0</v>
      </c>
      <c r="H58" s="64">
        <v>0</v>
      </c>
      <c r="I58" s="64">
        <v>0</v>
      </c>
      <c r="J58" s="64">
        <v>0</v>
      </c>
      <c r="K58" s="64">
        <v>0</v>
      </c>
      <c r="L58" s="64">
        <v>0</v>
      </c>
      <c r="M58" s="64">
        <v>0</v>
      </c>
      <c r="N58" s="64">
        <v>0</v>
      </c>
      <c r="O58" s="64">
        <v>0</v>
      </c>
      <c r="P58" s="64">
        <v>0</v>
      </c>
      <c r="Q58" s="64">
        <v>0</v>
      </c>
      <c r="R58" s="64">
        <v>0</v>
      </c>
      <c r="S58" s="64">
        <v>0</v>
      </c>
      <c r="T58" s="64">
        <v>0</v>
      </c>
      <c r="U58" s="64">
        <v>0</v>
      </c>
      <c r="V58" s="64">
        <v>0</v>
      </c>
      <c r="W58" s="64">
        <v>0</v>
      </c>
      <c r="X58" s="64">
        <v>0</v>
      </c>
      <c r="Y58" s="64">
        <v>0</v>
      </c>
      <c r="Z58" s="64">
        <v>0</v>
      </c>
      <c r="AA58" s="64">
        <v>0</v>
      </c>
      <c r="AB58" s="64">
        <v>0</v>
      </c>
      <c r="AC58" s="64">
        <v>0</v>
      </c>
      <c r="AD58" s="64">
        <v>0</v>
      </c>
      <c r="AE58" s="64">
        <v>0</v>
      </c>
      <c r="AF58" s="64">
        <v>0</v>
      </c>
      <c r="AG58" s="64">
        <v>0</v>
      </c>
      <c r="AH58" s="64">
        <v>0</v>
      </c>
      <c r="AI58" s="64">
        <v>0</v>
      </c>
      <c r="AJ58" s="64">
        <v>0</v>
      </c>
      <c r="AK58" s="64">
        <v>0</v>
      </c>
      <c r="AL58" s="64">
        <v>0</v>
      </c>
      <c r="AM58" s="64">
        <v>0</v>
      </c>
      <c r="AN58" s="64">
        <v>0</v>
      </c>
      <c r="AO58" s="64">
        <v>0</v>
      </c>
      <c r="AP58" s="64">
        <v>0</v>
      </c>
      <c r="AQ58" s="64">
        <v>0</v>
      </c>
      <c r="AR58" s="64">
        <v>0</v>
      </c>
      <c r="AS58" s="64">
        <v>0</v>
      </c>
      <c r="AT58" s="64">
        <v>0</v>
      </c>
      <c r="AU58" s="64">
        <v>0</v>
      </c>
      <c r="AV58" s="64">
        <v>0</v>
      </c>
      <c r="AW58" s="64">
        <v>0</v>
      </c>
      <c r="AX58" s="64">
        <v>0</v>
      </c>
      <c r="AY58" s="64">
        <v>0</v>
      </c>
      <c r="AZ58" s="64">
        <v>0</v>
      </c>
      <c r="BA58" s="64">
        <v>0</v>
      </c>
      <c r="BB58" s="64">
        <v>0</v>
      </c>
      <c r="BC58" s="64">
        <v>0</v>
      </c>
      <c r="BD58" s="64">
        <v>0</v>
      </c>
      <c r="BE58" s="64">
        <v>0</v>
      </c>
      <c r="BF58" s="64">
        <v>0</v>
      </c>
      <c r="BG58" s="64">
        <v>0</v>
      </c>
      <c r="BH58" s="64">
        <v>0</v>
      </c>
      <c r="BI58" s="64">
        <v>0</v>
      </c>
      <c r="BJ58" s="64">
        <v>0</v>
      </c>
      <c r="BK58" s="64">
        <v>0</v>
      </c>
      <c r="BL58" s="64">
        <v>0</v>
      </c>
      <c r="BM58" s="64">
        <v>0</v>
      </c>
      <c r="BN58" s="64">
        <v>0</v>
      </c>
      <c r="BO58" s="64">
        <v>0</v>
      </c>
      <c r="BP58" s="64">
        <v>0</v>
      </c>
      <c r="BQ58" s="103">
        <v>0</v>
      </c>
      <c r="BR58" s="104">
        <f t="shared" si="0"/>
        <v>0</v>
      </c>
      <c r="BS58" s="72">
        <v>0</v>
      </c>
      <c r="BT58" s="64">
        <v>0</v>
      </c>
      <c r="BU58" s="64">
        <v>0</v>
      </c>
      <c r="BV58" s="64">
        <v>0</v>
      </c>
      <c r="BW58" s="64">
        <v>0</v>
      </c>
      <c r="BX58" s="64">
        <v>0</v>
      </c>
      <c r="BY58" s="64">
        <v>0</v>
      </c>
      <c r="BZ58" s="64">
        <v>0</v>
      </c>
      <c r="CA58" s="64">
        <v>0</v>
      </c>
      <c r="CB58" s="64">
        <v>0</v>
      </c>
      <c r="CC58" s="64">
        <v>0</v>
      </c>
      <c r="CD58" s="64">
        <v>0</v>
      </c>
      <c r="CE58" s="104">
        <f t="shared" si="1"/>
        <v>0</v>
      </c>
      <c r="CF58" s="72">
        <v>0</v>
      </c>
      <c r="CG58" s="64">
        <v>0</v>
      </c>
      <c r="CH58" s="64">
        <v>0</v>
      </c>
      <c r="CI58" s="104">
        <f t="shared" si="2"/>
        <v>0</v>
      </c>
      <c r="CJ58" s="72">
        <v>0</v>
      </c>
      <c r="CK58" s="64">
        <v>0</v>
      </c>
      <c r="CL58" s="64">
        <v>0</v>
      </c>
      <c r="CM58" s="64">
        <v>0</v>
      </c>
      <c r="CN58" s="104">
        <f t="shared" si="3"/>
        <v>0</v>
      </c>
      <c r="CO58" s="197">
        <v>0</v>
      </c>
      <c r="CP58" s="104">
        <f t="shared" si="4"/>
        <v>0</v>
      </c>
      <c r="CQ58" s="104">
        <f t="shared" si="5"/>
        <v>0</v>
      </c>
    </row>
    <row r="59" spans="1:95" ht="13.5" customHeight="1">
      <c r="A59" s="142">
        <v>50</v>
      </c>
      <c r="B59" s="50" t="s">
        <v>216</v>
      </c>
      <c r="C59" s="40" t="s">
        <v>381</v>
      </c>
      <c r="D59" s="72">
        <v>0.707478444737156</v>
      </c>
      <c r="E59" s="72">
        <v>0.05893846224321338</v>
      </c>
      <c r="F59" s="72">
        <v>0</v>
      </c>
      <c r="G59" s="64">
        <v>0</v>
      </c>
      <c r="H59" s="64">
        <v>0</v>
      </c>
      <c r="I59" s="64">
        <v>0</v>
      </c>
      <c r="J59" s="64">
        <v>0</v>
      </c>
      <c r="K59" s="64">
        <v>0</v>
      </c>
      <c r="L59" s="64">
        <v>0</v>
      </c>
      <c r="M59" s="64">
        <v>0</v>
      </c>
      <c r="N59" s="64">
        <v>0</v>
      </c>
      <c r="O59" s="64">
        <v>0</v>
      </c>
      <c r="P59" s="64">
        <v>0</v>
      </c>
      <c r="Q59" s="64">
        <v>0</v>
      </c>
      <c r="R59" s="64">
        <v>0</v>
      </c>
      <c r="S59" s="64">
        <v>0</v>
      </c>
      <c r="T59" s="64">
        <v>0</v>
      </c>
      <c r="U59" s="64">
        <v>0</v>
      </c>
      <c r="V59" s="64">
        <v>0</v>
      </c>
      <c r="W59" s="64">
        <v>0.021145493577057764</v>
      </c>
      <c r="X59" s="64">
        <v>0</v>
      </c>
      <c r="Y59" s="64">
        <v>0</v>
      </c>
      <c r="Z59" s="64">
        <v>0</v>
      </c>
      <c r="AA59" s="64">
        <v>0</v>
      </c>
      <c r="AB59" s="64">
        <v>0</v>
      </c>
      <c r="AC59" s="64">
        <v>0</v>
      </c>
      <c r="AD59" s="64">
        <v>0</v>
      </c>
      <c r="AE59" s="64">
        <v>0</v>
      </c>
      <c r="AF59" s="64">
        <v>0</v>
      </c>
      <c r="AG59" s="64">
        <v>0</v>
      </c>
      <c r="AH59" s="64">
        <v>0</v>
      </c>
      <c r="AI59" s="64">
        <v>0</v>
      </c>
      <c r="AJ59" s="64">
        <v>0</v>
      </c>
      <c r="AK59" s="64">
        <v>0</v>
      </c>
      <c r="AL59" s="64">
        <v>0.007414946392527874</v>
      </c>
      <c r="AM59" s="64">
        <v>0</v>
      </c>
      <c r="AN59" s="64">
        <v>0</v>
      </c>
      <c r="AO59" s="64">
        <v>0</v>
      </c>
      <c r="AP59" s="64">
        <v>0</v>
      </c>
      <c r="AQ59" s="64">
        <v>0</v>
      </c>
      <c r="AR59" s="64">
        <v>0</v>
      </c>
      <c r="AS59" s="64">
        <v>0</v>
      </c>
      <c r="AT59" s="64">
        <v>0</v>
      </c>
      <c r="AU59" s="64">
        <v>0</v>
      </c>
      <c r="AV59" s="64">
        <v>0</v>
      </c>
      <c r="AW59" s="64">
        <v>0</v>
      </c>
      <c r="AX59" s="64">
        <v>0</v>
      </c>
      <c r="AY59" s="64">
        <v>0</v>
      </c>
      <c r="AZ59" s="64">
        <v>0</v>
      </c>
      <c r="BA59" s="64">
        <v>0</v>
      </c>
      <c r="BB59" s="64">
        <v>1.538344537713842</v>
      </c>
      <c r="BC59" s="64">
        <v>0.12149283010540148</v>
      </c>
      <c r="BD59" s="64">
        <v>0.09118728834650013</v>
      </c>
      <c r="BE59" s="64">
        <v>0</v>
      </c>
      <c r="BF59" s="64">
        <v>0.034151127276477795</v>
      </c>
      <c r="BG59" s="64">
        <v>0</v>
      </c>
      <c r="BH59" s="64">
        <v>0.8738399914580225</v>
      </c>
      <c r="BI59" s="64">
        <v>0.05531544846391433</v>
      </c>
      <c r="BJ59" s="64">
        <v>0.31663197042981034</v>
      </c>
      <c r="BK59" s="64">
        <v>1.116686648043482</v>
      </c>
      <c r="BL59" s="64">
        <v>0.06485068483810619</v>
      </c>
      <c r="BM59" s="64">
        <v>0</v>
      </c>
      <c r="BN59" s="64">
        <v>0</v>
      </c>
      <c r="BO59" s="64">
        <v>1.781015805090708E-17</v>
      </c>
      <c r="BP59" s="64">
        <v>0.8679072239372425</v>
      </c>
      <c r="BQ59" s="103">
        <v>0</v>
      </c>
      <c r="BR59" s="104">
        <f t="shared" si="0"/>
        <v>5.875385097562755</v>
      </c>
      <c r="BS59" s="72">
        <v>0</v>
      </c>
      <c r="BT59" s="64">
        <v>0</v>
      </c>
      <c r="BU59" s="64">
        <v>0</v>
      </c>
      <c r="BV59" s="64">
        <v>0</v>
      </c>
      <c r="BW59" s="64">
        <v>0</v>
      </c>
      <c r="BX59" s="64">
        <v>0</v>
      </c>
      <c r="BY59" s="64">
        <v>29.640671192659592</v>
      </c>
      <c r="BZ59" s="64">
        <v>0</v>
      </c>
      <c r="CA59" s="64">
        <v>47.23368661685814</v>
      </c>
      <c r="CB59" s="64">
        <v>0</v>
      </c>
      <c r="CC59" s="64">
        <v>0</v>
      </c>
      <c r="CD59" s="64">
        <v>0</v>
      </c>
      <c r="CE59" s="104">
        <f t="shared" si="1"/>
        <v>76.87435780951773</v>
      </c>
      <c r="CF59" s="72">
        <v>0</v>
      </c>
      <c r="CG59" s="64">
        <v>0</v>
      </c>
      <c r="CH59" s="64">
        <v>0</v>
      </c>
      <c r="CI59" s="104">
        <f t="shared" si="2"/>
        <v>0</v>
      </c>
      <c r="CJ59" s="72">
        <v>0</v>
      </c>
      <c r="CK59" s="64">
        <v>0</v>
      </c>
      <c r="CL59" s="64">
        <v>0</v>
      </c>
      <c r="CM59" s="64">
        <v>0</v>
      </c>
      <c r="CN59" s="104">
        <f t="shared" si="3"/>
        <v>0</v>
      </c>
      <c r="CO59" s="197">
        <v>0</v>
      </c>
      <c r="CP59" s="104">
        <f t="shared" si="4"/>
        <v>76.87435780951773</v>
      </c>
      <c r="CQ59" s="104">
        <f t="shared" si="5"/>
        <v>82.74974290708049</v>
      </c>
    </row>
    <row r="60" spans="1:95" ht="13.5" customHeight="1">
      <c r="A60" s="48">
        <v>51</v>
      </c>
      <c r="B60" s="50">
        <v>64</v>
      </c>
      <c r="C60" s="40" t="s">
        <v>249</v>
      </c>
      <c r="D60" s="72">
        <v>2.4927287636355797</v>
      </c>
      <c r="E60" s="72">
        <v>0.049899494466199575</v>
      </c>
      <c r="F60" s="72">
        <v>0.005029297883760316</v>
      </c>
      <c r="G60" s="64">
        <v>0</v>
      </c>
      <c r="H60" s="64">
        <v>0</v>
      </c>
      <c r="I60" s="64">
        <v>0</v>
      </c>
      <c r="J60" s="64">
        <v>0</v>
      </c>
      <c r="K60" s="64">
        <v>0</v>
      </c>
      <c r="L60" s="64">
        <v>0</v>
      </c>
      <c r="M60" s="64">
        <v>0</v>
      </c>
      <c r="N60" s="64">
        <v>0</v>
      </c>
      <c r="O60" s="64">
        <v>0</v>
      </c>
      <c r="P60" s="64">
        <v>0</v>
      </c>
      <c r="Q60" s="64">
        <v>0</v>
      </c>
      <c r="R60" s="64">
        <v>0</v>
      </c>
      <c r="S60" s="64">
        <v>0</v>
      </c>
      <c r="T60" s="64">
        <v>0</v>
      </c>
      <c r="U60" s="64">
        <v>0</v>
      </c>
      <c r="V60" s="64">
        <v>0</v>
      </c>
      <c r="W60" s="64">
        <v>0</v>
      </c>
      <c r="X60" s="64">
        <v>0</v>
      </c>
      <c r="Y60" s="64">
        <v>0</v>
      </c>
      <c r="Z60" s="64">
        <v>0</v>
      </c>
      <c r="AA60" s="64">
        <v>0</v>
      </c>
      <c r="AB60" s="64">
        <v>0</v>
      </c>
      <c r="AC60" s="64">
        <v>0</v>
      </c>
      <c r="AD60" s="64">
        <v>0</v>
      </c>
      <c r="AE60" s="64">
        <v>0</v>
      </c>
      <c r="AF60" s="64">
        <v>0</v>
      </c>
      <c r="AG60" s="64">
        <v>0</v>
      </c>
      <c r="AH60" s="64">
        <v>0</v>
      </c>
      <c r="AI60" s="64">
        <v>0</v>
      </c>
      <c r="AJ60" s="64">
        <v>0</v>
      </c>
      <c r="AK60" s="64">
        <v>0</v>
      </c>
      <c r="AL60" s="64">
        <v>0.1530481373194272</v>
      </c>
      <c r="AM60" s="64">
        <v>0</v>
      </c>
      <c r="AN60" s="64">
        <v>0</v>
      </c>
      <c r="AO60" s="64">
        <v>0.021968507191956494</v>
      </c>
      <c r="AP60" s="64">
        <v>0</v>
      </c>
      <c r="AQ60" s="64">
        <v>0</v>
      </c>
      <c r="AR60" s="64">
        <v>0</v>
      </c>
      <c r="AS60" s="64">
        <v>0</v>
      </c>
      <c r="AT60" s="64">
        <v>0</v>
      </c>
      <c r="AU60" s="64">
        <v>0</v>
      </c>
      <c r="AV60" s="64">
        <v>0.0010737342632104307</v>
      </c>
      <c r="AW60" s="64">
        <v>0</v>
      </c>
      <c r="AX60" s="64">
        <v>0</v>
      </c>
      <c r="AY60" s="64">
        <v>0</v>
      </c>
      <c r="AZ60" s="64">
        <v>0</v>
      </c>
      <c r="BA60" s="64">
        <v>0</v>
      </c>
      <c r="BB60" s="64">
        <v>107.88320748905429</v>
      </c>
      <c r="BC60" s="64">
        <v>38.35201684180269</v>
      </c>
      <c r="BD60" s="64">
        <v>31.797425808238476</v>
      </c>
      <c r="BE60" s="64">
        <v>4.823575963565057</v>
      </c>
      <c r="BF60" s="64">
        <v>0</v>
      </c>
      <c r="BG60" s="64">
        <v>0</v>
      </c>
      <c r="BH60" s="64">
        <v>4.096248163043591</v>
      </c>
      <c r="BI60" s="64">
        <v>0.14957190854927338</v>
      </c>
      <c r="BJ60" s="64">
        <v>14.256798671673934</v>
      </c>
      <c r="BK60" s="64">
        <v>4.59047386496055</v>
      </c>
      <c r="BL60" s="64">
        <v>15.091354979285324</v>
      </c>
      <c r="BM60" s="64">
        <v>0.007238092889800467</v>
      </c>
      <c r="BN60" s="64">
        <v>0.0031102202534043525</v>
      </c>
      <c r="BO60" s="64">
        <v>6.251404193696144E-17</v>
      </c>
      <c r="BP60" s="64">
        <v>19.467380853086024</v>
      </c>
      <c r="BQ60" s="103">
        <v>0</v>
      </c>
      <c r="BR60" s="104">
        <f t="shared" si="0"/>
        <v>243.24215079116246</v>
      </c>
      <c r="BS60" s="72">
        <v>0</v>
      </c>
      <c r="BT60" s="64">
        <v>0</v>
      </c>
      <c r="BU60" s="64">
        <v>0</v>
      </c>
      <c r="BV60" s="64">
        <v>0</v>
      </c>
      <c r="BW60" s="64">
        <v>0</v>
      </c>
      <c r="BX60" s="64">
        <v>0</v>
      </c>
      <c r="BY60" s="64">
        <v>0</v>
      </c>
      <c r="BZ60" s="64">
        <v>488.80479018195774</v>
      </c>
      <c r="CA60" s="64">
        <v>133.62883486195622</v>
      </c>
      <c r="CB60" s="64">
        <v>0</v>
      </c>
      <c r="CC60" s="64">
        <v>0</v>
      </c>
      <c r="CD60" s="64">
        <v>0</v>
      </c>
      <c r="CE60" s="104">
        <f t="shared" si="1"/>
        <v>622.4336250439139</v>
      </c>
      <c r="CF60" s="72">
        <v>0</v>
      </c>
      <c r="CG60" s="64">
        <v>0</v>
      </c>
      <c r="CH60" s="64">
        <v>0</v>
      </c>
      <c r="CI60" s="104">
        <f t="shared" si="2"/>
        <v>0</v>
      </c>
      <c r="CJ60" s="72">
        <v>0</v>
      </c>
      <c r="CK60" s="64">
        <v>0</v>
      </c>
      <c r="CL60" s="64">
        <v>0</v>
      </c>
      <c r="CM60" s="64">
        <v>0</v>
      </c>
      <c r="CN60" s="104">
        <f t="shared" si="3"/>
        <v>0</v>
      </c>
      <c r="CO60" s="197">
        <v>1.4705526236750974</v>
      </c>
      <c r="CP60" s="104">
        <f t="shared" si="4"/>
        <v>623.904177667589</v>
      </c>
      <c r="CQ60" s="104">
        <f t="shared" si="5"/>
        <v>867.1463284587514</v>
      </c>
    </row>
    <row r="61" spans="1:95" ht="13.5" customHeight="1">
      <c r="A61" s="142">
        <v>52</v>
      </c>
      <c r="B61" s="50">
        <v>65</v>
      </c>
      <c r="C61" s="40" t="s">
        <v>206</v>
      </c>
      <c r="D61" s="72">
        <v>0.7767959369920707</v>
      </c>
      <c r="E61" s="72">
        <v>0.02870739262339579</v>
      </c>
      <c r="F61" s="72">
        <v>0.0029216679840624775</v>
      </c>
      <c r="G61" s="64">
        <v>0</v>
      </c>
      <c r="H61" s="64">
        <v>0</v>
      </c>
      <c r="I61" s="64">
        <v>0</v>
      </c>
      <c r="J61" s="64">
        <v>0</v>
      </c>
      <c r="K61" s="64">
        <v>0</v>
      </c>
      <c r="L61" s="64">
        <v>0</v>
      </c>
      <c r="M61" s="64">
        <v>0</v>
      </c>
      <c r="N61" s="64">
        <v>0</v>
      </c>
      <c r="O61" s="64">
        <v>0</v>
      </c>
      <c r="P61" s="64">
        <v>0</v>
      </c>
      <c r="Q61" s="64">
        <v>0</v>
      </c>
      <c r="R61" s="64">
        <v>0</v>
      </c>
      <c r="S61" s="64">
        <v>0</v>
      </c>
      <c r="T61" s="64">
        <v>0</v>
      </c>
      <c r="U61" s="64">
        <v>0</v>
      </c>
      <c r="V61" s="64">
        <v>0</v>
      </c>
      <c r="W61" s="64">
        <v>0</v>
      </c>
      <c r="X61" s="64">
        <v>0</v>
      </c>
      <c r="Y61" s="64">
        <v>0</v>
      </c>
      <c r="Z61" s="64">
        <v>0</v>
      </c>
      <c r="AA61" s="64">
        <v>0</v>
      </c>
      <c r="AB61" s="64">
        <v>0</v>
      </c>
      <c r="AC61" s="64">
        <v>0</v>
      </c>
      <c r="AD61" s="64">
        <v>0</v>
      </c>
      <c r="AE61" s="64">
        <v>0</v>
      </c>
      <c r="AF61" s="64">
        <v>0</v>
      </c>
      <c r="AG61" s="64">
        <v>0</v>
      </c>
      <c r="AH61" s="64">
        <v>0</v>
      </c>
      <c r="AI61" s="64">
        <v>0</v>
      </c>
      <c r="AJ61" s="64">
        <v>0</v>
      </c>
      <c r="AK61" s="64">
        <v>0</v>
      </c>
      <c r="AL61" s="64">
        <v>0</v>
      </c>
      <c r="AM61" s="64">
        <v>0</v>
      </c>
      <c r="AN61" s="64">
        <v>0</v>
      </c>
      <c r="AO61" s="64">
        <v>0</v>
      </c>
      <c r="AP61" s="64">
        <v>0.8287485503157715</v>
      </c>
      <c r="AQ61" s="64">
        <v>0.3539697826041526</v>
      </c>
      <c r="AR61" s="64">
        <v>0</v>
      </c>
      <c r="AS61" s="64">
        <v>0.5152473433240236</v>
      </c>
      <c r="AT61" s="64">
        <v>0.18869233443282898</v>
      </c>
      <c r="AU61" s="64">
        <v>1.6230586927878108</v>
      </c>
      <c r="AV61" s="64">
        <v>0.032013309989172525</v>
      </c>
      <c r="AW61" s="64">
        <v>0</v>
      </c>
      <c r="AX61" s="64">
        <v>0</v>
      </c>
      <c r="AY61" s="64">
        <v>0</v>
      </c>
      <c r="AZ61" s="64">
        <v>0</v>
      </c>
      <c r="BA61" s="64">
        <v>0</v>
      </c>
      <c r="BB61" s="64">
        <v>3.168456228778286</v>
      </c>
      <c r="BC61" s="64">
        <v>776.7866272995908</v>
      </c>
      <c r="BD61" s="64">
        <v>6.0016984559498345</v>
      </c>
      <c r="BE61" s="64">
        <v>41.32649982067944</v>
      </c>
      <c r="BF61" s="64">
        <v>0</v>
      </c>
      <c r="BG61" s="64">
        <v>0</v>
      </c>
      <c r="BH61" s="64">
        <v>0.6291883899423322</v>
      </c>
      <c r="BI61" s="64">
        <v>0.07315801679172634</v>
      </c>
      <c r="BJ61" s="64">
        <v>0</v>
      </c>
      <c r="BK61" s="64">
        <v>1.5699046033039992</v>
      </c>
      <c r="BL61" s="64">
        <v>4.121720573939229</v>
      </c>
      <c r="BM61" s="64">
        <v>0.0034394595585111073</v>
      </c>
      <c r="BN61" s="64">
        <v>0.0014779712205065176</v>
      </c>
      <c r="BO61" s="64">
        <v>0.3507742227343909</v>
      </c>
      <c r="BP61" s="64">
        <v>1.3241035297302857</v>
      </c>
      <c r="BQ61" s="103">
        <v>0</v>
      </c>
      <c r="BR61" s="104">
        <f t="shared" si="0"/>
        <v>839.7072035832728</v>
      </c>
      <c r="BS61" s="72">
        <v>0</v>
      </c>
      <c r="BT61" s="64">
        <v>0</v>
      </c>
      <c r="BU61" s="64">
        <v>0</v>
      </c>
      <c r="BV61" s="64">
        <v>0</v>
      </c>
      <c r="BW61" s="64">
        <v>0</v>
      </c>
      <c r="BX61" s="64">
        <v>0</v>
      </c>
      <c r="BY61" s="64">
        <v>0</v>
      </c>
      <c r="BZ61" s="64">
        <v>0</v>
      </c>
      <c r="CA61" s="64">
        <v>0</v>
      </c>
      <c r="CB61" s="64">
        <v>0</v>
      </c>
      <c r="CC61" s="64">
        <v>0</v>
      </c>
      <c r="CD61" s="64">
        <v>0</v>
      </c>
      <c r="CE61" s="104">
        <f t="shared" si="1"/>
        <v>0</v>
      </c>
      <c r="CF61" s="72">
        <v>0</v>
      </c>
      <c r="CG61" s="64">
        <v>0</v>
      </c>
      <c r="CH61" s="64">
        <v>0</v>
      </c>
      <c r="CI61" s="104">
        <f t="shared" si="2"/>
        <v>0</v>
      </c>
      <c r="CJ61" s="72">
        <v>0</v>
      </c>
      <c r="CK61" s="64">
        <v>1.4745486970855102</v>
      </c>
      <c r="CL61" s="64">
        <v>0</v>
      </c>
      <c r="CM61" s="64">
        <v>0</v>
      </c>
      <c r="CN61" s="104">
        <f t="shared" si="3"/>
        <v>1.4745486970855102</v>
      </c>
      <c r="CO61" s="197">
        <v>0</v>
      </c>
      <c r="CP61" s="104">
        <f t="shared" si="4"/>
        <v>1.4745486970855102</v>
      </c>
      <c r="CQ61" s="104">
        <f t="shared" si="5"/>
        <v>841.1817522803583</v>
      </c>
    </row>
    <row r="62" spans="1:95" ht="13.5" customHeight="1">
      <c r="A62" s="48">
        <v>53</v>
      </c>
      <c r="B62" s="50">
        <v>66</v>
      </c>
      <c r="C62" s="40" t="s">
        <v>17</v>
      </c>
      <c r="D62" s="72">
        <v>0.2105570771705849</v>
      </c>
      <c r="E62" s="72">
        <v>0.003847048013883482</v>
      </c>
      <c r="F62" s="72">
        <v>0.00043414819480029046</v>
      </c>
      <c r="G62" s="64">
        <v>0</v>
      </c>
      <c r="H62" s="64">
        <v>0</v>
      </c>
      <c r="I62" s="64">
        <v>0</v>
      </c>
      <c r="J62" s="64">
        <v>0</v>
      </c>
      <c r="K62" s="64">
        <v>0</v>
      </c>
      <c r="L62" s="64">
        <v>0</v>
      </c>
      <c r="M62" s="64">
        <v>0</v>
      </c>
      <c r="N62" s="64">
        <v>0</v>
      </c>
      <c r="O62" s="64">
        <v>0</v>
      </c>
      <c r="P62" s="64">
        <v>0</v>
      </c>
      <c r="Q62" s="64">
        <v>0</v>
      </c>
      <c r="R62" s="64">
        <v>0</v>
      </c>
      <c r="S62" s="64">
        <v>0</v>
      </c>
      <c r="T62" s="64">
        <v>0</v>
      </c>
      <c r="U62" s="64">
        <v>9.402047879038037E-05</v>
      </c>
      <c r="V62" s="64">
        <v>0</v>
      </c>
      <c r="W62" s="64">
        <v>4.8661201911041E-05</v>
      </c>
      <c r="X62" s="64">
        <v>0</v>
      </c>
      <c r="Y62" s="64">
        <v>0</v>
      </c>
      <c r="Z62" s="64">
        <v>0</v>
      </c>
      <c r="AA62" s="64">
        <v>0</v>
      </c>
      <c r="AB62" s="64">
        <v>0</v>
      </c>
      <c r="AC62" s="64">
        <v>0</v>
      </c>
      <c r="AD62" s="64">
        <v>0</v>
      </c>
      <c r="AE62" s="64">
        <v>0</v>
      </c>
      <c r="AF62" s="64">
        <v>0</v>
      </c>
      <c r="AG62" s="64">
        <v>0</v>
      </c>
      <c r="AH62" s="64">
        <v>0</v>
      </c>
      <c r="AI62" s="64">
        <v>0</v>
      </c>
      <c r="AJ62" s="64">
        <v>0</v>
      </c>
      <c r="AK62" s="64">
        <v>0</v>
      </c>
      <c r="AL62" s="64">
        <v>0.0030338632090948364</v>
      </c>
      <c r="AM62" s="64">
        <v>0</v>
      </c>
      <c r="AN62" s="64">
        <v>0</v>
      </c>
      <c r="AO62" s="64">
        <v>0</v>
      </c>
      <c r="AP62" s="64">
        <v>0</v>
      </c>
      <c r="AQ62" s="64">
        <v>0</v>
      </c>
      <c r="AR62" s="64">
        <v>0</v>
      </c>
      <c r="AS62" s="64">
        <v>0</v>
      </c>
      <c r="AT62" s="64">
        <v>0.00014480693747602127</v>
      </c>
      <c r="AU62" s="64">
        <v>0.0025246032178094777</v>
      </c>
      <c r="AV62" s="64">
        <v>0</v>
      </c>
      <c r="AW62" s="64">
        <v>0</v>
      </c>
      <c r="AX62" s="64">
        <v>0</v>
      </c>
      <c r="AY62" s="64">
        <v>0</v>
      </c>
      <c r="AZ62" s="64">
        <v>0</v>
      </c>
      <c r="BA62" s="64">
        <v>0</v>
      </c>
      <c r="BB62" s="64">
        <v>0.04877786061039527</v>
      </c>
      <c r="BC62" s="64">
        <v>1.461481606324513</v>
      </c>
      <c r="BD62" s="64">
        <v>714.620942522217</v>
      </c>
      <c r="BE62" s="64">
        <v>0</v>
      </c>
      <c r="BF62" s="64">
        <v>0</v>
      </c>
      <c r="BG62" s="64">
        <v>0</v>
      </c>
      <c r="BH62" s="64">
        <v>0.10862827311893287</v>
      </c>
      <c r="BI62" s="64">
        <v>0.15421007165682998</v>
      </c>
      <c r="BJ62" s="64">
        <v>0</v>
      </c>
      <c r="BK62" s="64">
        <v>0.0407676770886906</v>
      </c>
      <c r="BL62" s="64">
        <v>0</v>
      </c>
      <c r="BM62" s="64">
        <v>0.00025533096962916554</v>
      </c>
      <c r="BN62" s="64">
        <v>0.00010971528287700138</v>
      </c>
      <c r="BO62" s="64">
        <v>1.9520074006487213E-18</v>
      </c>
      <c r="BP62" s="64">
        <v>1.7379031755290109</v>
      </c>
      <c r="BQ62" s="103">
        <v>0</v>
      </c>
      <c r="BR62" s="104">
        <f t="shared" si="0"/>
        <v>718.3937604612222</v>
      </c>
      <c r="BS62" s="72">
        <v>0</v>
      </c>
      <c r="BT62" s="64">
        <v>0</v>
      </c>
      <c r="BU62" s="64">
        <v>0</v>
      </c>
      <c r="BV62" s="64">
        <v>0</v>
      </c>
      <c r="BW62" s="64">
        <v>0</v>
      </c>
      <c r="BX62" s="64">
        <v>0</v>
      </c>
      <c r="BY62" s="64">
        <v>0</v>
      </c>
      <c r="BZ62" s="64">
        <v>0</v>
      </c>
      <c r="CA62" s="64">
        <v>0</v>
      </c>
      <c r="CB62" s="64">
        <v>0</v>
      </c>
      <c r="CC62" s="64">
        <v>0</v>
      </c>
      <c r="CD62" s="64">
        <v>0</v>
      </c>
      <c r="CE62" s="104">
        <f t="shared" si="1"/>
        <v>0</v>
      </c>
      <c r="CF62" s="72">
        <v>0</v>
      </c>
      <c r="CG62" s="64">
        <v>0</v>
      </c>
      <c r="CH62" s="64">
        <v>0</v>
      </c>
      <c r="CI62" s="104">
        <f t="shared" si="2"/>
        <v>0</v>
      </c>
      <c r="CJ62" s="72">
        <v>0</v>
      </c>
      <c r="CK62" s="64">
        <v>0.060155734901044526</v>
      </c>
      <c r="CL62" s="64">
        <v>0</v>
      </c>
      <c r="CM62" s="64">
        <v>0</v>
      </c>
      <c r="CN62" s="104">
        <f t="shared" si="3"/>
        <v>0.060155734901044526</v>
      </c>
      <c r="CO62" s="197">
        <v>0</v>
      </c>
      <c r="CP62" s="104">
        <f t="shared" si="4"/>
        <v>0.060155734901044526</v>
      </c>
      <c r="CQ62" s="104">
        <f t="shared" si="5"/>
        <v>718.4539161961233</v>
      </c>
    </row>
    <row r="63" spans="1:95" ht="13.5" customHeight="1">
      <c r="A63" s="142">
        <v>54</v>
      </c>
      <c r="B63" s="50" t="s">
        <v>194</v>
      </c>
      <c r="C63" s="40" t="s">
        <v>18</v>
      </c>
      <c r="D63" s="72">
        <v>0.10735915325915446</v>
      </c>
      <c r="E63" s="72">
        <v>0.002997631817973597</v>
      </c>
      <c r="F63" s="72">
        <v>0.0004694169150083089</v>
      </c>
      <c r="G63" s="64">
        <v>0</v>
      </c>
      <c r="H63" s="64">
        <v>0</v>
      </c>
      <c r="I63" s="64">
        <v>0</v>
      </c>
      <c r="J63" s="64">
        <v>0</v>
      </c>
      <c r="K63" s="64">
        <v>0</v>
      </c>
      <c r="L63" s="64">
        <v>0</v>
      </c>
      <c r="M63" s="64">
        <v>0</v>
      </c>
      <c r="N63" s="64">
        <v>0</v>
      </c>
      <c r="O63" s="64">
        <v>0</v>
      </c>
      <c r="P63" s="64">
        <v>0</v>
      </c>
      <c r="Q63" s="64">
        <v>0</v>
      </c>
      <c r="R63" s="64">
        <v>0</v>
      </c>
      <c r="S63" s="64">
        <v>0</v>
      </c>
      <c r="T63" s="64">
        <v>0</v>
      </c>
      <c r="U63" s="64">
        <v>0</v>
      </c>
      <c r="V63" s="64">
        <v>0</v>
      </c>
      <c r="W63" s="64">
        <v>0</v>
      </c>
      <c r="X63" s="64">
        <v>0</v>
      </c>
      <c r="Y63" s="64">
        <v>0</v>
      </c>
      <c r="Z63" s="64">
        <v>0</v>
      </c>
      <c r="AA63" s="64">
        <v>0</v>
      </c>
      <c r="AB63" s="64">
        <v>0</v>
      </c>
      <c r="AC63" s="64">
        <v>0</v>
      </c>
      <c r="AD63" s="64">
        <v>0</v>
      </c>
      <c r="AE63" s="64">
        <v>0</v>
      </c>
      <c r="AF63" s="64">
        <v>0</v>
      </c>
      <c r="AG63" s="64">
        <v>0</v>
      </c>
      <c r="AH63" s="64">
        <v>0</v>
      </c>
      <c r="AI63" s="64">
        <v>0</v>
      </c>
      <c r="AJ63" s="64">
        <v>0</v>
      </c>
      <c r="AK63" s="64">
        <v>0</v>
      </c>
      <c r="AL63" s="64">
        <v>0</v>
      </c>
      <c r="AM63" s="64">
        <v>0</v>
      </c>
      <c r="AN63" s="64">
        <v>0</v>
      </c>
      <c r="AO63" s="64">
        <v>0.10774568859101169</v>
      </c>
      <c r="AP63" s="64">
        <v>0</v>
      </c>
      <c r="AQ63" s="64">
        <v>0</v>
      </c>
      <c r="AR63" s="64">
        <v>0</v>
      </c>
      <c r="AS63" s="64">
        <v>0.006471161475703017</v>
      </c>
      <c r="AT63" s="64">
        <v>0</v>
      </c>
      <c r="AU63" s="64">
        <v>0.07845928283259107</v>
      </c>
      <c r="AV63" s="64">
        <v>0</v>
      </c>
      <c r="AW63" s="64">
        <v>0</v>
      </c>
      <c r="AX63" s="64">
        <v>0</v>
      </c>
      <c r="AY63" s="64">
        <v>0</v>
      </c>
      <c r="AZ63" s="64">
        <v>0</v>
      </c>
      <c r="BA63" s="64">
        <v>0</v>
      </c>
      <c r="BB63" s="64">
        <v>0.2137841223708035</v>
      </c>
      <c r="BC63" s="64">
        <v>1.0212658488259214</v>
      </c>
      <c r="BD63" s="64">
        <v>0</v>
      </c>
      <c r="BE63" s="64">
        <v>33.77779964973023</v>
      </c>
      <c r="BF63" s="64">
        <v>0</v>
      </c>
      <c r="BG63" s="64">
        <v>0</v>
      </c>
      <c r="BH63" s="64">
        <v>0.04058987860237382</v>
      </c>
      <c r="BI63" s="64">
        <v>2.8256654959240044</v>
      </c>
      <c r="BJ63" s="64">
        <v>0</v>
      </c>
      <c r="BK63" s="64">
        <v>0.4990557540090838</v>
      </c>
      <c r="BL63" s="64">
        <v>0.8703448244119837</v>
      </c>
      <c r="BM63" s="64">
        <v>0.000624029056356096</v>
      </c>
      <c r="BN63" s="64">
        <v>0.0002682101145352423</v>
      </c>
      <c r="BO63" s="64">
        <v>0.01687193668130258</v>
      </c>
      <c r="BP63" s="64">
        <v>0.2345751107428335</v>
      </c>
      <c r="BQ63" s="103">
        <v>0</v>
      </c>
      <c r="BR63" s="104">
        <f t="shared" si="0"/>
        <v>39.80434719536087</v>
      </c>
      <c r="BS63" s="72">
        <v>0</v>
      </c>
      <c r="BT63" s="64">
        <v>0</v>
      </c>
      <c r="BU63" s="64">
        <v>0</v>
      </c>
      <c r="BV63" s="64">
        <v>0</v>
      </c>
      <c r="BW63" s="64">
        <v>0</v>
      </c>
      <c r="BX63" s="64">
        <v>0</v>
      </c>
      <c r="BY63" s="64">
        <v>0</v>
      </c>
      <c r="BZ63" s="64">
        <v>0</v>
      </c>
      <c r="CA63" s="64">
        <v>0</v>
      </c>
      <c r="CB63" s="64">
        <v>0</v>
      </c>
      <c r="CC63" s="64">
        <v>0</v>
      </c>
      <c r="CD63" s="64">
        <v>0</v>
      </c>
      <c r="CE63" s="104">
        <f t="shared" si="1"/>
        <v>0</v>
      </c>
      <c r="CF63" s="72">
        <v>0</v>
      </c>
      <c r="CG63" s="64">
        <v>0</v>
      </c>
      <c r="CH63" s="64">
        <v>0.01707886888512845</v>
      </c>
      <c r="CI63" s="104">
        <f t="shared" si="2"/>
        <v>0.01707886888512845</v>
      </c>
      <c r="CJ63" s="72">
        <v>0</v>
      </c>
      <c r="CK63" s="64">
        <v>0.20235941872005497</v>
      </c>
      <c r="CL63" s="64">
        <v>0</v>
      </c>
      <c r="CM63" s="64">
        <v>0</v>
      </c>
      <c r="CN63" s="104">
        <f t="shared" si="3"/>
        <v>0.20235941872005497</v>
      </c>
      <c r="CO63" s="197">
        <v>0</v>
      </c>
      <c r="CP63" s="104">
        <f t="shared" si="4"/>
        <v>0.2194382876051834</v>
      </c>
      <c r="CQ63" s="104">
        <f t="shared" si="5"/>
        <v>40.023785482966055</v>
      </c>
    </row>
    <row r="64" spans="1:95" ht="13.5" customHeight="1">
      <c r="A64" s="48">
        <v>55</v>
      </c>
      <c r="B64" s="50" t="s">
        <v>180</v>
      </c>
      <c r="C64" s="40" t="s">
        <v>116</v>
      </c>
      <c r="D64" s="72">
        <v>8.726150179936635</v>
      </c>
      <c r="E64" s="72">
        <v>0.4421431375515929</v>
      </c>
      <c r="F64" s="72">
        <v>0.020512722071852847</v>
      </c>
      <c r="G64" s="64">
        <v>0</v>
      </c>
      <c r="H64" s="64">
        <v>0</v>
      </c>
      <c r="I64" s="64">
        <v>0</v>
      </c>
      <c r="J64" s="64">
        <v>0</v>
      </c>
      <c r="K64" s="64">
        <v>0</v>
      </c>
      <c r="L64" s="64">
        <v>0</v>
      </c>
      <c r="M64" s="64">
        <v>0</v>
      </c>
      <c r="N64" s="64">
        <v>0</v>
      </c>
      <c r="O64" s="64">
        <v>0</v>
      </c>
      <c r="P64" s="64">
        <v>0</v>
      </c>
      <c r="Q64" s="64">
        <v>0</v>
      </c>
      <c r="R64" s="64">
        <v>0</v>
      </c>
      <c r="S64" s="64">
        <v>0</v>
      </c>
      <c r="T64" s="64">
        <v>0</v>
      </c>
      <c r="U64" s="64">
        <v>0.008132606523159315</v>
      </c>
      <c r="V64" s="64">
        <v>0</v>
      </c>
      <c r="W64" s="64">
        <v>0.0027606550910330933</v>
      </c>
      <c r="X64" s="64">
        <v>0</v>
      </c>
      <c r="Y64" s="64">
        <v>0</v>
      </c>
      <c r="Z64" s="64">
        <v>0</v>
      </c>
      <c r="AA64" s="64">
        <v>0</v>
      </c>
      <c r="AB64" s="64">
        <v>0</v>
      </c>
      <c r="AC64" s="64">
        <v>0</v>
      </c>
      <c r="AD64" s="64">
        <v>0</v>
      </c>
      <c r="AE64" s="64">
        <v>0</v>
      </c>
      <c r="AF64" s="64">
        <v>0</v>
      </c>
      <c r="AG64" s="64">
        <v>0</v>
      </c>
      <c r="AH64" s="64">
        <v>0</v>
      </c>
      <c r="AI64" s="64">
        <v>0</v>
      </c>
      <c r="AJ64" s="64">
        <v>0</v>
      </c>
      <c r="AK64" s="64">
        <v>0</v>
      </c>
      <c r="AL64" s="64">
        <v>0.04895252813893717</v>
      </c>
      <c r="AM64" s="64">
        <v>0</v>
      </c>
      <c r="AN64" s="64">
        <v>0</v>
      </c>
      <c r="AO64" s="64">
        <v>0.15536471585945513</v>
      </c>
      <c r="AP64" s="64">
        <v>0.2707668672512785</v>
      </c>
      <c r="AQ64" s="64">
        <v>0.15394217697953766</v>
      </c>
      <c r="AR64" s="64">
        <v>0</v>
      </c>
      <c r="AS64" s="64">
        <v>0.40854075064035583</v>
      </c>
      <c r="AT64" s="64">
        <v>0.029004284091767495</v>
      </c>
      <c r="AU64" s="64">
        <v>0</v>
      </c>
      <c r="AV64" s="64">
        <v>0.07573712601862619</v>
      </c>
      <c r="AW64" s="64">
        <v>0</v>
      </c>
      <c r="AX64" s="64">
        <v>0</v>
      </c>
      <c r="AY64" s="64">
        <v>0</v>
      </c>
      <c r="AZ64" s="64">
        <v>0</v>
      </c>
      <c r="BA64" s="64">
        <v>0</v>
      </c>
      <c r="BB64" s="64">
        <v>16.041312425149684</v>
      </c>
      <c r="BC64" s="64">
        <v>274.055846026438</v>
      </c>
      <c r="BD64" s="64">
        <v>312.355159942091</v>
      </c>
      <c r="BE64" s="64">
        <v>203.7164922043446</v>
      </c>
      <c r="BF64" s="64">
        <v>0.31981971027035344</v>
      </c>
      <c r="BG64" s="64">
        <v>0</v>
      </c>
      <c r="BH64" s="64">
        <v>41.94181109289673</v>
      </c>
      <c r="BI64" s="64">
        <v>14.572326256549283</v>
      </c>
      <c r="BJ64" s="64">
        <v>4.8939475778556725</v>
      </c>
      <c r="BK64" s="64">
        <v>20.314797299674172</v>
      </c>
      <c r="BL64" s="64">
        <v>117.55082566439648</v>
      </c>
      <c r="BM64" s="64">
        <v>0.005716869056677171</v>
      </c>
      <c r="BN64" s="64">
        <v>0.002456440664173237</v>
      </c>
      <c r="BO64" s="64">
        <v>6.528913428903353E-17</v>
      </c>
      <c r="BP64" s="64">
        <v>33.36008387887972</v>
      </c>
      <c r="BQ64" s="103">
        <v>0</v>
      </c>
      <c r="BR64" s="104">
        <f t="shared" si="0"/>
        <v>1049.472603138421</v>
      </c>
      <c r="BS64" s="72">
        <v>0</v>
      </c>
      <c r="BT64" s="64">
        <v>0</v>
      </c>
      <c r="BU64" s="64">
        <v>3.532650359847501</v>
      </c>
      <c r="BV64" s="64">
        <v>10.175098930556384</v>
      </c>
      <c r="BW64" s="64">
        <v>1.6856798201379044</v>
      </c>
      <c r="BX64" s="64">
        <v>0</v>
      </c>
      <c r="BY64" s="64">
        <v>78.40903756417363</v>
      </c>
      <c r="BZ64" s="64">
        <v>0</v>
      </c>
      <c r="CA64" s="64">
        <v>22.970025964922478</v>
      </c>
      <c r="CB64" s="64">
        <v>0</v>
      </c>
      <c r="CC64" s="64">
        <v>0</v>
      </c>
      <c r="CD64" s="64">
        <v>108.19227959544436</v>
      </c>
      <c r="CE64" s="104">
        <f t="shared" si="1"/>
        <v>224.96477223508225</v>
      </c>
      <c r="CF64" s="72">
        <v>0</v>
      </c>
      <c r="CG64" s="64">
        <v>0</v>
      </c>
      <c r="CH64" s="64">
        <v>0</v>
      </c>
      <c r="CI64" s="104">
        <f t="shared" si="2"/>
        <v>0</v>
      </c>
      <c r="CJ64" s="72">
        <v>0</v>
      </c>
      <c r="CK64" s="64">
        <v>206.20352864029442</v>
      </c>
      <c r="CL64" s="64">
        <v>0</v>
      </c>
      <c r="CM64" s="64">
        <v>0</v>
      </c>
      <c r="CN64" s="104">
        <f t="shared" si="3"/>
        <v>206.20352864029442</v>
      </c>
      <c r="CO64" s="197">
        <v>10.69108207677408</v>
      </c>
      <c r="CP64" s="104">
        <f t="shared" si="4"/>
        <v>441.8593829521507</v>
      </c>
      <c r="CQ64" s="104">
        <f t="shared" si="5"/>
        <v>1491.3319860905717</v>
      </c>
    </row>
    <row r="65" spans="1:95" ht="13.5" customHeight="1">
      <c r="A65" s="142">
        <v>56</v>
      </c>
      <c r="B65" s="50">
        <v>72</v>
      </c>
      <c r="C65" s="40" t="s">
        <v>117</v>
      </c>
      <c r="D65" s="72">
        <v>0.16615546453383684</v>
      </c>
      <c r="E65" s="72">
        <v>0.023153467505901942</v>
      </c>
      <c r="F65" s="72">
        <v>0.0002969739153458238</v>
      </c>
      <c r="G65" s="64">
        <v>0</v>
      </c>
      <c r="H65" s="64">
        <v>0</v>
      </c>
      <c r="I65" s="64">
        <v>0</v>
      </c>
      <c r="J65" s="64">
        <v>0</v>
      </c>
      <c r="K65" s="64">
        <v>0</v>
      </c>
      <c r="L65" s="64">
        <v>0</v>
      </c>
      <c r="M65" s="64">
        <v>0</v>
      </c>
      <c r="N65" s="64">
        <v>0</v>
      </c>
      <c r="O65" s="64">
        <v>0</v>
      </c>
      <c r="P65" s="64">
        <v>0</v>
      </c>
      <c r="Q65" s="64">
        <v>0</v>
      </c>
      <c r="R65" s="64">
        <v>0</v>
      </c>
      <c r="S65" s="64">
        <v>0</v>
      </c>
      <c r="T65" s="64">
        <v>0</v>
      </c>
      <c r="U65" s="64">
        <v>0.002930527815823855</v>
      </c>
      <c r="V65" s="64">
        <v>0</v>
      </c>
      <c r="W65" s="64">
        <v>0.0018362203456446732</v>
      </c>
      <c r="X65" s="64">
        <v>0</v>
      </c>
      <c r="Y65" s="64">
        <v>0</v>
      </c>
      <c r="Z65" s="64">
        <v>0</v>
      </c>
      <c r="AA65" s="64">
        <v>0</v>
      </c>
      <c r="AB65" s="64">
        <v>0</v>
      </c>
      <c r="AC65" s="64">
        <v>0</v>
      </c>
      <c r="AD65" s="64">
        <v>0</v>
      </c>
      <c r="AE65" s="64">
        <v>0</v>
      </c>
      <c r="AF65" s="64">
        <v>0</v>
      </c>
      <c r="AG65" s="64">
        <v>0</v>
      </c>
      <c r="AH65" s="64">
        <v>0</v>
      </c>
      <c r="AI65" s="64">
        <v>0</v>
      </c>
      <c r="AJ65" s="64">
        <v>0</v>
      </c>
      <c r="AK65" s="64">
        <v>0</v>
      </c>
      <c r="AL65" s="64">
        <v>0.22864042305758098</v>
      </c>
      <c r="AM65" s="64">
        <v>0</v>
      </c>
      <c r="AN65" s="64">
        <v>0</v>
      </c>
      <c r="AO65" s="64">
        <v>0</v>
      </c>
      <c r="AP65" s="64">
        <v>0</v>
      </c>
      <c r="AQ65" s="64">
        <v>0.0007183658321865912</v>
      </c>
      <c r="AR65" s="64">
        <v>0</v>
      </c>
      <c r="AS65" s="64">
        <v>0</v>
      </c>
      <c r="AT65" s="64">
        <v>0</v>
      </c>
      <c r="AU65" s="64">
        <v>0</v>
      </c>
      <c r="AV65" s="64">
        <v>0</v>
      </c>
      <c r="AW65" s="64">
        <v>0</v>
      </c>
      <c r="AX65" s="64">
        <v>0</v>
      </c>
      <c r="AY65" s="64">
        <v>0</v>
      </c>
      <c r="AZ65" s="64">
        <v>0</v>
      </c>
      <c r="BA65" s="64">
        <v>0</v>
      </c>
      <c r="BB65" s="64">
        <v>1.8074591986650503</v>
      </c>
      <c r="BC65" s="64">
        <v>22.948240256557813</v>
      </c>
      <c r="BD65" s="64">
        <v>12.329463388877306</v>
      </c>
      <c r="BE65" s="64">
        <v>0.9491952045141785</v>
      </c>
      <c r="BF65" s="64">
        <v>0</v>
      </c>
      <c r="BG65" s="64">
        <v>0</v>
      </c>
      <c r="BH65" s="64">
        <v>8.215884991369958</v>
      </c>
      <c r="BI65" s="64">
        <v>0.04045419439193914</v>
      </c>
      <c r="BJ65" s="64">
        <v>14.391317423299258</v>
      </c>
      <c r="BK65" s="64">
        <v>2.549334763048953</v>
      </c>
      <c r="BL65" s="64">
        <v>13.049403037332786</v>
      </c>
      <c r="BM65" s="64">
        <v>0.0031810212025305913</v>
      </c>
      <c r="BN65" s="64">
        <v>0.001366675967191808</v>
      </c>
      <c r="BO65" s="64">
        <v>3.148946446392674E-17</v>
      </c>
      <c r="BP65" s="64">
        <v>4.38162365813567</v>
      </c>
      <c r="BQ65" s="103">
        <v>0</v>
      </c>
      <c r="BR65" s="104">
        <f t="shared" si="0"/>
        <v>81.09065525636896</v>
      </c>
      <c r="BS65" s="72">
        <v>0</v>
      </c>
      <c r="BT65" s="64">
        <v>0</v>
      </c>
      <c r="BU65" s="64">
        <v>0</v>
      </c>
      <c r="BV65" s="64">
        <v>0</v>
      </c>
      <c r="BW65" s="64">
        <v>0</v>
      </c>
      <c r="BX65" s="64">
        <v>0</v>
      </c>
      <c r="BY65" s="64">
        <v>0</v>
      </c>
      <c r="BZ65" s="64">
        <v>0</v>
      </c>
      <c r="CA65" s="64">
        <v>39.73738035799637</v>
      </c>
      <c r="CB65" s="64">
        <v>0</v>
      </c>
      <c r="CC65" s="64">
        <v>0</v>
      </c>
      <c r="CD65" s="64">
        <v>0</v>
      </c>
      <c r="CE65" s="104">
        <f t="shared" si="1"/>
        <v>39.73738035799637</v>
      </c>
      <c r="CF65" s="72">
        <v>0</v>
      </c>
      <c r="CG65" s="64">
        <v>0</v>
      </c>
      <c r="CH65" s="64">
        <v>0</v>
      </c>
      <c r="CI65" s="104">
        <f t="shared" si="2"/>
        <v>0</v>
      </c>
      <c r="CJ65" s="72">
        <v>282.3255135405178</v>
      </c>
      <c r="CK65" s="64">
        <v>0</v>
      </c>
      <c r="CL65" s="64">
        <v>0</v>
      </c>
      <c r="CM65" s="64">
        <v>0</v>
      </c>
      <c r="CN65" s="104">
        <f t="shared" si="3"/>
        <v>282.3255135405178</v>
      </c>
      <c r="CO65" s="197">
        <v>0.10011857602429448</v>
      </c>
      <c r="CP65" s="104">
        <f t="shared" si="4"/>
        <v>322.16301247453845</v>
      </c>
      <c r="CQ65" s="104">
        <f t="shared" si="5"/>
        <v>403.2536677309074</v>
      </c>
    </row>
    <row r="66" spans="1:95" ht="13.5" customHeight="1">
      <c r="A66" s="48">
        <v>57</v>
      </c>
      <c r="B66" s="50">
        <v>73</v>
      </c>
      <c r="C66" s="40" t="s">
        <v>118</v>
      </c>
      <c r="D66" s="72">
        <v>0.2098562494607373</v>
      </c>
      <c r="E66" s="72">
        <v>0.004748195979156358</v>
      </c>
      <c r="F66" s="72">
        <v>0.0004514088999620718</v>
      </c>
      <c r="G66" s="64">
        <v>0</v>
      </c>
      <c r="H66" s="64">
        <v>0</v>
      </c>
      <c r="I66" s="64">
        <v>0</v>
      </c>
      <c r="J66" s="64">
        <v>0</v>
      </c>
      <c r="K66" s="64">
        <v>0</v>
      </c>
      <c r="L66" s="64">
        <v>0</v>
      </c>
      <c r="M66" s="64">
        <v>0</v>
      </c>
      <c r="N66" s="64">
        <v>0</v>
      </c>
      <c r="O66" s="64">
        <v>0</v>
      </c>
      <c r="P66" s="64">
        <v>0</v>
      </c>
      <c r="Q66" s="64">
        <v>0</v>
      </c>
      <c r="R66" s="64">
        <v>0</v>
      </c>
      <c r="S66" s="64">
        <v>0</v>
      </c>
      <c r="T66" s="64">
        <v>0</v>
      </c>
      <c r="U66" s="64">
        <v>0.0011831248340798083</v>
      </c>
      <c r="V66" s="64">
        <v>0</v>
      </c>
      <c r="W66" s="64">
        <v>0.00029537314093855643</v>
      </c>
      <c r="X66" s="64">
        <v>0</v>
      </c>
      <c r="Y66" s="64">
        <v>0</v>
      </c>
      <c r="Z66" s="64">
        <v>0</v>
      </c>
      <c r="AA66" s="64">
        <v>0</v>
      </c>
      <c r="AB66" s="64">
        <v>0</v>
      </c>
      <c r="AC66" s="64">
        <v>0</v>
      </c>
      <c r="AD66" s="64">
        <v>0</v>
      </c>
      <c r="AE66" s="64">
        <v>0</v>
      </c>
      <c r="AF66" s="64">
        <v>0</v>
      </c>
      <c r="AG66" s="64">
        <v>0</v>
      </c>
      <c r="AH66" s="64">
        <v>0</v>
      </c>
      <c r="AI66" s="64">
        <v>0</v>
      </c>
      <c r="AJ66" s="64">
        <v>0</v>
      </c>
      <c r="AK66" s="64">
        <v>0</v>
      </c>
      <c r="AL66" s="64">
        <v>0.11883836911347959</v>
      </c>
      <c r="AM66" s="64">
        <v>0</v>
      </c>
      <c r="AN66" s="64">
        <v>0.00388640976637182</v>
      </c>
      <c r="AO66" s="64">
        <v>0</v>
      </c>
      <c r="AP66" s="64">
        <v>0</v>
      </c>
      <c r="AQ66" s="64">
        <v>0</v>
      </c>
      <c r="AR66" s="64">
        <v>0</v>
      </c>
      <c r="AS66" s="64">
        <v>0</v>
      </c>
      <c r="AT66" s="64">
        <v>0</v>
      </c>
      <c r="AU66" s="64">
        <v>0</v>
      </c>
      <c r="AV66" s="64">
        <v>0</v>
      </c>
      <c r="AW66" s="64">
        <v>0</v>
      </c>
      <c r="AX66" s="64">
        <v>0</v>
      </c>
      <c r="AY66" s="64">
        <v>0</v>
      </c>
      <c r="AZ66" s="64">
        <v>0</v>
      </c>
      <c r="BA66" s="64">
        <v>0</v>
      </c>
      <c r="BB66" s="64">
        <v>0.07133658740222483</v>
      </c>
      <c r="BC66" s="64">
        <v>0</v>
      </c>
      <c r="BD66" s="64">
        <v>0</v>
      </c>
      <c r="BE66" s="64">
        <v>0</v>
      </c>
      <c r="BF66" s="64">
        <v>0</v>
      </c>
      <c r="BG66" s="64">
        <v>0</v>
      </c>
      <c r="BH66" s="64">
        <v>54.395078840547285</v>
      </c>
      <c r="BI66" s="64">
        <v>0.08223264094531568</v>
      </c>
      <c r="BJ66" s="64">
        <v>10.962285350443553</v>
      </c>
      <c r="BK66" s="64">
        <v>0.2347569959947643</v>
      </c>
      <c r="BL66" s="64">
        <v>3.0936349618862056</v>
      </c>
      <c r="BM66" s="64">
        <v>0.0010269936511433143</v>
      </c>
      <c r="BN66" s="64">
        <v>0.00044134081505009434</v>
      </c>
      <c r="BO66" s="64">
        <v>1.570406392947356E-17</v>
      </c>
      <c r="BP66" s="64">
        <v>0.4454994411675195</v>
      </c>
      <c r="BQ66" s="103">
        <v>0</v>
      </c>
      <c r="BR66" s="104">
        <f t="shared" si="0"/>
        <v>69.62555228404777</v>
      </c>
      <c r="BS66" s="72">
        <v>0</v>
      </c>
      <c r="BT66" s="64">
        <v>0</v>
      </c>
      <c r="BU66" s="64">
        <v>0</v>
      </c>
      <c r="BV66" s="64">
        <v>0</v>
      </c>
      <c r="BW66" s="64">
        <v>0</v>
      </c>
      <c r="BX66" s="64">
        <v>0</v>
      </c>
      <c r="BY66" s="64">
        <v>0</v>
      </c>
      <c r="BZ66" s="64">
        <v>0</v>
      </c>
      <c r="CA66" s="64">
        <v>0</v>
      </c>
      <c r="CB66" s="64">
        <v>0</v>
      </c>
      <c r="CC66" s="64">
        <v>0</v>
      </c>
      <c r="CD66" s="64">
        <v>0</v>
      </c>
      <c r="CE66" s="104">
        <f t="shared" si="1"/>
        <v>0</v>
      </c>
      <c r="CF66" s="72">
        <v>0</v>
      </c>
      <c r="CG66" s="64">
        <v>20.940824129172853</v>
      </c>
      <c r="CH66" s="64">
        <v>0</v>
      </c>
      <c r="CI66" s="104">
        <f t="shared" si="2"/>
        <v>20.940824129172853</v>
      </c>
      <c r="CJ66" s="72">
        <v>0</v>
      </c>
      <c r="CK66" s="64">
        <v>0</v>
      </c>
      <c r="CL66" s="64">
        <v>0</v>
      </c>
      <c r="CM66" s="64">
        <v>0</v>
      </c>
      <c r="CN66" s="104">
        <f t="shared" si="3"/>
        <v>0</v>
      </c>
      <c r="CO66" s="197">
        <v>0</v>
      </c>
      <c r="CP66" s="104">
        <f t="shared" si="4"/>
        <v>20.940824129172853</v>
      </c>
      <c r="CQ66" s="104">
        <f t="shared" si="5"/>
        <v>90.56637641322062</v>
      </c>
    </row>
    <row r="67" spans="1:95" ht="13.5" customHeight="1">
      <c r="A67" s="142">
        <v>58</v>
      </c>
      <c r="B67" s="50" t="s">
        <v>220</v>
      </c>
      <c r="C67" s="40" t="s">
        <v>382</v>
      </c>
      <c r="D67" s="72">
        <v>0</v>
      </c>
      <c r="E67" s="72">
        <v>0</v>
      </c>
      <c r="F67" s="72">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v>
      </c>
      <c r="AO67" s="64">
        <v>0</v>
      </c>
      <c r="AP67" s="64">
        <v>0</v>
      </c>
      <c r="AQ67" s="64">
        <v>0</v>
      </c>
      <c r="AR67" s="64">
        <v>0</v>
      </c>
      <c r="AS67" s="64">
        <v>0</v>
      </c>
      <c r="AT67" s="64">
        <v>0</v>
      </c>
      <c r="AU67" s="64">
        <v>0</v>
      </c>
      <c r="AV67" s="64">
        <v>0</v>
      </c>
      <c r="AW67" s="64">
        <v>0</v>
      </c>
      <c r="AX67" s="64">
        <v>0</v>
      </c>
      <c r="AY67" s="64">
        <v>0</v>
      </c>
      <c r="AZ67" s="64">
        <v>0</v>
      </c>
      <c r="BA67" s="64">
        <v>0</v>
      </c>
      <c r="BB67" s="64">
        <v>0</v>
      </c>
      <c r="BC67" s="64">
        <v>0</v>
      </c>
      <c r="BD67" s="64">
        <v>0</v>
      </c>
      <c r="BE67" s="64">
        <v>0</v>
      </c>
      <c r="BF67" s="64">
        <v>0</v>
      </c>
      <c r="BG67" s="64">
        <v>0</v>
      </c>
      <c r="BH67" s="64">
        <v>0</v>
      </c>
      <c r="BI67" s="64">
        <v>0</v>
      </c>
      <c r="BJ67" s="64">
        <v>0</v>
      </c>
      <c r="BK67" s="64">
        <v>0</v>
      </c>
      <c r="BL67" s="64">
        <v>0</v>
      </c>
      <c r="BM67" s="64">
        <v>0</v>
      </c>
      <c r="BN67" s="64">
        <v>0</v>
      </c>
      <c r="BO67" s="64">
        <v>0</v>
      </c>
      <c r="BP67" s="64">
        <v>0</v>
      </c>
      <c r="BQ67" s="103">
        <v>0</v>
      </c>
      <c r="BR67" s="104">
        <f t="shared" si="0"/>
        <v>0</v>
      </c>
      <c r="BS67" s="72">
        <v>0</v>
      </c>
      <c r="BT67" s="64">
        <v>0</v>
      </c>
      <c r="BU67" s="64">
        <v>0</v>
      </c>
      <c r="BV67" s="64">
        <v>0</v>
      </c>
      <c r="BW67" s="64">
        <v>0</v>
      </c>
      <c r="BX67" s="64">
        <v>0</v>
      </c>
      <c r="BY67" s="64">
        <v>0</v>
      </c>
      <c r="BZ67" s="64">
        <v>0</v>
      </c>
      <c r="CA67" s="64">
        <v>0</v>
      </c>
      <c r="CB67" s="64">
        <v>0</v>
      </c>
      <c r="CC67" s="64">
        <v>0</v>
      </c>
      <c r="CD67" s="64">
        <v>0</v>
      </c>
      <c r="CE67" s="104">
        <f t="shared" si="1"/>
        <v>0</v>
      </c>
      <c r="CF67" s="72">
        <v>0</v>
      </c>
      <c r="CG67" s="64">
        <v>15.771138608694322</v>
      </c>
      <c r="CH67" s="64">
        <v>0</v>
      </c>
      <c r="CI67" s="104">
        <f t="shared" si="2"/>
        <v>15.771138608694322</v>
      </c>
      <c r="CJ67" s="72">
        <v>0</v>
      </c>
      <c r="CK67" s="64">
        <v>0</v>
      </c>
      <c r="CL67" s="64">
        <v>0</v>
      </c>
      <c r="CM67" s="64">
        <v>0</v>
      </c>
      <c r="CN67" s="104">
        <f t="shared" si="3"/>
        <v>0</v>
      </c>
      <c r="CO67" s="197">
        <v>0</v>
      </c>
      <c r="CP67" s="104">
        <f t="shared" si="4"/>
        <v>15.771138608694322</v>
      </c>
      <c r="CQ67" s="104">
        <f t="shared" si="5"/>
        <v>15.771138608694322</v>
      </c>
    </row>
    <row r="68" spans="1:95" ht="13.5" customHeight="1">
      <c r="A68" s="48">
        <v>59</v>
      </c>
      <c r="B68" s="50" t="s">
        <v>76</v>
      </c>
      <c r="C68" s="40" t="s">
        <v>383</v>
      </c>
      <c r="D68" s="72">
        <v>0.0029054458826145604</v>
      </c>
      <c r="E68" s="72">
        <v>0.00019663102048385396</v>
      </c>
      <c r="F68" s="72">
        <v>7.892937206661441E-06</v>
      </c>
      <c r="G68" s="64">
        <v>0</v>
      </c>
      <c r="H68" s="64">
        <v>0</v>
      </c>
      <c r="I68" s="64">
        <v>0</v>
      </c>
      <c r="J68" s="64">
        <v>0</v>
      </c>
      <c r="K68" s="64">
        <v>0</v>
      </c>
      <c r="L68" s="64">
        <v>0</v>
      </c>
      <c r="M68" s="64">
        <v>0</v>
      </c>
      <c r="N68" s="64">
        <v>0</v>
      </c>
      <c r="O68" s="64">
        <v>0</v>
      </c>
      <c r="P68" s="64">
        <v>0</v>
      </c>
      <c r="Q68" s="64">
        <v>0</v>
      </c>
      <c r="R68" s="64">
        <v>0</v>
      </c>
      <c r="S68" s="64">
        <v>0</v>
      </c>
      <c r="T68" s="64">
        <v>0</v>
      </c>
      <c r="U68" s="64">
        <v>0.00042143421620136046</v>
      </c>
      <c r="V68" s="64">
        <v>0</v>
      </c>
      <c r="W68" s="64">
        <v>0</v>
      </c>
      <c r="X68" s="64">
        <v>0</v>
      </c>
      <c r="Y68" s="64">
        <v>0</v>
      </c>
      <c r="Z68" s="64">
        <v>0</v>
      </c>
      <c r="AA68" s="64">
        <v>0</v>
      </c>
      <c r="AB68" s="64">
        <v>0</v>
      </c>
      <c r="AC68" s="64">
        <v>0</v>
      </c>
      <c r="AD68" s="64">
        <v>0</v>
      </c>
      <c r="AE68" s="64">
        <v>0</v>
      </c>
      <c r="AF68" s="64">
        <v>0</v>
      </c>
      <c r="AG68" s="64">
        <v>0</v>
      </c>
      <c r="AH68" s="64">
        <v>0</v>
      </c>
      <c r="AI68" s="64">
        <v>0</v>
      </c>
      <c r="AJ68" s="64">
        <v>0</v>
      </c>
      <c r="AK68" s="64">
        <v>0</v>
      </c>
      <c r="AL68" s="64">
        <v>0.09337644749166135</v>
      </c>
      <c r="AM68" s="64">
        <v>0</v>
      </c>
      <c r="AN68" s="64">
        <v>0</v>
      </c>
      <c r="AO68" s="64">
        <v>0.00027413791446886384</v>
      </c>
      <c r="AP68" s="64">
        <v>0</v>
      </c>
      <c r="AQ68" s="64">
        <v>0</v>
      </c>
      <c r="AR68" s="64">
        <v>0</v>
      </c>
      <c r="AS68" s="64">
        <v>0</v>
      </c>
      <c r="AT68" s="64">
        <v>0.0019600615195875114</v>
      </c>
      <c r="AU68" s="64">
        <v>0.010018883065985881</v>
      </c>
      <c r="AV68" s="64">
        <v>0.0003427891776000633</v>
      </c>
      <c r="AW68" s="64">
        <v>0</v>
      </c>
      <c r="AX68" s="64">
        <v>0</v>
      </c>
      <c r="AY68" s="64">
        <v>0</v>
      </c>
      <c r="AZ68" s="64">
        <v>0</v>
      </c>
      <c r="BA68" s="64">
        <v>0</v>
      </c>
      <c r="BB68" s="64">
        <v>0.008631009408828891</v>
      </c>
      <c r="BC68" s="64">
        <v>0.03493869953322419</v>
      </c>
      <c r="BD68" s="64">
        <v>0.02840249526517359</v>
      </c>
      <c r="BE68" s="64">
        <v>0.5190659460336349</v>
      </c>
      <c r="BF68" s="64">
        <v>0</v>
      </c>
      <c r="BG68" s="64">
        <v>0</v>
      </c>
      <c r="BH68" s="64">
        <v>0</v>
      </c>
      <c r="BI68" s="64">
        <v>0</v>
      </c>
      <c r="BJ68" s="64">
        <v>0</v>
      </c>
      <c r="BK68" s="64">
        <v>0.2343568302692663</v>
      </c>
      <c r="BL68" s="64">
        <v>0.9833417635138144</v>
      </c>
      <c r="BM68" s="64">
        <v>0</v>
      </c>
      <c r="BN68" s="64">
        <v>0</v>
      </c>
      <c r="BO68" s="64">
        <v>1.5289616882394092E-16</v>
      </c>
      <c r="BP68" s="64">
        <v>0.035972511919605495</v>
      </c>
      <c r="BQ68" s="103">
        <v>0</v>
      </c>
      <c r="BR68" s="104">
        <f t="shared" si="0"/>
        <v>1.954212979169358</v>
      </c>
      <c r="BS68" s="72">
        <v>0</v>
      </c>
      <c r="BT68" s="64">
        <v>0</v>
      </c>
      <c r="BU68" s="64">
        <v>0</v>
      </c>
      <c r="BV68" s="64">
        <v>0</v>
      </c>
      <c r="BW68" s="64">
        <v>0</v>
      </c>
      <c r="BX68" s="64">
        <v>0</v>
      </c>
      <c r="BY68" s="64">
        <v>18.896069489678094</v>
      </c>
      <c r="BZ68" s="64">
        <v>0</v>
      </c>
      <c r="CA68" s="64">
        <v>0</v>
      </c>
      <c r="CB68" s="64">
        <v>0</v>
      </c>
      <c r="CC68" s="64">
        <v>0</v>
      </c>
      <c r="CD68" s="64">
        <v>0</v>
      </c>
      <c r="CE68" s="104">
        <f t="shared" si="1"/>
        <v>18.896069489678094</v>
      </c>
      <c r="CF68" s="72">
        <v>0</v>
      </c>
      <c r="CG68" s="64">
        <v>41.81540942489199</v>
      </c>
      <c r="CH68" s="64">
        <v>3.068633434051627</v>
      </c>
      <c r="CI68" s="104">
        <f t="shared" si="2"/>
        <v>44.884042858943616</v>
      </c>
      <c r="CJ68" s="72">
        <v>0</v>
      </c>
      <c r="CK68" s="64">
        <v>0</v>
      </c>
      <c r="CL68" s="64">
        <v>0</v>
      </c>
      <c r="CM68" s="64">
        <v>0</v>
      </c>
      <c r="CN68" s="104">
        <f t="shared" si="3"/>
        <v>0</v>
      </c>
      <c r="CO68" s="197">
        <v>0.0749070678233219</v>
      </c>
      <c r="CP68" s="104">
        <f t="shared" si="4"/>
        <v>63.85501941644504</v>
      </c>
      <c r="CQ68" s="104">
        <f t="shared" si="5"/>
        <v>65.8092323956144</v>
      </c>
    </row>
    <row r="69" spans="1:95" ht="13.5" customHeight="1">
      <c r="A69" s="142">
        <v>60</v>
      </c>
      <c r="B69" s="50">
        <v>80</v>
      </c>
      <c r="C69" s="40" t="s">
        <v>119</v>
      </c>
      <c r="D69" s="72">
        <v>0.1487173893630453</v>
      </c>
      <c r="E69" s="72">
        <v>0.002527716353426725</v>
      </c>
      <c r="F69" s="72">
        <v>0.00028201595593348833</v>
      </c>
      <c r="G69" s="64">
        <v>0</v>
      </c>
      <c r="H69" s="64">
        <v>0</v>
      </c>
      <c r="I69" s="64">
        <v>0</v>
      </c>
      <c r="J69" s="64">
        <v>0</v>
      </c>
      <c r="K69" s="64">
        <v>0</v>
      </c>
      <c r="L69" s="64">
        <v>0</v>
      </c>
      <c r="M69" s="64">
        <v>0</v>
      </c>
      <c r="N69" s="64">
        <v>0</v>
      </c>
      <c r="O69" s="64">
        <v>0</v>
      </c>
      <c r="P69" s="64">
        <v>0</v>
      </c>
      <c r="Q69" s="64">
        <v>0</v>
      </c>
      <c r="R69" s="64">
        <v>0</v>
      </c>
      <c r="S69" s="64">
        <v>0</v>
      </c>
      <c r="T69" s="64">
        <v>0</v>
      </c>
      <c r="U69" s="64">
        <v>2.7620394967490186E-06</v>
      </c>
      <c r="V69" s="64">
        <v>0</v>
      </c>
      <c r="W69" s="64">
        <v>0.00040469668456771015</v>
      </c>
      <c r="X69" s="64">
        <v>0</v>
      </c>
      <c r="Y69" s="64">
        <v>0</v>
      </c>
      <c r="Z69" s="64">
        <v>0</v>
      </c>
      <c r="AA69" s="64">
        <v>0</v>
      </c>
      <c r="AB69" s="64">
        <v>0</v>
      </c>
      <c r="AC69" s="64">
        <v>0</v>
      </c>
      <c r="AD69" s="64">
        <v>0</v>
      </c>
      <c r="AE69" s="64">
        <v>0</v>
      </c>
      <c r="AF69" s="64">
        <v>0</v>
      </c>
      <c r="AG69" s="64">
        <v>0</v>
      </c>
      <c r="AH69" s="64">
        <v>0</v>
      </c>
      <c r="AI69" s="64">
        <v>0</v>
      </c>
      <c r="AJ69" s="64">
        <v>0</v>
      </c>
      <c r="AK69" s="64">
        <v>0</v>
      </c>
      <c r="AL69" s="64">
        <v>0.011827291306601227</v>
      </c>
      <c r="AM69" s="64">
        <v>0</v>
      </c>
      <c r="AN69" s="64">
        <v>0.024574205808440216</v>
      </c>
      <c r="AO69" s="64">
        <v>0</v>
      </c>
      <c r="AP69" s="64">
        <v>0</v>
      </c>
      <c r="AQ69" s="64">
        <v>0</v>
      </c>
      <c r="AR69" s="64">
        <v>0</v>
      </c>
      <c r="AS69" s="64">
        <v>0</v>
      </c>
      <c r="AT69" s="64">
        <v>0</v>
      </c>
      <c r="AU69" s="64">
        <v>0</v>
      </c>
      <c r="AV69" s="64">
        <v>0.0001521095748530772</v>
      </c>
      <c r="AW69" s="64">
        <v>0</v>
      </c>
      <c r="AX69" s="64">
        <v>0</v>
      </c>
      <c r="AY69" s="64">
        <v>0</v>
      </c>
      <c r="AZ69" s="64">
        <v>0</v>
      </c>
      <c r="BA69" s="64">
        <v>0</v>
      </c>
      <c r="BB69" s="64">
        <v>0.03298071846171311</v>
      </c>
      <c r="BC69" s="64">
        <v>0.8276635455499184</v>
      </c>
      <c r="BD69" s="64">
        <v>0.10640324941369837</v>
      </c>
      <c r="BE69" s="64">
        <v>0</v>
      </c>
      <c r="BF69" s="64">
        <v>0</v>
      </c>
      <c r="BG69" s="64">
        <v>0</v>
      </c>
      <c r="BH69" s="64">
        <v>0.08743773790263897</v>
      </c>
      <c r="BI69" s="64">
        <v>0.010059796921598</v>
      </c>
      <c r="BJ69" s="64">
        <v>1.0221253193923476</v>
      </c>
      <c r="BK69" s="64">
        <v>2.8785330955355173</v>
      </c>
      <c r="BL69" s="64">
        <v>0.8338442783770879</v>
      </c>
      <c r="BM69" s="64">
        <v>0.0006233839743066288</v>
      </c>
      <c r="BN69" s="64">
        <v>0.00026817996862008037</v>
      </c>
      <c r="BO69" s="64">
        <v>7.884724610536899E-18</v>
      </c>
      <c r="BP69" s="64">
        <v>0.12682534636730022</v>
      </c>
      <c r="BQ69" s="103">
        <v>0</v>
      </c>
      <c r="BR69" s="104">
        <f t="shared" si="0"/>
        <v>6.115252838951111</v>
      </c>
      <c r="BS69" s="72">
        <v>0</v>
      </c>
      <c r="BT69" s="64">
        <v>0</v>
      </c>
      <c r="BU69" s="64">
        <v>0</v>
      </c>
      <c r="BV69" s="64">
        <v>0</v>
      </c>
      <c r="BW69" s="64">
        <v>0</v>
      </c>
      <c r="BX69" s="64">
        <v>0</v>
      </c>
      <c r="BY69" s="64">
        <v>25.739920220123892</v>
      </c>
      <c r="BZ69" s="64">
        <v>0</v>
      </c>
      <c r="CA69" s="64">
        <v>1.4205584302180503</v>
      </c>
      <c r="CB69" s="64">
        <v>0</v>
      </c>
      <c r="CC69" s="64">
        <v>0</v>
      </c>
      <c r="CD69" s="64">
        <v>0</v>
      </c>
      <c r="CE69" s="104">
        <f t="shared" si="1"/>
        <v>27.160478650341943</v>
      </c>
      <c r="CF69" s="72">
        <v>0</v>
      </c>
      <c r="CG69" s="64">
        <v>646.0855622087506</v>
      </c>
      <c r="CH69" s="64">
        <v>29.314424698592997</v>
      </c>
      <c r="CI69" s="104">
        <f t="shared" si="2"/>
        <v>675.3999869073436</v>
      </c>
      <c r="CJ69" s="72">
        <v>0</v>
      </c>
      <c r="CK69" s="64">
        <v>0</v>
      </c>
      <c r="CL69" s="64">
        <v>0</v>
      </c>
      <c r="CM69" s="64">
        <v>0</v>
      </c>
      <c r="CN69" s="104">
        <f t="shared" si="3"/>
        <v>0</v>
      </c>
      <c r="CO69" s="197">
        <v>21.083130341849238</v>
      </c>
      <c r="CP69" s="104">
        <f t="shared" si="4"/>
        <v>723.6435958995348</v>
      </c>
      <c r="CQ69" s="104">
        <f t="shared" si="5"/>
        <v>729.758848738486</v>
      </c>
    </row>
    <row r="70" spans="1:95" ht="13.5" customHeight="1">
      <c r="A70" s="48">
        <v>61</v>
      </c>
      <c r="B70" s="50">
        <v>85</v>
      </c>
      <c r="C70" s="40" t="s">
        <v>196</v>
      </c>
      <c r="D70" s="72">
        <v>0.8713436819304538</v>
      </c>
      <c r="E70" s="72">
        <v>2.148545700871413E-05</v>
      </c>
      <c r="F70" s="72">
        <v>0</v>
      </c>
      <c r="G70" s="64">
        <v>0</v>
      </c>
      <c r="H70" s="64">
        <v>0</v>
      </c>
      <c r="I70" s="64">
        <v>0</v>
      </c>
      <c r="J70" s="64">
        <v>0</v>
      </c>
      <c r="K70" s="64">
        <v>0</v>
      </c>
      <c r="L70" s="64">
        <v>0</v>
      </c>
      <c r="M70" s="64">
        <v>0</v>
      </c>
      <c r="N70" s="64">
        <v>0</v>
      </c>
      <c r="O70" s="64">
        <v>0</v>
      </c>
      <c r="P70" s="64">
        <v>0</v>
      </c>
      <c r="Q70" s="64">
        <v>0</v>
      </c>
      <c r="R70" s="64">
        <v>0</v>
      </c>
      <c r="S70" s="64">
        <v>0</v>
      </c>
      <c r="T70" s="64">
        <v>0</v>
      </c>
      <c r="U70" s="64">
        <v>0.007339411201777146</v>
      </c>
      <c r="V70" s="64">
        <v>0</v>
      </c>
      <c r="W70" s="64">
        <v>0</v>
      </c>
      <c r="X70" s="64">
        <v>0</v>
      </c>
      <c r="Y70" s="64">
        <v>0</v>
      </c>
      <c r="Z70" s="64">
        <v>0</v>
      </c>
      <c r="AA70" s="64">
        <v>0</v>
      </c>
      <c r="AB70" s="64">
        <v>0</v>
      </c>
      <c r="AC70" s="64">
        <v>0</v>
      </c>
      <c r="AD70" s="64">
        <v>0</v>
      </c>
      <c r="AE70" s="64">
        <v>0</v>
      </c>
      <c r="AF70" s="64">
        <v>0</v>
      </c>
      <c r="AG70" s="64">
        <v>0</v>
      </c>
      <c r="AH70" s="64">
        <v>0</v>
      </c>
      <c r="AI70" s="64">
        <v>0</v>
      </c>
      <c r="AJ70" s="64">
        <v>0</v>
      </c>
      <c r="AK70" s="64">
        <v>0</v>
      </c>
      <c r="AL70" s="64">
        <v>0</v>
      </c>
      <c r="AM70" s="64">
        <v>0</v>
      </c>
      <c r="AN70" s="64">
        <v>0</v>
      </c>
      <c r="AO70" s="64">
        <v>0</v>
      </c>
      <c r="AP70" s="64">
        <v>0</v>
      </c>
      <c r="AQ70" s="64">
        <v>0</v>
      </c>
      <c r="AR70" s="64">
        <v>0</v>
      </c>
      <c r="AS70" s="64">
        <v>0</v>
      </c>
      <c r="AT70" s="64">
        <v>0</v>
      </c>
      <c r="AU70" s="64">
        <v>0</v>
      </c>
      <c r="AV70" s="64">
        <v>0</v>
      </c>
      <c r="AW70" s="64">
        <v>0</v>
      </c>
      <c r="AX70" s="64">
        <v>0</v>
      </c>
      <c r="AY70" s="64">
        <v>0</v>
      </c>
      <c r="AZ70" s="64">
        <v>0</v>
      </c>
      <c r="BA70" s="64">
        <v>0</v>
      </c>
      <c r="BB70" s="64">
        <v>0.005563066224819111</v>
      </c>
      <c r="BC70" s="64">
        <v>0</v>
      </c>
      <c r="BD70" s="64">
        <v>0</v>
      </c>
      <c r="BE70" s="64">
        <v>0</v>
      </c>
      <c r="BF70" s="64">
        <v>0</v>
      </c>
      <c r="BG70" s="64">
        <v>0</v>
      </c>
      <c r="BH70" s="64">
        <v>0</v>
      </c>
      <c r="BI70" s="64">
        <v>0.0003620059018956378</v>
      </c>
      <c r="BJ70" s="64">
        <v>0.5394667398247952</v>
      </c>
      <c r="BK70" s="64">
        <v>0</v>
      </c>
      <c r="BL70" s="64">
        <v>19.659551792479277</v>
      </c>
      <c r="BM70" s="64">
        <v>0.00014927564153933116</v>
      </c>
      <c r="BN70" s="64">
        <v>6.41520463665393E-05</v>
      </c>
      <c r="BO70" s="64">
        <v>9.754117681722925E-19</v>
      </c>
      <c r="BP70" s="64">
        <v>0</v>
      </c>
      <c r="BQ70" s="103">
        <v>0</v>
      </c>
      <c r="BR70" s="104">
        <f t="shared" si="0"/>
        <v>21.083861610707935</v>
      </c>
      <c r="BS70" s="72">
        <v>0</v>
      </c>
      <c r="BT70" s="64">
        <v>0</v>
      </c>
      <c r="BU70" s="64">
        <v>0</v>
      </c>
      <c r="BV70" s="64">
        <v>0</v>
      </c>
      <c r="BW70" s="64">
        <v>0</v>
      </c>
      <c r="BX70" s="64">
        <v>0</v>
      </c>
      <c r="BY70" s="64">
        <v>0</v>
      </c>
      <c r="BZ70" s="64">
        <v>0</v>
      </c>
      <c r="CA70" s="64">
        <v>12.775482098616079</v>
      </c>
      <c r="CB70" s="64">
        <v>0</v>
      </c>
      <c r="CC70" s="64">
        <v>0</v>
      </c>
      <c r="CD70" s="64">
        <v>0</v>
      </c>
      <c r="CE70" s="104">
        <f t="shared" si="1"/>
        <v>12.775482098616079</v>
      </c>
      <c r="CF70" s="72">
        <v>16.30562398276942</v>
      </c>
      <c r="CG70" s="64">
        <v>5.96123344075076</v>
      </c>
      <c r="CH70" s="64">
        <v>10.377906424438692</v>
      </c>
      <c r="CI70" s="104">
        <f t="shared" si="2"/>
        <v>32.64476384795887</v>
      </c>
      <c r="CJ70" s="72">
        <v>0</v>
      </c>
      <c r="CK70" s="64">
        <v>0</v>
      </c>
      <c r="CL70" s="64">
        <v>0</v>
      </c>
      <c r="CM70" s="64">
        <v>0</v>
      </c>
      <c r="CN70" s="104">
        <f t="shared" si="3"/>
        <v>0</v>
      </c>
      <c r="CO70" s="197">
        <v>83.9917605330573</v>
      </c>
      <c r="CP70" s="104">
        <f t="shared" si="4"/>
        <v>129.41200647963225</v>
      </c>
      <c r="CQ70" s="104">
        <f t="shared" si="5"/>
        <v>150.4958680903402</v>
      </c>
    </row>
    <row r="71" spans="1:95" ht="13.5" customHeight="1">
      <c r="A71" s="142">
        <v>62</v>
      </c>
      <c r="B71" s="50" t="s">
        <v>55</v>
      </c>
      <c r="C71" s="40" t="s">
        <v>140</v>
      </c>
      <c r="D71" s="72">
        <v>0</v>
      </c>
      <c r="E71" s="72">
        <v>0</v>
      </c>
      <c r="F71" s="72">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0</v>
      </c>
      <c r="AH71" s="64">
        <v>0.04714457591410092</v>
      </c>
      <c r="AI71" s="64">
        <v>0</v>
      </c>
      <c r="AJ71" s="64">
        <v>0</v>
      </c>
      <c r="AK71" s="64">
        <v>0</v>
      </c>
      <c r="AL71" s="64">
        <v>0</v>
      </c>
      <c r="AM71" s="64">
        <v>0</v>
      </c>
      <c r="AN71" s="64">
        <v>0</v>
      </c>
      <c r="AO71" s="64">
        <v>0</v>
      </c>
      <c r="AP71" s="64">
        <v>0</v>
      </c>
      <c r="AQ71" s="64">
        <v>0</v>
      </c>
      <c r="AR71" s="64">
        <v>0</v>
      </c>
      <c r="AS71" s="64">
        <v>0</v>
      </c>
      <c r="AT71" s="64">
        <v>0</v>
      </c>
      <c r="AU71" s="64">
        <v>0</v>
      </c>
      <c r="AV71" s="64">
        <v>0</v>
      </c>
      <c r="AW71" s="64">
        <v>0</v>
      </c>
      <c r="AX71" s="64">
        <v>0</v>
      </c>
      <c r="AY71" s="64">
        <v>0</v>
      </c>
      <c r="AZ71" s="64">
        <v>0</v>
      </c>
      <c r="BA71" s="64">
        <v>0</v>
      </c>
      <c r="BB71" s="64">
        <v>0</v>
      </c>
      <c r="BC71" s="64">
        <v>0</v>
      </c>
      <c r="BD71" s="64">
        <v>0</v>
      </c>
      <c r="BE71" s="64">
        <v>0</v>
      </c>
      <c r="BF71" s="64">
        <v>0</v>
      </c>
      <c r="BG71" s="64">
        <v>0</v>
      </c>
      <c r="BH71" s="64">
        <v>0</v>
      </c>
      <c r="BI71" s="64">
        <v>0</v>
      </c>
      <c r="BJ71" s="64">
        <v>0</v>
      </c>
      <c r="BK71" s="64">
        <v>0</v>
      </c>
      <c r="BL71" s="64">
        <v>0</v>
      </c>
      <c r="BM71" s="64">
        <v>0</v>
      </c>
      <c r="BN71" s="64">
        <v>0</v>
      </c>
      <c r="BO71" s="64">
        <v>0</v>
      </c>
      <c r="BP71" s="64">
        <v>0</v>
      </c>
      <c r="BQ71" s="103">
        <v>0</v>
      </c>
      <c r="BR71" s="104">
        <f t="shared" si="0"/>
        <v>0.04714457591410092</v>
      </c>
      <c r="BS71" s="72">
        <v>0</v>
      </c>
      <c r="BT71" s="64">
        <v>0</v>
      </c>
      <c r="BU71" s="64">
        <v>0</v>
      </c>
      <c r="BV71" s="64">
        <v>0</v>
      </c>
      <c r="BW71" s="64">
        <v>0</v>
      </c>
      <c r="BX71" s="64">
        <v>0</v>
      </c>
      <c r="BY71" s="64">
        <v>0</v>
      </c>
      <c r="BZ71" s="64">
        <v>0</v>
      </c>
      <c r="CA71" s="64">
        <v>0</v>
      </c>
      <c r="CB71" s="64">
        <v>0</v>
      </c>
      <c r="CC71" s="64">
        <v>0</v>
      </c>
      <c r="CD71" s="64">
        <v>0</v>
      </c>
      <c r="CE71" s="104">
        <f t="shared" si="1"/>
        <v>0</v>
      </c>
      <c r="CF71" s="72">
        <v>0</v>
      </c>
      <c r="CG71" s="64">
        <v>0</v>
      </c>
      <c r="CH71" s="64">
        <v>0</v>
      </c>
      <c r="CI71" s="104">
        <f t="shared" si="2"/>
        <v>0</v>
      </c>
      <c r="CJ71" s="72">
        <v>0</v>
      </c>
      <c r="CK71" s="64">
        <v>0</v>
      </c>
      <c r="CL71" s="64">
        <v>0</v>
      </c>
      <c r="CM71" s="64">
        <v>0</v>
      </c>
      <c r="CN71" s="104">
        <f t="shared" si="3"/>
        <v>0</v>
      </c>
      <c r="CO71" s="197">
        <v>0</v>
      </c>
      <c r="CP71" s="104">
        <f t="shared" si="4"/>
        <v>0</v>
      </c>
      <c r="CQ71" s="104">
        <f t="shared" si="5"/>
        <v>0.04714457591410092</v>
      </c>
    </row>
    <row r="72" spans="1:95" ht="13.5" customHeight="1">
      <c r="A72" s="48">
        <v>63</v>
      </c>
      <c r="B72" s="50" t="s">
        <v>56</v>
      </c>
      <c r="C72" s="40" t="s">
        <v>141</v>
      </c>
      <c r="D72" s="72">
        <v>0</v>
      </c>
      <c r="E72" s="72">
        <v>0</v>
      </c>
      <c r="F72" s="72">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0.17891755193961373</v>
      </c>
      <c r="AJ72" s="64">
        <v>0</v>
      </c>
      <c r="AK72" s="64">
        <v>0</v>
      </c>
      <c r="AL72" s="64">
        <v>0</v>
      </c>
      <c r="AM72" s="64">
        <v>0</v>
      </c>
      <c r="AN72" s="64">
        <v>0</v>
      </c>
      <c r="AO72" s="64">
        <v>0</v>
      </c>
      <c r="AP72" s="64">
        <v>0</v>
      </c>
      <c r="AQ72" s="64">
        <v>0</v>
      </c>
      <c r="AR72" s="64">
        <v>0</v>
      </c>
      <c r="AS72" s="64">
        <v>0</v>
      </c>
      <c r="AT72" s="64">
        <v>0</v>
      </c>
      <c r="AU72" s="64">
        <v>0</v>
      </c>
      <c r="AV72" s="64">
        <v>0</v>
      </c>
      <c r="AW72" s="64">
        <v>0</v>
      </c>
      <c r="AX72" s="64">
        <v>0</v>
      </c>
      <c r="AY72" s="64">
        <v>0</v>
      </c>
      <c r="AZ72" s="64">
        <v>0</v>
      </c>
      <c r="BA72" s="64">
        <v>0</v>
      </c>
      <c r="BB72" s="64">
        <v>0</v>
      </c>
      <c r="BC72" s="64">
        <v>0</v>
      </c>
      <c r="BD72" s="64">
        <v>0</v>
      </c>
      <c r="BE72" s="64">
        <v>0</v>
      </c>
      <c r="BF72" s="64">
        <v>0</v>
      </c>
      <c r="BG72" s="64">
        <v>0</v>
      </c>
      <c r="BH72" s="64">
        <v>0</v>
      </c>
      <c r="BI72" s="64">
        <v>0</v>
      </c>
      <c r="BJ72" s="64">
        <v>0</v>
      </c>
      <c r="BK72" s="64">
        <v>0</v>
      </c>
      <c r="BL72" s="64">
        <v>0</v>
      </c>
      <c r="BM72" s="64">
        <v>0</v>
      </c>
      <c r="BN72" s="64">
        <v>0</v>
      </c>
      <c r="BO72" s="64">
        <v>0</v>
      </c>
      <c r="BP72" s="64">
        <v>0</v>
      </c>
      <c r="BQ72" s="103">
        <v>0</v>
      </c>
      <c r="BR72" s="104">
        <f t="shared" si="0"/>
        <v>0.17891755193961373</v>
      </c>
      <c r="BS72" s="72">
        <v>0</v>
      </c>
      <c r="BT72" s="64">
        <v>0</v>
      </c>
      <c r="BU72" s="64">
        <v>0</v>
      </c>
      <c r="BV72" s="64">
        <v>0</v>
      </c>
      <c r="BW72" s="64">
        <v>0</v>
      </c>
      <c r="BX72" s="64">
        <v>0</v>
      </c>
      <c r="BY72" s="64">
        <v>0</v>
      </c>
      <c r="BZ72" s="64">
        <v>0</v>
      </c>
      <c r="CA72" s="64">
        <v>0</v>
      </c>
      <c r="CB72" s="64">
        <v>0</v>
      </c>
      <c r="CC72" s="64">
        <v>0</v>
      </c>
      <c r="CD72" s="64">
        <v>0</v>
      </c>
      <c r="CE72" s="104">
        <f t="shared" si="1"/>
        <v>0</v>
      </c>
      <c r="CF72" s="72">
        <v>0</v>
      </c>
      <c r="CG72" s="64">
        <v>0</v>
      </c>
      <c r="CH72" s="64">
        <v>0</v>
      </c>
      <c r="CI72" s="104">
        <f t="shared" si="2"/>
        <v>0</v>
      </c>
      <c r="CJ72" s="72">
        <v>0</v>
      </c>
      <c r="CK72" s="64">
        <v>0</v>
      </c>
      <c r="CL72" s="64">
        <v>0</v>
      </c>
      <c r="CM72" s="64">
        <v>0</v>
      </c>
      <c r="CN72" s="104">
        <f t="shared" si="3"/>
        <v>0</v>
      </c>
      <c r="CO72" s="197">
        <v>0</v>
      </c>
      <c r="CP72" s="104">
        <f t="shared" si="4"/>
        <v>0</v>
      </c>
      <c r="CQ72" s="104">
        <f t="shared" si="5"/>
        <v>0.17891755193961373</v>
      </c>
    </row>
    <row r="73" spans="1:95" ht="13.5" customHeight="1">
      <c r="A73" s="142">
        <v>64</v>
      </c>
      <c r="B73" s="50" t="s">
        <v>57</v>
      </c>
      <c r="C73" s="40" t="s">
        <v>384</v>
      </c>
      <c r="D73" s="72">
        <v>0.17103133721603186</v>
      </c>
      <c r="E73" s="72">
        <v>0.020409616159104395</v>
      </c>
      <c r="F73" s="72">
        <v>0.0010619516797366582</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0.0014069010162699425</v>
      </c>
      <c r="X73" s="64">
        <v>0</v>
      </c>
      <c r="Y73" s="64">
        <v>0</v>
      </c>
      <c r="Z73" s="64">
        <v>0</v>
      </c>
      <c r="AA73" s="64">
        <v>0</v>
      </c>
      <c r="AB73" s="64">
        <v>0</v>
      </c>
      <c r="AC73" s="64">
        <v>0</v>
      </c>
      <c r="AD73" s="64">
        <v>0</v>
      </c>
      <c r="AE73" s="64">
        <v>0</v>
      </c>
      <c r="AF73" s="64">
        <v>0</v>
      </c>
      <c r="AG73" s="64">
        <v>0</v>
      </c>
      <c r="AH73" s="64">
        <v>0</v>
      </c>
      <c r="AI73" s="64">
        <v>0</v>
      </c>
      <c r="AJ73" s="64">
        <v>0</v>
      </c>
      <c r="AK73" s="64">
        <v>0</v>
      </c>
      <c r="AL73" s="64">
        <v>3.3851478689699652</v>
      </c>
      <c r="AM73" s="64">
        <v>0</v>
      </c>
      <c r="AN73" s="64">
        <v>0</v>
      </c>
      <c r="AO73" s="64">
        <v>0.007029855533678594</v>
      </c>
      <c r="AP73" s="64">
        <v>0.00014987426412515456</v>
      </c>
      <c r="AQ73" s="64">
        <v>0.0018263204110124775</v>
      </c>
      <c r="AR73" s="64">
        <v>0</v>
      </c>
      <c r="AS73" s="64">
        <v>0</v>
      </c>
      <c r="AT73" s="64">
        <v>0</v>
      </c>
      <c r="AU73" s="64">
        <v>0</v>
      </c>
      <c r="AV73" s="64">
        <v>0</v>
      </c>
      <c r="AW73" s="64">
        <v>0</v>
      </c>
      <c r="AX73" s="64">
        <v>0</v>
      </c>
      <c r="AY73" s="64">
        <v>0</v>
      </c>
      <c r="AZ73" s="64">
        <v>0</v>
      </c>
      <c r="BA73" s="64">
        <v>0</v>
      </c>
      <c r="BB73" s="64">
        <v>1.0463791634513038</v>
      </c>
      <c r="BC73" s="64">
        <v>3.5978954134329943</v>
      </c>
      <c r="BD73" s="64">
        <v>1.7536471026297349</v>
      </c>
      <c r="BE73" s="64">
        <v>9.036889399910583</v>
      </c>
      <c r="BF73" s="64">
        <v>0</v>
      </c>
      <c r="BG73" s="64">
        <v>0</v>
      </c>
      <c r="BH73" s="64">
        <v>5.64891154530513</v>
      </c>
      <c r="BI73" s="64">
        <v>0</v>
      </c>
      <c r="BJ73" s="64">
        <v>0</v>
      </c>
      <c r="BK73" s="64">
        <v>1.5071502016349967</v>
      </c>
      <c r="BL73" s="64">
        <v>10.673427149223828</v>
      </c>
      <c r="BM73" s="64">
        <v>0</v>
      </c>
      <c r="BN73" s="64">
        <v>0</v>
      </c>
      <c r="BO73" s="64">
        <v>1.0107074311705253</v>
      </c>
      <c r="BP73" s="64">
        <v>6.280675128244018</v>
      </c>
      <c r="BQ73" s="103">
        <v>0</v>
      </c>
      <c r="BR73" s="104">
        <f t="shared" si="0"/>
        <v>44.14374626025304</v>
      </c>
      <c r="BS73" s="72">
        <v>0</v>
      </c>
      <c r="BT73" s="64">
        <v>0</v>
      </c>
      <c r="BU73" s="64">
        <v>0</v>
      </c>
      <c r="BV73" s="64">
        <v>64.60056929903213</v>
      </c>
      <c r="BW73" s="64">
        <v>0</v>
      </c>
      <c r="BX73" s="64">
        <v>0</v>
      </c>
      <c r="BY73" s="64">
        <v>0</v>
      </c>
      <c r="BZ73" s="64">
        <v>0</v>
      </c>
      <c r="CA73" s="64">
        <v>0</v>
      </c>
      <c r="CB73" s="64">
        <v>0</v>
      </c>
      <c r="CC73" s="64">
        <v>0</v>
      </c>
      <c r="CD73" s="64">
        <v>0</v>
      </c>
      <c r="CE73" s="104">
        <f t="shared" si="1"/>
        <v>64.60056929903213</v>
      </c>
      <c r="CF73" s="72">
        <v>0</v>
      </c>
      <c r="CG73" s="64">
        <v>35.465403177323594</v>
      </c>
      <c r="CH73" s="64">
        <v>0</v>
      </c>
      <c r="CI73" s="104">
        <f t="shared" si="2"/>
        <v>35.465403177323594</v>
      </c>
      <c r="CJ73" s="72">
        <v>0</v>
      </c>
      <c r="CK73" s="64">
        <v>0</v>
      </c>
      <c r="CL73" s="64">
        <v>0</v>
      </c>
      <c r="CM73" s="64">
        <v>0</v>
      </c>
      <c r="CN73" s="104">
        <f t="shared" si="3"/>
        <v>0</v>
      </c>
      <c r="CO73" s="197">
        <v>0.16752732504940127</v>
      </c>
      <c r="CP73" s="104">
        <f t="shared" si="4"/>
        <v>100.23349980140513</v>
      </c>
      <c r="CQ73" s="104">
        <f t="shared" si="5"/>
        <v>144.37724606165818</v>
      </c>
    </row>
    <row r="74" spans="1:95" ht="13.5" customHeight="1">
      <c r="A74" s="48">
        <v>65</v>
      </c>
      <c r="B74" s="50" t="s">
        <v>182</v>
      </c>
      <c r="C74" s="40" t="s">
        <v>235</v>
      </c>
      <c r="D74" s="72">
        <v>0.02420164581551422</v>
      </c>
      <c r="E74" s="72">
        <v>0.0029170672284744197</v>
      </c>
      <c r="F74" s="72">
        <v>0</v>
      </c>
      <c r="G74" s="64">
        <v>0</v>
      </c>
      <c r="H74" s="64">
        <v>0</v>
      </c>
      <c r="I74" s="64">
        <v>0</v>
      </c>
      <c r="J74" s="64">
        <v>0</v>
      </c>
      <c r="K74" s="64">
        <v>0</v>
      </c>
      <c r="L74" s="64">
        <v>0</v>
      </c>
      <c r="M74" s="64">
        <v>0</v>
      </c>
      <c r="N74" s="64">
        <v>0</v>
      </c>
      <c r="O74" s="64">
        <v>0</v>
      </c>
      <c r="P74" s="64">
        <v>0</v>
      </c>
      <c r="Q74" s="64">
        <v>0</v>
      </c>
      <c r="R74" s="64">
        <v>0</v>
      </c>
      <c r="S74" s="64">
        <v>0</v>
      </c>
      <c r="T74" s="64">
        <v>0</v>
      </c>
      <c r="U74" s="64">
        <v>0.0021015166013812776</v>
      </c>
      <c r="V74" s="64">
        <v>0</v>
      </c>
      <c r="W74" s="64">
        <v>1.8232500911833806E-05</v>
      </c>
      <c r="X74" s="64">
        <v>0</v>
      </c>
      <c r="Y74" s="64">
        <v>0</v>
      </c>
      <c r="Z74" s="64">
        <v>0</v>
      </c>
      <c r="AA74" s="64">
        <v>0</v>
      </c>
      <c r="AB74" s="64">
        <v>0</v>
      </c>
      <c r="AC74" s="64">
        <v>0</v>
      </c>
      <c r="AD74" s="64">
        <v>0</v>
      </c>
      <c r="AE74" s="64">
        <v>0</v>
      </c>
      <c r="AF74" s="64">
        <v>0</v>
      </c>
      <c r="AG74" s="64">
        <v>0</v>
      </c>
      <c r="AH74" s="64">
        <v>0</v>
      </c>
      <c r="AI74" s="64">
        <v>0</v>
      </c>
      <c r="AJ74" s="64">
        <v>0</v>
      </c>
      <c r="AK74" s="64">
        <v>0</v>
      </c>
      <c r="AL74" s="64">
        <v>0.02151755337436948</v>
      </c>
      <c r="AM74" s="64">
        <v>0</v>
      </c>
      <c r="AN74" s="64">
        <v>0</v>
      </c>
      <c r="AO74" s="64">
        <v>0.1080744692105216</v>
      </c>
      <c r="AP74" s="64">
        <v>0</v>
      </c>
      <c r="AQ74" s="64">
        <v>0.0001970443098380162</v>
      </c>
      <c r="AR74" s="64">
        <v>0</v>
      </c>
      <c r="AS74" s="64">
        <v>0</v>
      </c>
      <c r="AT74" s="64">
        <v>0</v>
      </c>
      <c r="AU74" s="64">
        <v>0.0018861557101483466</v>
      </c>
      <c r="AV74" s="64">
        <v>8.977934530805676E-05</v>
      </c>
      <c r="AW74" s="64">
        <v>0</v>
      </c>
      <c r="AX74" s="64">
        <v>0</v>
      </c>
      <c r="AY74" s="64">
        <v>0</v>
      </c>
      <c r="AZ74" s="64">
        <v>0</v>
      </c>
      <c r="BA74" s="64">
        <v>0</v>
      </c>
      <c r="BB74" s="64">
        <v>0.3208206956675802</v>
      </c>
      <c r="BC74" s="64">
        <v>6.138306479643202</v>
      </c>
      <c r="BD74" s="64">
        <v>3.6840628345196493</v>
      </c>
      <c r="BE74" s="64">
        <v>0.16902951126257937</v>
      </c>
      <c r="BF74" s="64">
        <v>0</v>
      </c>
      <c r="BG74" s="64">
        <v>0</v>
      </c>
      <c r="BH74" s="64">
        <v>0.2286144916536315</v>
      </c>
      <c r="BI74" s="64">
        <v>0.035811605792697376</v>
      </c>
      <c r="BJ74" s="64">
        <v>10.453374557498538</v>
      </c>
      <c r="BK74" s="64">
        <v>0</v>
      </c>
      <c r="BL74" s="64">
        <v>7.755948925192829</v>
      </c>
      <c r="BM74" s="64">
        <v>0.0008039021327393848</v>
      </c>
      <c r="BN74" s="64">
        <v>0.000345420013056162</v>
      </c>
      <c r="BO74" s="64">
        <v>5.852938582843495E-18</v>
      </c>
      <c r="BP74" s="64">
        <v>126.1774160298824</v>
      </c>
      <c r="BQ74" s="103">
        <v>0</v>
      </c>
      <c r="BR74" s="104">
        <f t="shared" si="0"/>
        <v>155.12553791735536</v>
      </c>
      <c r="BS74" s="72">
        <v>0</v>
      </c>
      <c r="BT74" s="64">
        <v>0</v>
      </c>
      <c r="BU74" s="64">
        <v>0</v>
      </c>
      <c r="BV74" s="64">
        <v>0</v>
      </c>
      <c r="BW74" s="64">
        <v>2.6698285064090292</v>
      </c>
      <c r="BX74" s="64">
        <v>0</v>
      </c>
      <c r="BY74" s="64">
        <v>0</v>
      </c>
      <c r="BZ74" s="64">
        <v>0</v>
      </c>
      <c r="CA74" s="64">
        <v>95.4666023847343</v>
      </c>
      <c r="CB74" s="64">
        <v>0</v>
      </c>
      <c r="CC74" s="64">
        <v>0</v>
      </c>
      <c r="CD74" s="64">
        <v>0</v>
      </c>
      <c r="CE74" s="104">
        <f t="shared" si="1"/>
        <v>98.13643089114333</v>
      </c>
      <c r="CF74" s="72">
        <v>166.65020131487233</v>
      </c>
      <c r="CG74" s="64">
        <v>61.86191952631487</v>
      </c>
      <c r="CH74" s="64">
        <v>0</v>
      </c>
      <c r="CI74" s="104">
        <f t="shared" si="2"/>
        <v>228.5121208411872</v>
      </c>
      <c r="CJ74" s="72">
        <v>0</v>
      </c>
      <c r="CK74" s="64">
        <v>0</v>
      </c>
      <c r="CL74" s="64">
        <v>0</v>
      </c>
      <c r="CM74" s="64">
        <v>23.63871541391198</v>
      </c>
      <c r="CN74" s="104">
        <f t="shared" si="3"/>
        <v>23.63871541391198</v>
      </c>
      <c r="CO74" s="197">
        <v>49.99957360910814</v>
      </c>
      <c r="CP74" s="104">
        <f t="shared" si="4"/>
        <v>400.2868407553507</v>
      </c>
      <c r="CQ74" s="104">
        <f t="shared" si="5"/>
        <v>555.412378672706</v>
      </c>
    </row>
    <row r="75" spans="1:95" ht="13.5" customHeight="1">
      <c r="A75" s="142">
        <v>66</v>
      </c>
      <c r="B75" s="50" t="s">
        <v>165</v>
      </c>
      <c r="C75" s="40" t="s">
        <v>112</v>
      </c>
      <c r="D75" s="72">
        <v>0.018860042881857435</v>
      </c>
      <c r="E75" s="72">
        <v>0.0016341902734296105</v>
      </c>
      <c r="F75" s="72">
        <v>0</v>
      </c>
      <c r="G75" s="64">
        <v>0</v>
      </c>
      <c r="H75" s="64">
        <v>0</v>
      </c>
      <c r="I75" s="64">
        <v>0</v>
      </c>
      <c r="J75" s="64">
        <v>0</v>
      </c>
      <c r="K75" s="64">
        <v>0</v>
      </c>
      <c r="L75" s="64">
        <v>0</v>
      </c>
      <c r="M75" s="64">
        <v>0</v>
      </c>
      <c r="N75" s="64">
        <v>0</v>
      </c>
      <c r="O75" s="64">
        <v>0</v>
      </c>
      <c r="P75" s="64">
        <v>0</v>
      </c>
      <c r="Q75" s="64">
        <v>0</v>
      </c>
      <c r="R75" s="64">
        <v>0</v>
      </c>
      <c r="S75" s="64">
        <v>0</v>
      </c>
      <c r="T75" s="64">
        <v>0</v>
      </c>
      <c r="U75" s="64">
        <v>0.0031389586126941036</v>
      </c>
      <c r="V75" s="64">
        <v>0</v>
      </c>
      <c r="W75" s="64">
        <v>0</v>
      </c>
      <c r="X75" s="64">
        <v>0</v>
      </c>
      <c r="Y75" s="64">
        <v>0</v>
      </c>
      <c r="Z75" s="64">
        <v>0</v>
      </c>
      <c r="AA75" s="64">
        <v>0</v>
      </c>
      <c r="AB75" s="64">
        <v>0</v>
      </c>
      <c r="AC75" s="64">
        <v>0</v>
      </c>
      <c r="AD75" s="64">
        <v>0</v>
      </c>
      <c r="AE75" s="64">
        <v>0</v>
      </c>
      <c r="AF75" s="64">
        <v>0</v>
      </c>
      <c r="AG75" s="64">
        <v>0</v>
      </c>
      <c r="AH75" s="64">
        <v>0</v>
      </c>
      <c r="AI75" s="64">
        <v>0</v>
      </c>
      <c r="AJ75" s="64">
        <v>0</v>
      </c>
      <c r="AK75" s="64">
        <v>0</v>
      </c>
      <c r="AL75" s="64">
        <v>0.027820572021757944</v>
      </c>
      <c r="AM75" s="64">
        <v>0</v>
      </c>
      <c r="AN75" s="64">
        <v>0</v>
      </c>
      <c r="AO75" s="64">
        <v>0.011394283804062448</v>
      </c>
      <c r="AP75" s="64">
        <v>0</v>
      </c>
      <c r="AQ75" s="64">
        <v>0</v>
      </c>
      <c r="AR75" s="64">
        <v>0</v>
      </c>
      <c r="AS75" s="64">
        <v>0</v>
      </c>
      <c r="AT75" s="64">
        <v>0</v>
      </c>
      <c r="AU75" s="64">
        <v>0</v>
      </c>
      <c r="AV75" s="64">
        <v>0.0004108029516287328</v>
      </c>
      <c r="AW75" s="64">
        <v>0</v>
      </c>
      <c r="AX75" s="64">
        <v>0</v>
      </c>
      <c r="AY75" s="64">
        <v>0</v>
      </c>
      <c r="AZ75" s="64">
        <v>0</v>
      </c>
      <c r="BA75" s="64">
        <v>0</v>
      </c>
      <c r="BB75" s="64">
        <v>0.15550011347427356</v>
      </c>
      <c r="BC75" s="64">
        <v>4.032027352225116</v>
      </c>
      <c r="BD75" s="64">
        <v>2.257274279610273</v>
      </c>
      <c r="BE75" s="64">
        <v>0.9276310955812777</v>
      </c>
      <c r="BF75" s="64">
        <v>0</v>
      </c>
      <c r="BG75" s="64">
        <v>0</v>
      </c>
      <c r="BH75" s="64">
        <v>0</v>
      </c>
      <c r="BI75" s="64">
        <v>0.0021689337081342297</v>
      </c>
      <c r="BJ75" s="64">
        <v>1.9694546956059549</v>
      </c>
      <c r="BK75" s="64">
        <v>0.24807152576403038</v>
      </c>
      <c r="BL75" s="64">
        <v>9.361697342787446</v>
      </c>
      <c r="BM75" s="64">
        <v>8.904920471222445E-06</v>
      </c>
      <c r="BN75" s="64">
        <v>3.832287888229017E-06</v>
      </c>
      <c r="BO75" s="64">
        <v>1.214165129587251E-19</v>
      </c>
      <c r="BP75" s="64">
        <v>5.339962705776655</v>
      </c>
      <c r="BQ75" s="103">
        <v>0</v>
      </c>
      <c r="BR75" s="104">
        <f>SUM(D75:BQ75)</f>
        <v>24.357059632286948</v>
      </c>
      <c r="BS75" s="72">
        <v>0</v>
      </c>
      <c r="BT75" s="64">
        <v>0</v>
      </c>
      <c r="BU75" s="64">
        <v>0</v>
      </c>
      <c r="BV75" s="64">
        <v>0</v>
      </c>
      <c r="BW75" s="64">
        <v>0</v>
      </c>
      <c r="BX75" s="64">
        <v>0</v>
      </c>
      <c r="BY75" s="64">
        <v>0</v>
      </c>
      <c r="BZ75" s="64">
        <v>0</v>
      </c>
      <c r="CA75" s="64">
        <v>21.618782062477745</v>
      </c>
      <c r="CB75" s="64">
        <v>0</v>
      </c>
      <c r="CC75" s="64">
        <v>0</v>
      </c>
      <c r="CD75" s="64">
        <v>146.02930488095726</v>
      </c>
      <c r="CE75" s="104">
        <f>SUM(BS75:CD75)</f>
        <v>167.648086943435</v>
      </c>
      <c r="CF75" s="72">
        <v>0</v>
      </c>
      <c r="CG75" s="64">
        <v>0</v>
      </c>
      <c r="CH75" s="64">
        <v>0</v>
      </c>
      <c r="CI75" s="104">
        <f>SUM(CF75:CH75)</f>
        <v>0</v>
      </c>
      <c r="CJ75" s="72">
        <v>0</v>
      </c>
      <c r="CK75" s="64">
        <v>0</v>
      </c>
      <c r="CL75" s="64">
        <v>0</v>
      </c>
      <c r="CM75" s="64">
        <v>0</v>
      </c>
      <c r="CN75" s="104">
        <f>SUM(CJ75:CM75)</f>
        <v>0</v>
      </c>
      <c r="CO75" s="197">
        <v>6.219533161542583</v>
      </c>
      <c r="CP75" s="104">
        <f>SUM(CE75,CI75,CN75,CO75)</f>
        <v>173.8676201049776</v>
      </c>
      <c r="CQ75" s="104">
        <f>BR75+CP75</f>
        <v>198.22467973726452</v>
      </c>
    </row>
    <row r="76" spans="1:95" ht="13.5" customHeight="1">
      <c r="A76" s="7"/>
      <c r="B76" s="8"/>
      <c r="C76" s="9" t="s">
        <v>53</v>
      </c>
      <c r="D76" s="108">
        <f>SUM(D10:D75)</f>
        <v>275.48255089632596</v>
      </c>
      <c r="E76" s="138">
        <f aca="true" t="shared" si="6" ref="E76:BP76">SUM(E10:E75)</f>
        <v>18.90057495123231</v>
      </c>
      <c r="F76" s="138">
        <f t="shared" si="6"/>
        <v>0.4314877165274138</v>
      </c>
      <c r="G76" s="109">
        <f t="shared" si="6"/>
        <v>0</v>
      </c>
      <c r="H76" s="109">
        <f t="shared" si="6"/>
        <v>0</v>
      </c>
      <c r="I76" s="109">
        <f t="shared" si="6"/>
        <v>0</v>
      </c>
      <c r="J76" s="109">
        <f t="shared" si="6"/>
        <v>0</v>
      </c>
      <c r="K76" s="109">
        <f t="shared" si="6"/>
        <v>0</v>
      </c>
      <c r="L76" s="109">
        <f t="shared" si="6"/>
        <v>0</v>
      </c>
      <c r="M76" s="109">
        <f t="shared" si="6"/>
        <v>0</v>
      </c>
      <c r="N76" s="109">
        <f t="shared" si="6"/>
        <v>0</v>
      </c>
      <c r="O76" s="109">
        <f t="shared" si="6"/>
        <v>0</v>
      </c>
      <c r="P76" s="109">
        <f t="shared" si="6"/>
        <v>0</v>
      </c>
      <c r="Q76" s="109">
        <f t="shared" si="6"/>
        <v>0</v>
      </c>
      <c r="R76" s="109">
        <f t="shared" si="6"/>
        <v>0</v>
      </c>
      <c r="S76" s="109">
        <f t="shared" si="6"/>
        <v>0</v>
      </c>
      <c r="T76" s="109">
        <f t="shared" si="6"/>
        <v>0</v>
      </c>
      <c r="U76" s="109">
        <f t="shared" si="6"/>
        <v>0.12784068445371669</v>
      </c>
      <c r="V76" s="109">
        <f t="shared" si="6"/>
        <v>0</v>
      </c>
      <c r="W76" s="109">
        <f t="shared" si="6"/>
        <v>0.23113332942785966</v>
      </c>
      <c r="X76" s="109">
        <f t="shared" si="6"/>
        <v>0</v>
      </c>
      <c r="Y76" s="109">
        <f t="shared" si="6"/>
        <v>0</v>
      </c>
      <c r="Z76" s="109">
        <f t="shared" si="6"/>
        <v>0</v>
      </c>
      <c r="AA76" s="109">
        <f t="shared" si="6"/>
        <v>0</v>
      </c>
      <c r="AB76" s="109">
        <f t="shared" si="6"/>
        <v>0</v>
      </c>
      <c r="AC76" s="109">
        <f t="shared" si="6"/>
        <v>0</v>
      </c>
      <c r="AD76" s="109">
        <f t="shared" si="6"/>
        <v>0</v>
      </c>
      <c r="AE76" s="109">
        <f t="shared" si="6"/>
        <v>0</v>
      </c>
      <c r="AF76" s="109">
        <f t="shared" si="6"/>
        <v>0</v>
      </c>
      <c r="AG76" s="109">
        <f t="shared" si="6"/>
        <v>0</v>
      </c>
      <c r="AH76" s="109">
        <f t="shared" si="6"/>
        <v>0.8701203666417143</v>
      </c>
      <c r="AI76" s="109">
        <f t="shared" si="6"/>
        <v>0.17891755193961373</v>
      </c>
      <c r="AJ76" s="109">
        <f t="shared" si="6"/>
        <v>0</v>
      </c>
      <c r="AK76" s="109">
        <f t="shared" si="6"/>
        <v>0</v>
      </c>
      <c r="AL76" s="109">
        <f t="shared" si="6"/>
        <v>4.958012057818696</v>
      </c>
      <c r="AM76" s="109">
        <f t="shared" si="6"/>
        <v>0</v>
      </c>
      <c r="AN76" s="109">
        <f t="shared" si="6"/>
        <v>0.9479835646149521</v>
      </c>
      <c r="AO76" s="109">
        <f t="shared" si="6"/>
        <v>0.6039074462088843</v>
      </c>
      <c r="AP76" s="109">
        <f t="shared" si="6"/>
        <v>1.1746361022208196</v>
      </c>
      <c r="AQ76" s="109">
        <f t="shared" si="6"/>
        <v>0.5339596167988441</v>
      </c>
      <c r="AR76" s="109">
        <f t="shared" si="6"/>
        <v>0.006924479029264361</v>
      </c>
      <c r="AS76" s="109">
        <f t="shared" si="6"/>
        <v>1.0537028788611524</v>
      </c>
      <c r="AT76" s="109">
        <f t="shared" si="6"/>
        <v>0.2244439359751214</v>
      </c>
      <c r="AU76" s="109">
        <f t="shared" si="6"/>
        <v>1.765488068836898</v>
      </c>
      <c r="AV76" s="109">
        <f t="shared" si="6"/>
        <v>0.11617545530431932</v>
      </c>
      <c r="AW76" s="109">
        <f t="shared" si="6"/>
        <v>0</v>
      </c>
      <c r="AX76" s="109">
        <f t="shared" si="6"/>
        <v>0</v>
      </c>
      <c r="AY76" s="109">
        <f t="shared" si="6"/>
        <v>0</v>
      </c>
      <c r="AZ76" s="109">
        <f t="shared" si="6"/>
        <v>0</v>
      </c>
      <c r="BA76" s="109">
        <f t="shared" si="6"/>
        <v>0</v>
      </c>
      <c r="BB76" s="109">
        <f t="shared" si="6"/>
        <v>198.9858284025314</v>
      </c>
      <c r="BC76" s="109">
        <f t="shared" si="6"/>
        <v>1207.3606388417766</v>
      </c>
      <c r="BD76" s="109">
        <f t="shared" si="6"/>
        <v>1129.7526377775696</v>
      </c>
      <c r="BE76" s="109">
        <f t="shared" si="6"/>
        <v>507.796434334863</v>
      </c>
      <c r="BF76" s="109">
        <f t="shared" si="6"/>
        <v>1.431933861539568</v>
      </c>
      <c r="BG76" s="109">
        <f t="shared" si="6"/>
        <v>0</v>
      </c>
      <c r="BH76" s="109">
        <f t="shared" si="6"/>
        <v>174.9487195611328</v>
      </c>
      <c r="BI76" s="109">
        <f t="shared" si="6"/>
        <v>58.478613704055654</v>
      </c>
      <c r="BJ76" s="109">
        <f t="shared" si="6"/>
        <v>110.634120070706</v>
      </c>
      <c r="BK76" s="109">
        <f t="shared" si="6"/>
        <v>135.11941636286716</v>
      </c>
      <c r="BL76" s="109">
        <f t="shared" si="6"/>
        <v>633.5925919636475</v>
      </c>
      <c r="BM76" s="109">
        <f t="shared" si="6"/>
        <v>0.21207134306810183</v>
      </c>
      <c r="BN76" s="109">
        <f t="shared" si="6"/>
        <v>0.21133159617156988</v>
      </c>
      <c r="BO76" s="109">
        <f t="shared" si="6"/>
        <v>12.936280673083541</v>
      </c>
      <c r="BP76" s="109">
        <f t="shared" si="6"/>
        <v>267.4982112855221</v>
      </c>
      <c r="BQ76" s="110">
        <f aca="true" t="shared" si="7" ref="BQ76:CQ76">SUM(BQ10:BQ75)</f>
        <v>0</v>
      </c>
      <c r="BR76" s="111">
        <f t="shared" si="7"/>
        <v>4746.566688880752</v>
      </c>
      <c r="BS76" s="109">
        <f t="shared" si="7"/>
        <v>644.8720506266044</v>
      </c>
      <c r="BT76" s="109">
        <f t="shared" si="7"/>
        <v>640.5591668181715</v>
      </c>
      <c r="BU76" s="109">
        <f t="shared" si="7"/>
        <v>718.9295028053908</v>
      </c>
      <c r="BV76" s="109">
        <f t="shared" si="7"/>
        <v>783.0322423247422</v>
      </c>
      <c r="BW76" s="109">
        <f t="shared" si="7"/>
        <v>703.7680456475563</v>
      </c>
      <c r="BX76" s="109">
        <f t="shared" si="7"/>
        <v>138.06988385184957</v>
      </c>
      <c r="BY76" s="109">
        <f t="shared" si="7"/>
        <v>1789.0641658771215</v>
      </c>
      <c r="BZ76" s="109">
        <f t="shared" si="7"/>
        <v>499.5332567081128</v>
      </c>
      <c r="CA76" s="109">
        <f t="shared" si="7"/>
        <v>1147.2219770401525</v>
      </c>
      <c r="CB76" s="109">
        <f t="shared" si="7"/>
        <v>0</v>
      </c>
      <c r="CC76" s="109">
        <f t="shared" si="7"/>
        <v>1222.2109406488394</v>
      </c>
      <c r="CD76" s="109">
        <f t="shared" si="7"/>
        <v>600.3443185853312</v>
      </c>
      <c r="CE76" s="111">
        <f>SUM(BS76:CD76)</f>
        <v>8887.605550933873</v>
      </c>
      <c r="CF76" s="144">
        <f t="shared" si="7"/>
        <v>182.95582529764175</v>
      </c>
      <c r="CG76" s="109">
        <f t="shared" si="7"/>
        <v>827.9014905158991</v>
      </c>
      <c r="CH76" s="109">
        <f t="shared" si="7"/>
        <v>42.77804342596844</v>
      </c>
      <c r="CI76" s="111">
        <f>SUM(CF76:CH76)</f>
        <v>1053.6353592395094</v>
      </c>
      <c r="CJ76" s="144">
        <f t="shared" si="7"/>
        <v>980.2733809988076</v>
      </c>
      <c r="CK76" s="109">
        <f t="shared" si="7"/>
        <v>1547.1319127680056</v>
      </c>
      <c r="CL76" s="109">
        <f t="shared" si="7"/>
        <v>0</v>
      </c>
      <c r="CM76" s="109">
        <f t="shared" si="7"/>
        <v>138.10157858528956</v>
      </c>
      <c r="CN76" s="111">
        <f>SUM(CJ76:CM76)</f>
        <v>2665.5068723521026</v>
      </c>
      <c r="CO76" s="109">
        <f t="shared" si="7"/>
        <v>765.9774301221421</v>
      </c>
      <c r="CP76" s="111">
        <f t="shared" si="7"/>
        <v>13372.72521264763</v>
      </c>
      <c r="CQ76" s="111">
        <f t="shared" si="7"/>
        <v>18119.29190152838</v>
      </c>
    </row>
    <row r="77" spans="76:77" ht="12.75">
      <c r="BX77" s="2"/>
      <c r="BY77" s="2"/>
    </row>
    <row r="78" spans="76:77" ht="19.5" customHeight="1">
      <c r="BX78" s="2"/>
      <c r="BY78" s="2"/>
    </row>
    <row r="79" spans="2:77" ht="19.5" customHeight="1">
      <c r="B79" s="230"/>
      <c r="BX79" s="2"/>
      <c r="BY79" s="2"/>
    </row>
    <row r="80" spans="2:77" ht="19.5" customHeight="1">
      <c r="B80" s="230"/>
      <c r="BX80" s="2"/>
      <c r="BY80" s="2"/>
    </row>
    <row r="81" spans="2:77" ht="19.5" customHeight="1">
      <c r="B81" s="230"/>
      <c r="BX81" s="2"/>
      <c r="BY81" s="2"/>
    </row>
    <row r="82" spans="76:77" ht="12.75">
      <c r="BX82" s="2"/>
      <c r="BY82" s="2"/>
    </row>
    <row r="83" spans="76:77" ht="12.75">
      <c r="BX83" s="2"/>
      <c r="BY83" s="2"/>
    </row>
    <row r="84" spans="76:77" ht="12.75">
      <c r="BX84" s="2"/>
      <c r="BY84" s="2"/>
    </row>
    <row r="85" spans="76:77" ht="12.75">
      <c r="BX85" s="2"/>
      <c r="BY85" s="2"/>
    </row>
    <row r="86" spans="76:77" ht="12.75">
      <c r="BX86" s="2"/>
      <c r="BY86" s="2"/>
    </row>
    <row r="87" spans="76:77" ht="12.75">
      <c r="BX87" s="2"/>
      <c r="BY87" s="2"/>
    </row>
    <row r="88" spans="76:77" ht="12.75">
      <c r="BX88" s="2"/>
      <c r="BY88" s="2"/>
    </row>
    <row r="89" spans="76:77" ht="12.75">
      <c r="BX89" s="2"/>
      <c r="BY89" s="2"/>
    </row>
    <row r="90" spans="76:77" ht="12.75">
      <c r="BX90" s="2"/>
      <c r="BY90" s="2"/>
    </row>
    <row r="91" spans="76:77" ht="12.75">
      <c r="BX91" s="2"/>
      <c r="BY91" s="2"/>
    </row>
    <row r="92" spans="76:77" ht="12.75">
      <c r="BX92" s="2"/>
      <c r="BY92" s="2"/>
    </row>
    <row r="93" spans="76:77" ht="12.75">
      <c r="BX93" s="2"/>
      <c r="BY93" s="2"/>
    </row>
    <row r="94" spans="76:77" ht="12.75">
      <c r="BX94" s="2"/>
      <c r="BY94" s="2"/>
    </row>
    <row r="95" spans="76:77" ht="12.75">
      <c r="BX95" s="2"/>
      <c r="BY95" s="2"/>
    </row>
    <row r="96" spans="76:77" ht="12.75">
      <c r="BX96" s="2"/>
      <c r="BY96" s="2"/>
    </row>
    <row r="97" spans="76:77" ht="12.75">
      <c r="BX97" s="2"/>
      <c r="BY97" s="2"/>
    </row>
    <row r="98" spans="76:77" ht="12.75">
      <c r="BX98" s="2"/>
      <c r="BY98" s="2"/>
    </row>
    <row r="99" spans="76:77" ht="12.75">
      <c r="BX99" s="2"/>
      <c r="BY99" s="2"/>
    </row>
    <row r="100" spans="76:77" ht="12.75">
      <c r="BX100" s="2"/>
      <c r="BY100" s="2"/>
    </row>
    <row r="101" spans="76:77" ht="12.75">
      <c r="BX101" s="2"/>
      <c r="BY101" s="2"/>
    </row>
    <row r="102" spans="76:77" ht="12.75">
      <c r="BX102" s="2"/>
      <c r="BY102" s="2"/>
    </row>
    <row r="103" spans="76:77" ht="12.75">
      <c r="BX103" s="2"/>
      <c r="BY103" s="2"/>
    </row>
    <row r="104" spans="76:77" ht="12.75">
      <c r="BX104" s="2"/>
      <c r="BY104" s="2"/>
    </row>
    <row r="105" spans="76:77" ht="12.75">
      <c r="BX105" s="2"/>
      <c r="BY105" s="2"/>
    </row>
    <row r="106" spans="76:77" ht="12.75">
      <c r="BX106" s="2"/>
      <c r="BY106" s="2"/>
    </row>
    <row r="107" spans="76:77" ht="12.75">
      <c r="BX107" s="2"/>
      <c r="BY107" s="2"/>
    </row>
    <row r="108" spans="76:77" ht="12.75">
      <c r="BX108" s="2"/>
      <c r="BY108" s="2"/>
    </row>
    <row r="109" spans="76:77" ht="12.75">
      <c r="BX109" s="2"/>
      <c r="BY109" s="2"/>
    </row>
  </sheetData>
  <sheetProtection/>
  <mergeCells count="5">
    <mergeCell ref="BX4:BZ4"/>
    <mergeCell ref="CA4:CB4"/>
    <mergeCell ref="BS6:BY6"/>
    <mergeCell ref="BZ6:CI6"/>
    <mergeCell ref="CJ6:CP6"/>
  </mergeCells>
  <printOptions/>
  <pageMargins left="0.7900000000000001" right="0.7900000000000001" top="0.59" bottom="0.59" header="0.39000000000000007" footer="0.39000000000000007"/>
  <pageSetup horizontalDpi="600" verticalDpi="600" orientation="landscape" paperSize="9" scale="62"/>
  <headerFooter>
    <oddHeader>&amp;R&amp;K000000&amp;P</oddHeader>
    <oddFooter>&amp;L&amp;D&amp;C&amp;F&amp;R&amp;A</oddFooter>
  </headerFooter>
  <drawing r:id="rId1"/>
</worksheet>
</file>

<file path=xl/worksheets/sheet9.xml><?xml version="1.0" encoding="utf-8"?>
<worksheet xmlns="http://schemas.openxmlformats.org/spreadsheetml/2006/main" xmlns:r="http://schemas.openxmlformats.org/officeDocument/2006/relationships">
  <dimension ref="A2:AB94"/>
  <sheetViews>
    <sheetView zoomScalePageLayoutView="101" workbookViewId="0" topLeftCell="A1">
      <pane xSplit="3" ySplit="9" topLeftCell="D10" activePane="bottomRight" state="frozen"/>
      <selection pane="topLeft" activeCell="A1" sqref="A1"/>
      <selection pane="topRight" activeCell="D1" sqref="D1"/>
      <selection pane="bottomLeft" activeCell="A8" sqref="A8"/>
      <selection pane="bottomRight" activeCell="A1" sqref="A1"/>
    </sheetView>
  </sheetViews>
  <sheetFormatPr defaultColWidth="11.421875" defaultRowHeight="12.75"/>
  <cols>
    <col min="1" max="1" width="3.7109375" style="10" customWidth="1"/>
    <col min="2" max="2" width="11.00390625" style="10" customWidth="1"/>
    <col min="3" max="3" width="38.00390625" style="10" customWidth="1"/>
    <col min="4" max="5" width="10.7109375" style="1" customWidth="1"/>
    <col min="6" max="16384" width="11.421875" style="1" customWidth="1"/>
  </cols>
  <sheetData>
    <row r="2" ht="15.75">
      <c r="C2" s="161" t="s">
        <v>339</v>
      </c>
    </row>
    <row r="3" spans="1:5" s="37" customFormat="1" ht="15" customHeight="1">
      <c r="A3" s="3"/>
      <c r="B3" s="3"/>
      <c r="C3" s="228" t="s">
        <v>333</v>
      </c>
      <c r="E3" s="6"/>
    </row>
    <row r="4" spans="1:3" s="37" customFormat="1" ht="24" customHeight="1">
      <c r="A4" s="5"/>
      <c r="B4" s="5"/>
      <c r="C4" s="228" t="s">
        <v>402</v>
      </c>
    </row>
    <row r="5" spans="1:5" s="37" customFormat="1" ht="19.5" customHeight="1">
      <c r="A5" s="35"/>
      <c r="B5" s="35"/>
      <c r="C5" s="229" t="s">
        <v>400</v>
      </c>
      <c r="D5" s="11"/>
      <c r="E5" s="11"/>
    </row>
    <row r="6" spans="1:5" s="37" customFormat="1" ht="15" customHeight="1">
      <c r="A6" s="132" t="s">
        <v>207</v>
      </c>
      <c r="B6" s="133"/>
      <c r="C6" s="134"/>
      <c r="D6" s="209"/>
      <c r="E6" s="210"/>
    </row>
    <row r="7" spans="1:5" s="10" customFormat="1" ht="66" customHeight="1">
      <c r="A7" s="20" t="s">
        <v>207</v>
      </c>
      <c r="B7" s="21" t="s">
        <v>207</v>
      </c>
      <c r="C7" s="162" t="s">
        <v>332</v>
      </c>
      <c r="D7" s="207" t="s">
        <v>331</v>
      </c>
      <c r="E7" s="208" t="s">
        <v>338</v>
      </c>
    </row>
    <row r="8" spans="1:5" s="10" customFormat="1" ht="12.75">
      <c r="A8" s="96" t="s">
        <v>204</v>
      </c>
      <c r="B8" s="22" t="s">
        <v>207</v>
      </c>
      <c r="C8" s="90" t="s">
        <v>207</v>
      </c>
      <c r="D8" s="67"/>
      <c r="E8" s="204"/>
    </row>
    <row r="9" spans="1:5" s="10" customFormat="1" ht="12.75" customHeight="1">
      <c r="A9" s="94"/>
      <c r="B9" s="169" t="s">
        <v>22</v>
      </c>
      <c r="C9" s="170" t="s">
        <v>334</v>
      </c>
      <c r="D9" s="211" t="s">
        <v>333</v>
      </c>
      <c r="E9" s="212" t="s">
        <v>333</v>
      </c>
    </row>
    <row r="10" spans="1:5" ht="13.5" customHeight="1">
      <c r="A10" s="48">
        <v>1</v>
      </c>
      <c r="B10" s="143" t="s">
        <v>83</v>
      </c>
      <c r="C10" s="168" t="s">
        <v>289</v>
      </c>
      <c r="D10" s="202">
        <v>93.87346578618711</v>
      </c>
      <c r="E10" s="205">
        <v>0.8040517731830021</v>
      </c>
    </row>
    <row r="11" spans="1:5" ht="13.5" customHeight="1">
      <c r="A11" s="142">
        <v>2</v>
      </c>
      <c r="B11" s="142" t="s">
        <v>84</v>
      </c>
      <c r="C11" s="40" t="s">
        <v>290</v>
      </c>
      <c r="D11" s="175">
        <v>3.447175011715845</v>
      </c>
      <c r="E11" s="205">
        <v>0.029567768937705876</v>
      </c>
    </row>
    <row r="12" spans="1:5" ht="13.5" customHeight="1">
      <c r="A12" s="48">
        <v>3</v>
      </c>
      <c r="B12" s="143" t="s">
        <v>85</v>
      </c>
      <c r="C12" s="40" t="s">
        <v>291</v>
      </c>
      <c r="D12" s="175">
        <v>1.7364047430134406</v>
      </c>
      <c r="E12" s="205">
        <v>0.015011670884091005</v>
      </c>
    </row>
    <row r="13" spans="1:5" ht="13.5" customHeight="1">
      <c r="A13" s="142">
        <v>4</v>
      </c>
      <c r="B13" s="50" t="s">
        <v>148</v>
      </c>
      <c r="C13" s="40" t="s">
        <v>149</v>
      </c>
      <c r="D13" s="175">
        <v>0.7943260811723777</v>
      </c>
      <c r="E13" s="205">
        <v>0.0035416781284409566</v>
      </c>
    </row>
    <row r="14" spans="1:5" ht="13.5" customHeight="1">
      <c r="A14" s="48">
        <v>5</v>
      </c>
      <c r="B14" s="50" t="s">
        <v>150</v>
      </c>
      <c r="C14" s="40" t="s">
        <v>260</v>
      </c>
      <c r="D14" s="175">
        <v>14.47426275517285</v>
      </c>
      <c r="E14" s="205">
        <v>0.069381534718894</v>
      </c>
    </row>
    <row r="15" spans="1:5" ht="13.5" customHeight="1">
      <c r="A15" s="142">
        <v>6</v>
      </c>
      <c r="B15" s="50">
        <v>17</v>
      </c>
      <c r="C15" s="40" t="s">
        <v>153</v>
      </c>
      <c r="D15" s="175">
        <v>7.41929334720856</v>
      </c>
      <c r="E15" s="205">
        <v>0.036487632991185626</v>
      </c>
    </row>
    <row r="16" spans="1:5" ht="13.5" customHeight="1">
      <c r="A16" s="48">
        <v>7</v>
      </c>
      <c r="B16" s="50">
        <v>18</v>
      </c>
      <c r="C16" s="40" t="s">
        <v>147</v>
      </c>
      <c r="D16" s="175">
        <v>2.787004088546562</v>
      </c>
      <c r="E16" s="205">
        <v>0.013846402224533736</v>
      </c>
    </row>
    <row r="17" spans="1:5" ht="13.5" customHeight="1">
      <c r="A17" s="142">
        <v>8</v>
      </c>
      <c r="B17" s="50">
        <v>19</v>
      </c>
      <c r="C17" s="40" t="s">
        <v>221</v>
      </c>
      <c r="D17" s="175">
        <v>1.002166345921006</v>
      </c>
      <c r="E17" s="205">
        <v>0.004970569034953259</v>
      </c>
    </row>
    <row r="18" spans="1:5" ht="13.5" customHeight="1">
      <c r="A18" s="48">
        <v>9</v>
      </c>
      <c r="B18" s="50">
        <v>20</v>
      </c>
      <c r="C18" s="40" t="s">
        <v>142</v>
      </c>
      <c r="D18" s="175">
        <v>13.158965311226243</v>
      </c>
      <c r="E18" s="205">
        <v>0.06510068798252291</v>
      </c>
    </row>
    <row r="19" spans="1:5" ht="13.5" customHeight="1">
      <c r="A19" s="142">
        <v>10</v>
      </c>
      <c r="B19" s="50">
        <v>21</v>
      </c>
      <c r="C19" s="40" t="s">
        <v>143</v>
      </c>
      <c r="D19" s="175">
        <v>4.204678986687811</v>
      </c>
      <c r="E19" s="205">
        <v>0.01828077086537075</v>
      </c>
    </row>
    <row r="20" spans="1:5" ht="13.5" customHeight="1">
      <c r="A20" s="48">
        <v>11</v>
      </c>
      <c r="B20" s="50">
        <v>22</v>
      </c>
      <c r="C20" s="40" t="s">
        <v>151</v>
      </c>
      <c r="D20" s="175">
        <v>7.938637916027351</v>
      </c>
      <c r="E20" s="205">
        <v>0.03993139339029504</v>
      </c>
    </row>
    <row r="21" spans="1:5" ht="13.5" customHeight="1">
      <c r="A21" s="142">
        <v>12</v>
      </c>
      <c r="B21" s="50" t="s">
        <v>86</v>
      </c>
      <c r="C21" s="40" t="s">
        <v>292</v>
      </c>
      <c r="D21" s="175">
        <v>0.9977936808450317</v>
      </c>
      <c r="E21" s="205">
        <v>0.004388622371647799</v>
      </c>
    </row>
    <row r="22" spans="1:5" ht="13.5" customHeight="1">
      <c r="A22" s="48">
        <v>13</v>
      </c>
      <c r="B22" s="50" t="s">
        <v>87</v>
      </c>
      <c r="C22" s="40" t="s">
        <v>293</v>
      </c>
      <c r="D22" s="175">
        <v>0</v>
      </c>
      <c r="E22" s="205">
        <v>0</v>
      </c>
    </row>
    <row r="23" spans="1:5" ht="13.5" customHeight="1">
      <c r="A23" s="142">
        <v>14</v>
      </c>
      <c r="B23" s="50">
        <v>24</v>
      </c>
      <c r="C23" s="40" t="s">
        <v>294</v>
      </c>
      <c r="D23" s="175">
        <v>16.687431709646585</v>
      </c>
      <c r="E23" s="205">
        <v>0.07962005769135508</v>
      </c>
    </row>
    <row r="24" spans="1:5" ht="13.5" customHeight="1">
      <c r="A24" s="48">
        <v>15</v>
      </c>
      <c r="B24" s="50">
        <v>25</v>
      </c>
      <c r="C24" s="40" t="s">
        <v>144</v>
      </c>
      <c r="D24" s="175">
        <v>5.576747570974621</v>
      </c>
      <c r="E24" s="205">
        <v>0.02767412714779037</v>
      </c>
    </row>
    <row r="25" spans="1:5" ht="13.5" customHeight="1">
      <c r="A25" s="142">
        <v>16</v>
      </c>
      <c r="B25" s="50">
        <v>26</v>
      </c>
      <c r="C25" s="40" t="s">
        <v>58</v>
      </c>
      <c r="D25" s="175">
        <v>29.9142845923675</v>
      </c>
      <c r="E25" s="205">
        <v>0.14619968457875268</v>
      </c>
    </row>
    <row r="26" spans="1:5" ht="13.5" customHeight="1">
      <c r="A26" s="48">
        <v>17</v>
      </c>
      <c r="B26" s="50">
        <v>27</v>
      </c>
      <c r="C26" s="40" t="s">
        <v>59</v>
      </c>
      <c r="D26" s="175">
        <v>4.886114559124585</v>
      </c>
      <c r="E26" s="205">
        <v>0.023558499061808805</v>
      </c>
    </row>
    <row r="27" spans="1:5" ht="13.5" customHeight="1">
      <c r="A27" s="142">
        <v>18</v>
      </c>
      <c r="B27" s="50">
        <v>28</v>
      </c>
      <c r="C27" s="40" t="s">
        <v>232</v>
      </c>
      <c r="D27" s="175">
        <v>21.113019074251334</v>
      </c>
      <c r="E27" s="205">
        <v>0.10493890758465749</v>
      </c>
    </row>
    <row r="28" spans="1:5" ht="13.5" customHeight="1">
      <c r="A28" s="48">
        <v>19</v>
      </c>
      <c r="B28" s="50">
        <v>29</v>
      </c>
      <c r="C28" s="40" t="s">
        <v>261</v>
      </c>
      <c r="D28" s="175">
        <v>19.544811785328136</v>
      </c>
      <c r="E28" s="205">
        <v>0.09764794825570566</v>
      </c>
    </row>
    <row r="29" spans="1:5" ht="13.5" customHeight="1">
      <c r="A29" s="142">
        <v>20</v>
      </c>
      <c r="B29" s="50" t="s">
        <v>201</v>
      </c>
      <c r="C29" s="40" t="s">
        <v>202</v>
      </c>
      <c r="D29" s="175">
        <v>7.461956398549952</v>
      </c>
      <c r="E29" s="205">
        <v>0.03710811823224192</v>
      </c>
    </row>
    <row r="30" spans="1:5" ht="13.5" customHeight="1">
      <c r="A30" s="48">
        <v>21</v>
      </c>
      <c r="B30" s="50">
        <v>32</v>
      </c>
      <c r="C30" s="40" t="s">
        <v>128</v>
      </c>
      <c r="D30" s="175">
        <v>3.8059995389248833</v>
      </c>
      <c r="E30" s="205">
        <v>0.018927138318541772</v>
      </c>
    </row>
    <row r="31" spans="1:5" ht="13.5" customHeight="1">
      <c r="A31" s="142">
        <v>22</v>
      </c>
      <c r="B31" s="50">
        <v>33</v>
      </c>
      <c r="C31" s="40" t="s">
        <v>129</v>
      </c>
      <c r="D31" s="175">
        <v>15.221602365994105</v>
      </c>
      <c r="E31" s="205">
        <v>0.07647641635371033</v>
      </c>
    </row>
    <row r="32" spans="1:5" ht="13.5" customHeight="1">
      <c r="A32" s="48">
        <v>23</v>
      </c>
      <c r="B32" s="50">
        <v>34</v>
      </c>
      <c r="C32" s="40" t="s">
        <v>130</v>
      </c>
      <c r="D32" s="175">
        <v>0.8921502543998808</v>
      </c>
      <c r="E32" s="205">
        <v>0.004426904425811811</v>
      </c>
    </row>
    <row r="33" spans="1:5" ht="13.5" customHeight="1">
      <c r="A33" s="142">
        <v>24</v>
      </c>
      <c r="B33" s="50">
        <v>35</v>
      </c>
      <c r="C33" s="40" t="s">
        <v>131</v>
      </c>
      <c r="D33" s="175">
        <v>2.5733624537802133</v>
      </c>
      <c r="E33" s="205">
        <v>0.01278513976275312</v>
      </c>
    </row>
    <row r="34" spans="1:5" ht="13.5" customHeight="1">
      <c r="A34" s="48">
        <v>25</v>
      </c>
      <c r="B34" s="50">
        <v>36</v>
      </c>
      <c r="C34" s="40" t="s">
        <v>250</v>
      </c>
      <c r="D34" s="175">
        <v>4.520368015749534</v>
      </c>
      <c r="E34" s="205">
        <v>0.022842617783281734</v>
      </c>
    </row>
    <row r="35" spans="1:5" ht="13.5" customHeight="1">
      <c r="A35" s="142">
        <v>26</v>
      </c>
      <c r="B35" s="50">
        <v>37</v>
      </c>
      <c r="C35" s="40" t="s">
        <v>132</v>
      </c>
      <c r="D35" s="175">
        <v>0.651450371944673</v>
      </c>
      <c r="E35" s="205">
        <v>0.0032378342856099413</v>
      </c>
    </row>
    <row r="36" spans="1:5" ht="13.5" customHeight="1">
      <c r="A36" s="48">
        <v>27</v>
      </c>
      <c r="B36" s="50" t="s">
        <v>30</v>
      </c>
      <c r="C36" s="40" t="s">
        <v>98</v>
      </c>
      <c r="D36" s="175">
        <v>0.1925786663586423</v>
      </c>
      <c r="E36" s="205">
        <v>0.0009772723441425018</v>
      </c>
    </row>
    <row r="37" spans="1:5" ht="13.5" customHeight="1">
      <c r="A37" s="142">
        <v>28</v>
      </c>
      <c r="B37" s="50" t="s">
        <v>32</v>
      </c>
      <c r="C37" s="40" t="s">
        <v>99</v>
      </c>
      <c r="D37" s="175">
        <v>0.2765795335850113</v>
      </c>
      <c r="E37" s="205">
        <v>0.001403548660084144</v>
      </c>
    </row>
    <row r="38" spans="1:5" ht="13.5" customHeight="1">
      <c r="A38" s="48">
        <v>29</v>
      </c>
      <c r="B38" s="50" t="s">
        <v>34</v>
      </c>
      <c r="C38" s="40" t="s">
        <v>100</v>
      </c>
      <c r="D38" s="175">
        <v>0.2922204425737361</v>
      </c>
      <c r="E38" s="205">
        <v>0.0014829210437492394</v>
      </c>
    </row>
    <row r="39" spans="1:5" ht="13.5" customHeight="1">
      <c r="A39" s="142">
        <v>30</v>
      </c>
      <c r="B39" s="50" t="s">
        <v>36</v>
      </c>
      <c r="C39" s="40" t="s">
        <v>101</v>
      </c>
      <c r="D39" s="175">
        <v>0.019945707239272997</v>
      </c>
      <c r="E39" s="205">
        <v>1.0937380937348628E-05</v>
      </c>
    </row>
    <row r="40" spans="1:5" ht="13.5" customHeight="1">
      <c r="A40" s="48">
        <v>31</v>
      </c>
      <c r="B40" s="50" t="s">
        <v>38</v>
      </c>
      <c r="C40" s="40" t="s">
        <v>26</v>
      </c>
      <c r="D40" s="175">
        <v>2.5371338481498102</v>
      </c>
      <c r="E40" s="205">
        <v>0.012875106002484687</v>
      </c>
    </row>
    <row r="41" spans="1:5" ht="13.5" customHeight="1">
      <c r="A41" s="142">
        <v>32</v>
      </c>
      <c r="B41" s="50" t="s">
        <v>40</v>
      </c>
      <c r="C41" s="40" t="s">
        <v>27</v>
      </c>
      <c r="D41" s="175">
        <v>0.3554368873708294</v>
      </c>
      <c r="E41" s="205">
        <v>0.0002806781067123385</v>
      </c>
    </row>
    <row r="42" spans="1:5" ht="13.5" customHeight="1">
      <c r="A42" s="48">
        <v>33</v>
      </c>
      <c r="B42" s="50" t="s">
        <v>42</v>
      </c>
      <c r="C42" s="40" t="s">
        <v>28</v>
      </c>
      <c r="D42" s="175">
        <v>0.14736228187790792</v>
      </c>
      <c r="E42" s="205">
        <v>0.0007194765171829195</v>
      </c>
    </row>
    <row r="43" spans="1:5" ht="13.5" customHeight="1">
      <c r="A43" s="142">
        <v>34</v>
      </c>
      <c r="B43" s="50">
        <v>41</v>
      </c>
      <c r="C43" s="40" t="s">
        <v>29</v>
      </c>
      <c r="D43" s="175">
        <v>0.45974518215779747</v>
      </c>
      <c r="E43" s="205">
        <v>0.002319201464647658</v>
      </c>
    </row>
    <row r="44" spans="1:5" ht="13.5" customHeight="1">
      <c r="A44" s="48">
        <v>35</v>
      </c>
      <c r="B44" s="50">
        <v>45</v>
      </c>
      <c r="C44" s="40" t="s">
        <v>133</v>
      </c>
      <c r="D44" s="175">
        <v>176.28818296182735</v>
      </c>
      <c r="E44" s="205">
        <v>0.878344452689187</v>
      </c>
    </row>
    <row r="45" spans="1:5" ht="13.5" customHeight="1">
      <c r="A45" s="142">
        <v>36</v>
      </c>
      <c r="B45" s="50">
        <v>50</v>
      </c>
      <c r="C45" s="40" t="s">
        <v>176</v>
      </c>
      <c r="D45" s="175">
        <v>21.373294166175658</v>
      </c>
      <c r="E45" s="205">
        <v>0.10738943816572877</v>
      </c>
    </row>
    <row r="46" spans="1:5" ht="13.5" customHeight="1">
      <c r="A46" s="48">
        <v>37</v>
      </c>
      <c r="B46" s="50" t="s">
        <v>283</v>
      </c>
      <c r="C46" s="40" t="s">
        <v>161</v>
      </c>
      <c r="D46" s="175">
        <v>134.48756148638842</v>
      </c>
      <c r="E46" s="205">
        <v>0.6711587099544581</v>
      </c>
    </row>
    <row r="47" spans="1:5" ht="13.5" customHeight="1">
      <c r="A47" s="142">
        <v>38</v>
      </c>
      <c r="B47" s="50">
        <v>55</v>
      </c>
      <c r="C47" s="40" t="s">
        <v>109</v>
      </c>
      <c r="D47" s="175">
        <v>31.2149047569227</v>
      </c>
      <c r="E47" s="205">
        <v>0.1548389037909642</v>
      </c>
    </row>
    <row r="48" spans="1:5" ht="13.5" customHeight="1">
      <c r="A48" s="48">
        <v>39</v>
      </c>
      <c r="B48" s="50" t="s">
        <v>48</v>
      </c>
      <c r="C48" s="40" t="s">
        <v>44</v>
      </c>
      <c r="D48" s="175">
        <v>0.8292280512680916</v>
      </c>
      <c r="E48" s="205">
        <v>0.010866674977748764</v>
      </c>
    </row>
    <row r="49" spans="1:5" ht="13.5" customHeight="1">
      <c r="A49" s="142">
        <v>40</v>
      </c>
      <c r="B49" s="50" t="s">
        <v>50</v>
      </c>
      <c r="C49" s="40" t="s">
        <v>295</v>
      </c>
      <c r="D49" s="175">
        <v>4.439514500087894</v>
      </c>
      <c r="E49" s="205">
        <v>0.022114848994526225</v>
      </c>
    </row>
    <row r="50" spans="1:5" ht="13.5" customHeight="1">
      <c r="A50" s="48">
        <v>41</v>
      </c>
      <c r="B50" s="50" t="s">
        <v>52</v>
      </c>
      <c r="C50" s="40" t="s">
        <v>46</v>
      </c>
      <c r="D50" s="175">
        <v>9.217337647715109</v>
      </c>
      <c r="E50" s="205">
        <v>0.0456498043825707</v>
      </c>
    </row>
    <row r="51" spans="1:5" ht="13.5" customHeight="1">
      <c r="A51" s="142">
        <v>42</v>
      </c>
      <c r="B51" s="50" t="s">
        <v>135</v>
      </c>
      <c r="C51" s="40" t="s">
        <v>104</v>
      </c>
      <c r="D51" s="175">
        <v>35.30174218373819</v>
      </c>
      <c r="E51" s="205">
        <v>0.45038999379788924</v>
      </c>
    </row>
    <row r="52" spans="1:5" ht="13.5" customHeight="1">
      <c r="A52" s="48">
        <v>43</v>
      </c>
      <c r="B52" s="50" t="s">
        <v>137</v>
      </c>
      <c r="C52" s="40" t="s">
        <v>296</v>
      </c>
      <c r="D52" s="175">
        <v>39.781613292861266</v>
      </c>
      <c r="E52" s="205">
        <v>0.19938098085992229</v>
      </c>
    </row>
    <row r="53" spans="1:5" ht="13.5" customHeight="1">
      <c r="A53" s="142">
        <v>44</v>
      </c>
      <c r="B53" s="50" t="s">
        <v>20</v>
      </c>
      <c r="C53" s="40" t="s">
        <v>9</v>
      </c>
      <c r="D53" s="175">
        <v>280.76478942953656</v>
      </c>
      <c r="E53" s="205">
        <v>1.393118195421254</v>
      </c>
    </row>
    <row r="54" spans="1:5" ht="13.5" customHeight="1">
      <c r="A54" s="48">
        <v>45</v>
      </c>
      <c r="B54" s="50" t="s">
        <v>210</v>
      </c>
      <c r="C54" s="40" t="s">
        <v>10</v>
      </c>
      <c r="D54" s="175">
        <v>0.029607338724233156</v>
      </c>
      <c r="E54" s="205">
        <v>0.00012242024118742616</v>
      </c>
    </row>
    <row r="55" spans="1:5" ht="13.5" customHeight="1">
      <c r="A55" s="142">
        <v>46</v>
      </c>
      <c r="B55" s="50">
        <v>61</v>
      </c>
      <c r="C55" s="40" t="s">
        <v>11</v>
      </c>
      <c r="D55" s="175">
        <v>16.656461944150067</v>
      </c>
      <c r="E55" s="205">
        <v>0.08389023629095738</v>
      </c>
    </row>
    <row r="56" spans="1:5" ht="13.5" customHeight="1">
      <c r="A56" s="48">
        <v>47</v>
      </c>
      <c r="B56" s="50">
        <v>62</v>
      </c>
      <c r="C56" s="40" t="s">
        <v>12</v>
      </c>
      <c r="D56" s="175">
        <v>31.70906386175267</v>
      </c>
      <c r="E56" s="205">
        <v>0.006821657280859199</v>
      </c>
    </row>
    <row r="57" spans="1:5" ht="13.5" customHeight="1">
      <c r="A57" s="142">
        <v>48</v>
      </c>
      <c r="B57" s="50" t="s">
        <v>212</v>
      </c>
      <c r="C57" s="40" t="s">
        <v>13</v>
      </c>
      <c r="D57" s="175">
        <v>0.03405680304747683</v>
      </c>
      <c r="E57" s="205">
        <v>0.00017086379634070626</v>
      </c>
    </row>
    <row r="58" spans="1:5" ht="13.5" customHeight="1">
      <c r="A58" s="48">
        <v>49</v>
      </c>
      <c r="B58" s="50" t="s">
        <v>214</v>
      </c>
      <c r="C58" s="40" t="s">
        <v>297</v>
      </c>
      <c r="D58" s="175">
        <v>2.796123029875374</v>
      </c>
      <c r="E58" s="205">
        <v>0.013818787898796026</v>
      </c>
    </row>
    <row r="59" spans="1:5" ht="13.5" customHeight="1">
      <c r="A59" s="142">
        <v>50</v>
      </c>
      <c r="B59" s="50" t="s">
        <v>216</v>
      </c>
      <c r="C59" s="40" t="s">
        <v>47</v>
      </c>
      <c r="D59" s="175">
        <v>43.883343469557474</v>
      </c>
      <c r="E59" s="205">
        <v>0.22016342518967208</v>
      </c>
    </row>
    <row r="60" spans="1:5" ht="13.5" customHeight="1">
      <c r="A60" s="48">
        <v>51</v>
      </c>
      <c r="B60" s="50">
        <v>64</v>
      </c>
      <c r="C60" s="40" t="s">
        <v>110</v>
      </c>
      <c r="D60" s="175">
        <v>49.858598018064896</v>
      </c>
      <c r="E60" s="205">
        <v>0.25033811804499123</v>
      </c>
    </row>
    <row r="61" spans="1:5" ht="13.5" customHeight="1">
      <c r="A61" s="142">
        <v>52</v>
      </c>
      <c r="B61" s="50">
        <v>65</v>
      </c>
      <c r="C61" s="40" t="s">
        <v>162</v>
      </c>
      <c r="D61" s="175">
        <v>18.022798146501867</v>
      </c>
      <c r="E61" s="205">
        <v>0.09095317336603105</v>
      </c>
    </row>
    <row r="62" spans="1:5" ht="13.5" customHeight="1">
      <c r="A62" s="48">
        <v>53</v>
      </c>
      <c r="B62" s="50">
        <v>66</v>
      </c>
      <c r="C62" s="40" t="s">
        <v>252</v>
      </c>
      <c r="D62" s="175">
        <v>6.234442426959771</v>
      </c>
      <c r="E62" s="205">
        <v>0.03146250200942696</v>
      </c>
    </row>
    <row r="63" spans="1:5" ht="13.5" customHeight="1">
      <c r="A63" s="142">
        <v>54</v>
      </c>
      <c r="B63" s="50" t="s">
        <v>194</v>
      </c>
      <c r="C63" s="40" t="s">
        <v>179</v>
      </c>
      <c r="D63" s="175">
        <v>6.443741271503564</v>
      </c>
      <c r="E63" s="205">
        <v>0.03228834928846652</v>
      </c>
    </row>
    <row r="64" spans="1:5" ht="13.5" customHeight="1">
      <c r="A64" s="48">
        <v>55</v>
      </c>
      <c r="B64" s="50" t="s">
        <v>180</v>
      </c>
      <c r="C64" s="40" t="s">
        <v>181</v>
      </c>
      <c r="D64" s="175">
        <v>38.73461637279021</v>
      </c>
      <c r="E64" s="205">
        <v>0.1940917194379493</v>
      </c>
    </row>
    <row r="65" spans="1:5" ht="13.5" customHeight="1">
      <c r="A65" s="142">
        <v>56</v>
      </c>
      <c r="B65" s="50">
        <v>72</v>
      </c>
      <c r="C65" s="40" t="s">
        <v>111</v>
      </c>
      <c r="D65" s="175">
        <v>9.196071204725794</v>
      </c>
      <c r="E65" s="205">
        <v>0.046090156308152726</v>
      </c>
    </row>
    <row r="66" spans="1:5" ht="13.5" customHeight="1">
      <c r="A66" s="48">
        <v>57</v>
      </c>
      <c r="B66" s="50">
        <v>73</v>
      </c>
      <c r="C66" s="40" t="s">
        <v>14</v>
      </c>
      <c r="D66" s="175">
        <v>2.1351565446317724</v>
      </c>
      <c r="E66" s="205">
        <v>0.01069885915555072</v>
      </c>
    </row>
    <row r="67" spans="1:5" ht="13.5" customHeight="1">
      <c r="A67" s="142">
        <v>58</v>
      </c>
      <c r="B67" s="50" t="s">
        <v>220</v>
      </c>
      <c r="C67" s="40" t="s">
        <v>218</v>
      </c>
      <c r="D67" s="175">
        <v>1.3470737230766414</v>
      </c>
      <c r="E67" s="205">
        <v>0.006776498359540875</v>
      </c>
    </row>
    <row r="68" spans="1:5" ht="13.5" customHeight="1">
      <c r="A68" s="48">
        <v>59</v>
      </c>
      <c r="B68" s="50" t="s">
        <v>76</v>
      </c>
      <c r="C68" s="40" t="s">
        <v>219</v>
      </c>
      <c r="D68" s="175">
        <v>13.84251681874645</v>
      </c>
      <c r="E68" s="205">
        <v>0.059495710713057634</v>
      </c>
    </row>
    <row r="69" spans="1:5" ht="13.5" customHeight="1">
      <c r="A69" s="142">
        <v>60</v>
      </c>
      <c r="B69" s="50">
        <v>80</v>
      </c>
      <c r="C69" s="40" t="s">
        <v>15</v>
      </c>
      <c r="D69" s="175">
        <v>27.390204059339816</v>
      </c>
      <c r="E69" s="205">
        <v>0.12746070836732948</v>
      </c>
    </row>
    <row r="70" spans="1:5" ht="13.5" customHeight="1">
      <c r="A70" s="48">
        <v>61</v>
      </c>
      <c r="B70" s="50">
        <v>85</v>
      </c>
      <c r="C70" s="40" t="s">
        <v>16</v>
      </c>
      <c r="D70" s="175">
        <v>51.544715581484596</v>
      </c>
      <c r="E70" s="205">
        <v>0.2590051165351236</v>
      </c>
    </row>
    <row r="71" spans="1:5" ht="13.5" customHeight="1">
      <c r="A71" s="142">
        <v>62</v>
      </c>
      <c r="B71" s="50" t="s">
        <v>55</v>
      </c>
      <c r="C71" s="201" t="s">
        <v>385</v>
      </c>
      <c r="D71" s="175">
        <v>0.07473332774582297</v>
      </c>
      <c r="E71" s="205">
        <v>0.00032638768014226063</v>
      </c>
    </row>
    <row r="72" spans="1:5" ht="13.5" customHeight="1">
      <c r="A72" s="48">
        <v>63</v>
      </c>
      <c r="B72" s="50" t="s">
        <v>56</v>
      </c>
      <c r="C72" s="201" t="s">
        <v>386</v>
      </c>
      <c r="D72" s="175">
        <v>0.05256311055277037</v>
      </c>
      <c r="E72" s="205">
        <v>0.00018484767926851841</v>
      </c>
    </row>
    <row r="73" spans="1:5" ht="13.5" customHeight="1">
      <c r="A73" s="142">
        <v>64</v>
      </c>
      <c r="B73" s="50" t="s">
        <v>57</v>
      </c>
      <c r="C73" s="40" t="s">
        <v>54</v>
      </c>
      <c r="D73" s="175">
        <v>4.5299223342351205</v>
      </c>
      <c r="E73" s="205">
        <v>0.022642806973257136</v>
      </c>
    </row>
    <row r="74" spans="1:5" ht="13.5" customHeight="1">
      <c r="A74" s="48">
        <v>65</v>
      </c>
      <c r="B74" s="50" t="s">
        <v>182</v>
      </c>
      <c r="C74" s="40" t="s">
        <v>164</v>
      </c>
      <c r="D74" s="175">
        <v>10.367966617442054</v>
      </c>
      <c r="E74" s="205">
        <v>0.0519518884216493</v>
      </c>
    </row>
    <row r="75" spans="1:5" ht="13.5" customHeight="1">
      <c r="A75" s="142">
        <v>66</v>
      </c>
      <c r="B75" s="50" t="s">
        <v>165</v>
      </c>
      <c r="C75" s="40" t="s">
        <v>163</v>
      </c>
      <c r="D75" s="175">
        <v>4.988882649006047</v>
      </c>
      <c r="E75" s="205">
        <v>0.02499833229534537</v>
      </c>
    </row>
    <row r="76" spans="1:5" s="10" customFormat="1" ht="12.75" customHeight="1">
      <c r="A76" s="8"/>
      <c r="B76" s="8"/>
      <c r="C76" s="171" t="s">
        <v>335</v>
      </c>
      <c r="D76" s="203">
        <f>SUM(D10:D75)</f>
        <v>1362.5353024245085</v>
      </c>
      <c r="E76" s="206">
        <f>SUM(E10:E75)</f>
        <v>7.247077608081951</v>
      </c>
    </row>
    <row r="77" spans="1:28" s="2" customFormat="1" ht="13.5" customHeight="1">
      <c r="A77" s="44"/>
      <c r="B77" s="45" t="s">
        <v>114</v>
      </c>
      <c r="C77" s="166" t="s">
        <v>113</v>
      </c>
      <c r="D77" s="175">
        <v>0</v>
      </c>
      <c r="E77" s="205">
        <v>0</v>
      </c>
      <c r="F77" s="98"/>
      <c r="G77" s="98"/>
      <c r="H77" s="98"/>
      <c r="I77" s="98"/>
      <c r="J77" s="98"/>
      <c r="K77" s="98"/>
      <c r="L77" s="98"/>
      <c r="M77" s="98"/>
      <c r="N77" s="98"/>
      <c r="O77" s="98"/>
      <c r="P77" s="98"/>
      <c r="Q77" s="98"/>
      <c r="R77" s="98"/>
      <c r="S77" s="98"/>
      <c r="T77" s="98"/>
      <c r="U77" s="98"/>
      <c r="V77" s="98"/>
      <c r="W77" s="98"/>
      <c r="X77" s="98"/>
      <c r="Y77" s="98"/>
      <c r="Z77" s="98"/>
      <c r="AA77" s="98"/>
      <c r="AB77" s="98"/>
    </row>
    <row r="78" spans="1:28" s="2" customFormat="1" ht="13.5" customHeight="1">
      <c r="A78" s="48"/>
      <c r="B78" s="165" t="s">
        <v>115</v>
      </c>
      <c r="C78" s="167" t="s">
        <v>233</v>
      </c>
      <c r="D78" s="175">
        <v>0</v>
      </c>
      <c r="E78" s="205">
        <v>0</v>
      </c>
      <c r="F78" s="98"/>
      <c r="G78" s="98"/>
      <c r="H78" s="98"/>
      <c r="I78" s="98"/>
      <c r="J78" s="98"/>
      <c r="K78" s="98"/>
      <c r="L78" s="98"/>
      <c r="M78" s="98"/>
      <c r="N78" s="98"/>
      <c r="O78" s="98"/>
      <c r="P78" s="98"/>
      <c r="Q78" s="98"/>
      <c r="R78" s="98"/>
      <c r="S78" s="98"/>
      <c r="T78" s="98"/>
      <c r="U78" s="98"/>
      <c r="V78" s="98"/>
      <c r="W78" s="98"/>
      <c r="X78" s="98"/>
      <c r="Y78" s="98"/>
      <c r="Z78" s="98"/>
      <c r="AA78" s="98"/>
      <c r="AB78" s="98"/>
    </row>
    <row r="79" spans="1:28" s="2" customFormat="1" ht="13.5" customHeight="1">
      <c r="A79" s="48"/>
      <c r="B79" s="165" t="s">
        <v>184</v>
      </c>
      <c r="C79" s="167" t="s">
        <v>234</v>
      </c>
      <c r="D79" s="175">
        <v>0</v>
      </c>
      <c r="E79" s="205">
        <v>0</v>
      </c>
      <c r="F79" s="98"/>
      <c r="G79" s="98"/>
      <c r="H79" s="98"/>
      <c r="I79" s="98"/>
      <c r="J79" s="98"/>
      <c r="K79" s="98"/>
      <c r="L79" s="98"/>
      <c r="M79" s="98"/>
      <c r="N79" s="98"/>
      <c r="O79" s="98"/>
      <c r="P79" s="98"/>
      <c r="Q79" s="98"/>
      <c r="R79" s="98"/>
      <c r="S79" s="98"/>
      <c r="T79" s="98"/>
      <c r="U79" s="98"/>
      <c r="V79" s="98"/>
      <c r="W79" s="98"/>
      <c r="X79" s="98"/>
      <c r="Y79" s="98"/>
      <c r="Z79" s="98"/>
      <c r="AA79" s="98"/>
      <c r="AB79" s="98"/>
    </row>
    <row r="80" spans="1:28" s="2" customFormat="1" ht="13.5" customHeight="1">
      <c r="A80" s="48"/>
      <c r="B80" s="165" t="s">
        <v>185</v>
      </c>
      <c r="C80" s="167" t="s">
        <v>63</v>
      </c>
      <c r="D80" s="175">
        <v>12.73049537510108</v>
      </c>
      <c r="E80" s="205">
        <v>0</v>
      </c>
      <c r="F80" s="98"/>
      <c r="G80" s="98"/>
      <c r="H80" s="98"/>
      <c r="I80" s="98"/>
      <c r="J80" s="98"/>
      <c r="K80" s="98"/>
      <c r="L80" s="98"/>
      <c r="M80" s="98"/>
      <c r="N80" s="98"/>
      <c r="O80" s="98"/>
      <c r="P80" s="98"/>
      <c r="Q80" s="98"/>
      <c r="R80" s="98"/>
      <c r="S80" s="98"/>
      <c r="T80" s="98"/>
      <c r="U80" s="98"/>
      <c r="V80" s="98"/>
      <c r="W80" s="98"/>
      <c r="X80" s="98"/>
      <c r="Y80" s="98"/>
      <c r="Z80" s="98"/>
      <c r="AA80" s="98"/>
      <c r="AB80" s="98"/>
    </row>
    <row r="81" spans="1:28" s="2" customFormat="1" ht="13.5" customHeight="1">
      <c r="A81" s="165"/>
      <c r="B81" s="165" t="s">
        <v>186</v>
      </c>
      <c r="C81" s="231" t="s">
        <v>263</v>
      </c>
      <c r="D81" s="175">
        <v>0</v>
      </c>
      <c r="E81" s="205">
        <v>0</v>
      </c>
      <c r="F81" s="98"/>
      <c r="G81" s="98"/>
      <c r="H81" s="98"/>
      <c r="I81" s="98"/>
      <c r="J81" s="98"/>
      <c r="K81" s="98"/>
      <c r="L81" s="98"/>
      <c r="M81" s="98"/>
      <c r="N81" s="98"/>
      <c r="O81" s="98"/>
      <c r="P81" s="98"/>
      <c r="Q81" s="98"/>
      <c r="R81" s="98"/>
      <c r="S81" s="98"/>
      <c r="T81" s="98"/>
      <c r="U81" s="98"/>
      <c r="V81" s="98"/>
      <c r="W81" s="98"/>
      <c r="X81" s="98"/>
      <c r="Y81" s="98"/>
      <c r="Z81" s="98"/>
      <c r="AA81" s="98"/>
      <c r="AB81" s="98"/>
    </row>
    <row r="82" spans="2:5" ht="13.5" customHeight="1">
      <c r="B82" s="4" t="s">
        <v>187</v>
      </c>
      <c r="C82" s="10" t="s">
        <v>64</v>
      </c>
      <c r="D82" s="175">
        <v>0</v>
      </c>
      <c r="E82" s="205">
        <v>0</v>
      </c>
    </row>
    <row r="83" spans="2:5" ht="13.5" customHeight="1">
      <c r="B83" s="4" t="s">
        <v>188</v>
      </c>
      <c r="C83" s="10" t="s">
        <v>65</v>
      </c>
      <c r="D83" s="175">
        <v>2818.1914212656166</v>
      </c>
      <c r="E83" s="205">
        <v>14.393124232398595</v>
      </c>
    </row>
    <row r="84" spans="2:5" ht="13.5" customHeight="1">
      <c r="B84" s="4" t="s">
        <v>189</v>
      </c>
      <c r="C84" s="10" t="s">
        <v>403</v>
      </c>
      <c r="D84" s="175">
        <v>0</v>
      </c>
      <c r="E84" s="205">
        <v>0</v>
      </c>
    </row>
    <row r="85" spans="2:5" ht="13.5" customHeight="1">
      <c r="B85" s="4" t="s">
        <v>190</v>
      </c>
      <c r="C85" s="10" t="s">
        <v>66</v>
      </c>
      <c r="D85" s="175">
        <v>0</v>
      </c>
      <c r="E85" s="205">
        <v>0</v>
      </c>
    </row>
    <row r="86" spans="2:5" ht="13.5" customHeight="1">
      <c r="B86" s="4" t="s">
        <v>191</v>
      </c>
      <c r="C86" s="10" t="s">
        <v>15</v>
      </c>
      <c r="D86" s="175">
        <v>0</v>
      </c>
      <c r="E86" s="205">
        <v>0</v>
      </c>
    </row>
    <row r="87" spans="2:5" ht="13.5" customHeight="1">
      <c r="B87" s="4" t="s">
        <v>192</v>
      </c>
      <c r="C87" s="10" t="s">
        <v>67</v>
      </c>
      <c r="D87" s="175">
        <v>0</v>
      </c>
      <c r="E87" s="205">
        <v>0</v>
      </c>
    </row>
    <row r="88" spans="2:5" ht="13.5" customHeight="1">
      <c r="B88" s="4" t="s">
        <v>193</v>
      </c>
      <c r="C88" s="10" t="s">
        <v>264</v>
      </c>
      <c r="D88" s="175">
        <v>0</v>
      </c>
      <c r="E88" s="205">
        <v>0</v>
      </c>
    </row>
    <row r="89" spans="1:5" ht="13.5" customHeight="1">
      <c r="A89" s="7"/>
      <c r="B89" s="8"/>
      <c r="C89" s="164" t="s">
        <v>336</v>
      </c>
      <c r="D89" s="178">
        <f>SUM(D77:D88)</f>
        <v>2830.9219166407174</v>
      </c>
      <c r="E89" s="206">
        <f>SUM(E77:E88)</f>
        <v>14.393124232398595</v>
      </c>
    </row>
    <row r="90" spans="1:5" ht="13.5" customHeight="1">
      <c r="A90" s="232"/>
      <c r="B90" s="233"/>
      <c r="C90" s="234" t="s">
        <v>406</v>
      </c>
      <c r="D90" s="235">
        <v>790.7158271747489</v>
      </c>
      <c r="E90" s="236">
        <v>4.031386613456583</v>
      </c>
    </row>
    <row r="91" spans="1:5" ht="13.5" customHeight="1">
      <c r="A91" s="8"/>
      <c r="B91" s="8"/>
      <c r="C91" s="213" t="s">
        <v>337</v>
      </c>
      <c r="D91" s="203">
        <f>D76+D89+D90</f>
        <v>4984.1730462399755</v>
      </c>
      <c r="E91" s="244">
        <f>E76+E89+E90</f>
        <v>25.67158845393713</v>
      </c>
    </row>
    <row r="93" ht="19.5" customHeight="1"/>
    <row r="94" ht="19.5" customHeight="1">
      <c r="B94" s="230" t="s">
        <v>404</v>
      </c>
    </row>
    <row r="95" ht="19.5" customHeight="1"/>
  </sheetData>
  <sheetProtection/>
  <printOptions/>
  <pageMargins left="0.7900000000000001" right="0.7900000000000001" top="0.59" bottom="0.59" header="0.39000000000000007" footer="0.39000000000000007"/>
  <pageSetup horizontalDpi="600" verticalDpi="600" orientation="landscape" paperSize="9" scale="62"/>
  <headerFooter>
    <oddHeader>&amp;R&amp;K000000&amp;P</oddHeader>
    <oddFooter>&amp;L&amp;D&amp;C&amp;F&amp;R&amp;A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Statistisches Bundesamt</dc:creator>
  <cp:keywords/>
  <dc:description/>
  <cp:lastModifiedBy>x60004312</cp:lastModifiedBy>
  <cp:lastPrinted>2011-05-11T17:42:00Z</cp:lastPrinted>
  <dcterms:created xsi:type="dcterms:W3CDTF">1999-02-18T09:06:56Z</dcterms:created>
  <dcterms:modified xsi:type="dcterms:W3CDTF">2013-06-06T12:52:49Z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