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0" yWindow="1680" windowWidth="23925" windowHeight="14385" firstSheet="1" activeTab="1"/>
  </bookViews>
  <sheets>
    <sheet name="doc" sheetId="1" state="hidden" r:id="rId1"/>
    <sheet name="content" sheetId="2" r:id="rId2"/>
    <sheet name="readme" sheetId="3" r:id="rId3"/>
    <sheet name="supply" sheetId="4" r:id="rId4"/>
    <sheet name="use" sheetId="5" r:id="rId5"/>
    <sheet name="siot" sheetId="6" r:id="rId6"/>
    <sheet name="energy_prices" sheetId="7" r:id="rId7"/>
    <sheet name="vat" sheetId="8" r:id="rId8"/>
    <sheet name="energy_taxes" sheetId="9" r:id="rId9"/>
  </sheets>
  <definedNames>
    <definedName name="_xlnm.Print_Area" localSheetId="0">'doc'!$A$1:$I$48</definedName>
    <definedName name="_xlnm.Print_Area" localSheetId="6">'energy_prices'!$A$3:$AB$79</definedName>
    <definedName name="_xlnm.Print_Titles" localSheetId="6">'energy_prices'!$A:$C</definedName>
    <definedName name="_xlnm.Print_Titles" localSheetId="8">'energy_taxes'!$A:$C</definedName>
    <definedName name="_xlnm.Print_Titles" localSheetId="7">'vat'!$A:$C</definedName>
    <definedName name="Z_53D84691_013C_11D7_9D73_0090271067E8_.wvu.PrintArea" localSheetId="0" hidden="1">'doc'!$A$1:$I$45</definedName>
    <definedName name="Z_53D84691_013C_11D7_9D73_0090271067E8_.wvu.PrintArea" localSheetId="6" hidden="1">'energy_prices'!$D$3:$AB$79</definedName>
    <definedName name="Z_53D84691_013C_11D7_9D73_0090271067E8_.wvu.PrintArea" localSheetId="8" hidden="1">'energy_taxes'!$D$3:$E$91</definedName>
    <definedName name="Z_53D84691_013C_11D7_9D73_0090271067E8_.wvu.PrintArea" localSheetId="5" hidden="1">'siot'!$D$3:$CA$78</definedName>
    <definedName name="Z_53D84691_013C_11D7_9D73_0090271067E8_.wvu.PrintArea" localSheetId="3" hidden="1">'supply'!$D$3:$CA$78</definedName>
    <definedName name="Z_53D84691_013C_11D7_9D73_0090271067E8_.wvu.PrintArea" localSheetId="4" hidden="1">'use'!$D$3:$CA$78</definedName>
    <definedName name="Z_53D84691_013C_11D7_9D73_0090271067E8_.wvu.PrintArea" localSheetId="7" hidden="1">'vat'!$D$3:$CA$78</definedName>
    <definedName name="Z_53D84691_013C_11D7_9D73_0090271067E8_.wvu.PrintTitles" localSheetId="6" hidden="1">'energy_prices'!$A:$C</definedName>
    <definedName name="Z_53D84691_013C_11D7_9D73_0090271067E8_.wvu.PrintTitles" localSheetId="8" hidden="1">'energy_taxes'!$A:$C</definedName>
    <definedName name="Z_53D84691_013C_11D7_9D73_0090271067E8_.wvu.PrintTitles" localSheetId="5" hidden="1">'siot'!$A:$C</definedName>
    <definedName name="Z_53D84691_013C_11D7_9D73_0090271067E8_.wvu.PrintTitles" localSheetId="3" hidden="1">'supply'!$A:$C</definedName>
    <definedName name="Z_53D84691_013C_11D7_9D73_0090271067E8_.wvu.PrintTitles" localSheetId="4" hidden="1">'use'!$A:$C</definedName>
    <definedName name="Z_53D84691_013C_11D7_9D73_0090271067E8_.wvu.PrintTitles" localSheetId="7" hidden="1">'vat'!$A:$C</definedName>
  </definedNames>
  <calcPr fullCalcOnLoad="1"/>
</workbook>
</file>

<file path=xl/comments7.xml><?xml version="1.0" encoding="utf-8"?>
<comments xmlns="http://schemas.openxmlformats.org/spreadsheetml/2006/main">
  <authors>
    <author>Lokal</author>
  </authors>
  <commentList>
    <comment ref="U7" authorId="0">
      <text>
        <r>
          <rPr>
            <sz val="9"/>
            <rFont val="Arial"/>
            <family val="2"/>
          </rPr>
          <t>Hypothetical price, calculated as diesel price plus mineral oil taxes</t>
        </r>
      </text>
    </comment>
  </commentList>
</comments>
</file>

<file path=xl/sharedStrings.xml><?xml version="1.0" encoding="utf-8"?>
<sst xmlns="http://schemas.openxmlformats.org/spreadsheetml/2006/main" count="1544" uniqueCount="429">
  <si>
    <t>select:</t>
  </si>
  <si>
    <t>Table TAX: Valuation matrix for taxes less subsidies on products</t>
  </si>
  <si>
    <t>Table BP: Use table at basic prices</t>
  </si>
  <si>
    <t>95 - 00</t>
  </si>
  <si>
    <t>95, 00</t>
  </si>
  <si>
    <t>voluntary</t>
  </si>
  <si>
    <t>If you want to submit an update for 1995 to 1999, please use the same questionnaire</t>
  </si>
  <si>
    <t>Germany</t>
  </si>
  <si>
    <t>Taxi operation, Other land passenger transport</t>
  </si>
  <si>
    <t>Freight transport by road</t>
  </si>
  <si>
    <t>Transport via pipelines</t>
  </si>
  <si>
    <t>Water transport</t>
  </si>
  <si>
    <t>Air transport</t>
  </si>
  <si>
    <t>Water transport infrastructure</t>
  </si>
  <si>
    <t>Research and development</t>
  </si>
  <si>
    <t>Education</t>
  </si>
  <si>
    <t>Health and social work</t>
  </si>
  <si>
    <t>Insurance and pension funding services, except compulsory social security services (includes also part of CPA 67)</t>
  </si>
  <si>
    <t>Real estate services (incl. private households)</t>
  </si>
  <si>
    <t>60e</t>
  </si>
  <si>
    <t>60f</t>
  </si>
  <si>
    <t>Unit B-2: Economic accounts and international markets: production and analyses</t>
  </si>
  <si>
    <t>Code</t>
  </si>
  <si>
    <t>Table MARG: Valuation matrix for trade and transport margins</t>
  </si>
  <si>
    <t xml:space="preserve">             INDUSTRIES (NOGA)      </t>
  </si>
  <si>
    <t>Total use at basic prices incl. net commodity taxes</t>
  </si>
  <si>
    <t>Electricity distribution and trade</t>
  </si>
  <si>
    <t>Public heat supply</t>
  </si>
  <si>
    <t>Gas supply</t>
  </si>
  <si>
    <t>Collection, purification and distribution of water</t>
  </si>
  <si>
    <t>40a</t>
  </si>
  <si>
    <t>40a</t>
  </si>
  <si>
    <t>40b</t>
  </si>
  <si>
    <t>40b</t>
  </si>
  <si>
    <t>40c</t>
  </si>
  <si>
    <t>40c</t>
  </si>
  <si>
    <t>40e</t>
  </si>
  <si>
    <t>40e</t>
  </si>
  <si>
    <t>40f</t>
  </si>
  <si>
    <t>40f</t>
  </si>
  <si>
    <t>40g</t>
  </si>
  <si>
    <t>40g</t>
  </si>
  <si>
    <t>Passenger rail transport</t>
  </si>
  <si>
    <t>Goods rail transport</t>
  </si>
  <si>
    <t>Rail infrastructure</t>
  </si>
  <si>
    <t>Other supporting and auxiliary transport activities; activities of travel agencies</t>
  </si>
  <si>
    <t>60a</t>
  </si>
  <si>
    <t>60a</t>
  </si>
  <si>
    <t>60b</t>
  </si>
  <si>
    <t>60b</t>
  </si>
  <si>
    <t>60c</t>
  </si>
  <si>
    <t>Total</t>
  </si>
  <si>
    <t>Other sewage and refuse disposal, sanitation and similar activities</t>
  </si>
  <si>
    <t>90a</t>
  </si>
  <si>
    <t>90b</t>
  </si>
  <si>
    <t>90c</t>
  </si>
  <si>
    <t>Manufacture of other non-metallic mineral products</t>
  </si>
  <si>
    <t>Manufacture of basic metals</t>
  </si>
  <si>
    <t>Table 17: Input-output table at basic prices</t>
  </si>
  <si>
    <t>Table 18: Input-output table for domestic output at basic prices</t>
  </si>
  <si>
    <t>Table 19: Input-output table for imports at basic prices</t>
  </si>
  <si>
    <t>Housing, water, electricity, gas and other fuels</t>
  </si>
  <si>
    <t>Health</t>
  </si>
  <si>
    <t>Transport</t>
  </si>
  <si>
    <t>Recreation and culture</t>
  </si>
  <si>
    <t>Restaurants and hotels</t>
  </si>
  <si>
    <t>Leather and leather products</t>
  </si>
  <si>
    <r>
      <t>Mill. NAC</t>
    </r>
    <r>
      <rPr>
        <sz val="10"/>
        <rFont val="Arial"/>
        <family val="2"/>
      </rPr>
      <t xml:space="preserve"> for the others</t>
    </r>
  </si>
  <si>
    <r>
      <t>Mill. Euro</t>
    </r>
    <r>
      <rPr>
        <sz val="10"/>
        <rFont val="Arial"/>
        <family val="2"/>
      </rPr>
      <t xml:space="preserve"> for countries of the Eurozone</t>
    </r>
  </si>
  <si>
    <r>
      <t>COPPY</t>
    </r>
    <r>
      <rPr>
        <sz val="10"/>
        <rFont val="Arial"/>
        <family val="2"/>
      </rPr>
      <t xml:space="preserve"> for constant prices of the previous year.</t>
    </r>
  </si>
  <si>
    <t>Total final consumption expenditure by households</t>
  </si>
  <si>
    <t>Total final consumption expenditure</t>
  </si>
  <si>
    <t>Total gross capital formation</t>
  </si>
  <si>
    <t>Wholesale trade and commission trade services, except of motor vehicles and motorcycles, Retail  trade services, except of motor vehicles and motorcycles; repair services of personal and household goods</t>
  </si>
  <si>
    <t>75b</t>
  </si>
  <si>
    <t>90a</t>
  </si>
  <si>
    <t>90b</t>
  </si>
  <si>
    <t>90c</t>
  </si>
  <si>
    <t>Total input of industries</t>
  </si>
  <si>
    <t>Total</t>
  </si>
  <si>
    <t>Total intermediate consumption/final use at purchasers' prices (incl. net commodity taxes)</t>
  </si>
  <si>
    <t>01</t>
  </si>
  <si>
    <t>02</t>
  </si>
  <si>
    <t>05</t>
  </si>
  <si>
    <t>23a</t>
  </si>
  <si>
    <t>23b</t>
  </si>
  <si>
    <t>Year</t>
  </si>
  <si>
    <t>transmisson
 period reqired by ESA 95</t>
  </si>
  <si>
    <t>Table 15: Supply table at basic prices, including a transformation into purchasers' prices</t>
  </si>
  <si>
    <t>Table 16: Use table at purchasers' prices</t>
  </si>
  <si>
    <t>COPPY</t>
  </si>
  <si>
    <t>PRICE CONCEPT:</t>
  </si>
  <si>
    <t>Market Output</t>
  </si>
  <si>
    <t>Non-market Output</t>
  </si>
  <si>
    <t>02</t>
  </si>
  <si>
    <t>05</t>
  </si>
  <si>
    <t>Running hydro power plants</t>
  </si>
  <si>
    <t>Storage hydro power plants</t>
  </si>
  <si>
    <t>Nuclear power plants</t>
  </si>
  <si>
    <t>B. Input-Output tables</t>
  </si>
  <si>
    <t>EUROPEAN COMMISSION</t>
  </si>
  <si>
    <t>Other scheduled passenger land transport</t>
  </si>
  <si>
    <t>Motor vehicles, trailers and semi-trailers</t>
  </si>
  <si>
    <t>Other transport equipment</t>
  </si>
  <si>
    <t>Furniture; other manufactured goods n.e.c.</t>
  </si>
  <si>
    <t>Construction work</t>
  </si>
  <si>
    <t>Hotels and restaurants</t>
  </si>
  <si>
    <t>Post and telecommunications</t>
  </si>
  <si>
    <t>Computer and related activities</t>
  </si>
  <si>
    <t>Other services; private households with employed persons</t>
  </si>
  <si>
    <t>Food and non-alcoholic beverages</t>
  </si>
  <si>
    <t>COICOP 01</t>
  </si>
  <si>
    <t>COICOP 02</t>
  </si>
  <si>
    <t>Renting of machinery and equipment without operator and of personal and household goods; other business services</t>
  </si>
  <si>
    <t>Computer and related services</t>
  </si>
  <si>
    <t>Research and development services</t>
  </si>
  <si>
    <t>Education services</t>
  </si>
  <si>
    <t>Please use this questionnaire for the transmission of current prices and constant prices and save each</t>
  </si>
  <si>
    <t>Products of mining and quarrying</t>
  </si>
  <si>
    <t>Wearing apparel, furs</t>
  </si>
  <si>
    <t>Important remarks</t>
  </si>
  <si>
    <t>Directorate B: Economic statistics and economic and monetary convergence</t>
  </si>
  <si>
    <t>Consumption of government</t>
  </si>
  <si>
    <t>Consumption of social security system</t>
  </si>
  <si>
    <t>Office machinery, computers and electrical machinery n.e.c.</t>
  </si>
  <si>
    <t>Manufacture of radio, television and communication equipment and apparatus</t>
  </si>
  <si>
    <t>Manufacture of medical, precision and optical instruments, watches and clocks</t>
  </si>
  <si>
    <t>Manufacture of motor vehicles, trailers and semi-trailers</t>
  </si>
  <si>
    <t>Manufacture of other transport equipment</t>
  </si>
  <si>
    <t>Recycling</t>
  </si>
  <si>
    <t>Construction</t>
  </si>
  <si>
    <t>60c</t>
  </si>
  <si>
    <t>60d</t>
  </si>
  <si>
    <t>60d</t>
  </si>
  <si>
    <t>60e</t>
  </si>
  <si>
    <t>Air transport infrastructure</t>
  </si>
  <si>
    <t>75b</t>
  </si>
  <si>
    <t>Electricity from waste incineration</t>
  </si>
  <si>
    <t>Heat from waste incineration</t>
  </si>
  <si>
    <t>Manufacture of wood and of products of wood and cork, except furniture; manufacture of articles of straw and plaiting materials</t>
  </si>
  <si>
    <t>Manufacture of pulp, paper and paper products</t>
  </si>
  <si>
    <t>Manufacture of rubber and plastic products</t>
  </si>
  <si>
    <t>COUNTRY:</t>
  </si>
  <si>
    <t>CURRENCY:</t>
  </si>
  <si>
    <t>Manufacture of wearing apparel; dressing and dyeing of fur</t>
  </si>
  <si>
    <t>10-14</t>
  </si>
  <si>
    <t>Mining and quarrying (includes also NOGA 10-13)</t>
  </si>
  <si>
    <t>15-16</t>
  </si>
  <si>
    <t>Publishing, printing and reproduction of recorded media</t>
  </si>
  <si>
    <t>Taxes less subsidies on products</t>
  </si>
  <si>
    <t>Manufacture of textiles</t>
  </si>
  <si>
    <t>Communi-cation</t>
  </si>
  <si>
    <t>Pulp, paper and paper products</t>
  </si>
  <si>
    <t>Consumption of non-profit institutions serving households (NPISH)</t>
  </si>
  <si>
    <t>OUTPUT OF INDUSTRIES (NOGA)</t>
  </si>
  <si>
    <t>Total output of industries</t>
  </si>
  <si>
    <t>Total input of homo-genous branches</t>
  </si>
  <si>
    <t>mill. CHF</t>
  </si>
  <si>
    <t>Wholesale trade and commission trade, except of motor vehicles and motorcycles; Retail trade, except of motor vehicles and motorcycles; repair of personal goods</t>
  </si>
  <si>
    <t>Financial intermediation, except insurance and pension funding (includes also part of NOGA 67)</t>
  </si>
  <si>
    <t>Other service activities; Activities of households as employers of domestic staff</t>
  </si>
  <si>
    <t>Activities of membership organizations n.e.c.; Recreational, cultural and sporting activities</t>
  </si>
  <si>
    <t>93-95</t>
  </si>
  <si>
    <t>Hotel and restaurant services</t>
  </si>
  <si>
    <t>Fishing,  fish farming and related service activities</t>
  </si>
  <si>
    <t>Agriculture, hunting and related service activities</t>
  </si>
  <si>
    <t>Forestry, logging and related service activities</t>
  </si>
  <si>
    <t>Manufacture of chemicals and chemical products</t>
  </si>
  <si>
    <t>Manufacture of nuclear fuel</t>
  </si>
  <si>
    <t>Manufacture of coke and refined petroleum products</t>
  </si>
  <si>
    <t>23a</t>
  </si>
  <si>
    <t>23b</t>
  </si>
  <si>
    <t>01</t>
  </si>
  <si>
    <t>Sale, maintenance and repair of motor vehicles and motorcycles; retail sale of automotive fuel</t>
  </si>
  <si>
    <t>A. Supply and use tables</t>
  </si>
  <si>
    <t>70, 96-97</t>
  </si>
  <si>
    <t>Real estate activities (incl. private households)</t>
  </si>
  <si>
    <t>71, 74</t>
  </si>
  <si>
    <t>Renting of machinery and equipment without operator and of personal and household goods; Other business activities</t>
  </si>
  <si>
    <t>91-92</t>
  </si>
  <si>
    <t>FINAL USE</t>
  </si>
  <si>
    <t>COICOP 03</t>
  </si>
  <si>
    <t>COICOP 04</t>
  </si>
  <si>
    <t>COICOP 05</t>
  </si>
  <si>
    <t>COICOP 06</t>
  </si>
  <si>
    <t>COICOP 07</t>
  </si>
  <si>
    <t>COICOP 08</t>
  </si>
  <si>
    <t>COICOP 09</t>
  </si>
  <si>
    <t>COICOP 10</t>
  </si>
  <si>
    <t>COICOP 11</t>
  </si>
  <si>
    <t>COICOP 12</t>
  </si>
  <si>
    <t>70, 97</t>
  </si>
  <si>
    <t>version as a separate file. If you are capable of submitting supplementary data on Market Output/</t>
  </si>
  <si>
    <t>Health and social work services</t>
  </si>
  <si>
    <t>Changes in inventories</t>
  </si>
  <si>
    <t>Other non-metallic mineral products</t>
  </si>
  <si>
    <t>Output at basic prices</t>
  </si>
  <si>
    <t>Imports cif</t>
  </si>
  <si>
    <t>30-31</t>
  </si>
  <si>
    <t>Manufacture of office machinery and computers; Manufacture of electrical machinery and apparatus n.e.c.</t>
  </si>
  <si>
    <t xml:space="preserve">    PRODUCTS (CPA)</t>
  </si>
  <si>
    <t>No</t>
  </si>
  <si>
    <t>European System of Accounts - ESA 1995</t>
  </si>
  <si>
    <t>Financial intermediation services, except insurance and pension funding services</t>
  </si>
  <si>
    <t xml:space="preserve"> </t>
  </si>
  <si>
    <t>Textiles</t>
  </si>
  <si>
    <t>60f</t>
  </si>
  <si>
    <t>60g</t>
  </si>
  <si>
    <t>60g</t>
  </si>
  <si>
    <t>63a</t>
  </si>
  <si>
    <t>63a</t>
  </si>
  <si>
    <t>63b</t>
  </si>
  <si>
    <t>63b</t>
  </si>
  <si>
    <t>63c</t>
  </si>
  <si>
    <t>63c</t>
  </si>
  <si>
    <t>Road infrastructure</t>
  </si>
  <si>
    <t>Other public administration and defence; compulsory social security</t>
  </si>
  <si>
    <t>75a</t>
  </si>
  <si>
    <t>Tanning and dressing of leather; manufacture of luggage, handbags, saddlery, harness and footwear</t>
  </si>
  <si>
    <t>Supply at basic prices</t>
  </si>
  <si>
    <t>Total supply at basic prices</t>
  </si>
  <si>
    <t>Trade and transport margins</t>
  </si>
  <si>
    <t>Total</t>
  </si>
  <si>
    <t>VALUATION</t>
  </si>
  <si>
    <t>Value added at basic prices</t>
  </si>
  <si>
    <t>Transmission programme of data</t>
  </si>
  <si>
    <t>Questionnaire ESA 1995</t>
  </si>
  <si>
    <t>Total intermediate consumption/final use</t>
  </si>
  <si>
    <t>Total final use at basic prices incl. net commodity taxes</t>
  </si>
  <si>
    <t>Manufacture of fabricated metal products, except machinery and equipment</t>
  </si>
  <si>
    <t>Alcoholic beverages, tobacco and narcotics</t>
  </si>
  <si>
    <t>Clothing and footwear</t>
  </si>
  <si>
    <t>Membership organisation services n.e.c.; recreational, cultural and sporting services</t>
  </si>
  <si>
    <t>Submission of supply and use tables and input-output tables (Tables 15-19)</t>
  </si>
  <si>
    <t>Mill. NAC</t>
  </si>
  <si>
    <t>Mill. EUR</t>
  </si>
  <si>
    <t>CUP</t>
  </si>
  <si>
    <t>COPYY</t>
  </si>
  <si>
    <t>Printed matter and recorded media</t>
  </si>
  <si>
    <t>Rubber and plastic products</t>
  </si>
  <si>
    <t>Basic metals</t>
  </si>
  <si>
    <t>Fabricated metal products, except machinery and equipment</t>
  </si>
  <si>
    <t>Machinery and equipment n.e.c.</t>
  </si>
  <si>
    <t>Wood and products of wood and cork (except furniture); articles of straw and plaiting materials</t>
  </si>
  <si>
    <t>Exports</t>
  </si>
  <si>
    <t>Trade, maintenance and repair services of motor vehicles and motorcycles; retail sale of automotive fuel</t>
  </si>
  <si>
    <t>Post and telecommunication services</t>
  </si>
  <si>
    <t>Manufacture of furniture; manufacturing n.e.c.</t>
  </si>
  <si>
    <t>Secondary raw materials</t>
  </si>
  <si>
    <t>Insurance and pension funding, except compulsory social security (includes also part of NOGA 67)</t>
  </si>
  <si>
    <t>VAT</t>
  </si>
  <si>
    <t>EUROSTAT</t>
  </si>
  <si>
    <t>Gross fixed capital formation in machinery  and equipment</t>
  </si>
  <si>
    <t>Gross fixed capital formation in dwellings and buildings</t>
  </si>
  <si>
    <t>Net acquisition of valuables</t>
  </si>
  <si>
    <t>Food products, beverages and tobacco products</t>
  </si>
  <si>
    <t>Net commodity taxes</t>
  </si>
  <si>
    <t>Manufacture of food products and beverages; Manufacture of tobacco products</t>
  </si>
  <si>
    <t>Manufacture of machinery and equipment n.e.c.</t>
  </si>
  <si>
    <t>Non-market Output, please indicate this in the boxes below and submit this information as separate files.</t>
  </si>
  <si>
    <t>Furnishings, household equipment and routine household mainte-nance</t>
  </si>
  <si>
    <t>Miscella-neous goods and services</t>
  </si>
  <si>
    <t>HOMOGENEOUS BRANCHES   .
(CPA)   .</t>
  </si>
  <si>
    <t>INPUT OF HOMOGENEOUS BRANCHES</t>
  </si>
  <si>
    <t>Taxi operation, other land passenger transport</t>
  </si>
  <si>
    <t>Freight rail transport</t>
  </si>
  <si>
    <t>Air transport infrastructure</t>
  </si>
  <si>
    <t>mill. CHF</t>
  </si>
  <si>
    <t>INPUT OF INDUSTRIES (NOGA)</t>
  </si>
  <si>
    <t>Total supply at basic prices plus net commodity taxes</t>
  </si>
  <si>
    <t>mill. CHF</t>
  </si>
  <si>
    <t>Total final use at basic prices</t>
  </si>
  <si>
    <t>Total use at basic prices</t>
  </si>
  <si>
    <t>Radio, television and communication equipment and apparatus</t>
  </si>
  <si>
    <t>Medical, precision and optical instruments, watches and clocks</t>
  </si>
  <si>
    <r>
      <t>COPYY</t>
    </r>
    <r>
      <rPr>
        <sz val="10"/>
        <rFont val="Arial"/>
        <family val="2"/>
      </rPr>
      <t xml:space="preserve"> for constant prices of a base year </t>
    </r>
  </si>
  <si>
    <r>
      <t>CUP</t>
    </r>
    <r>
      <rPr>
        <sz val="10"/>
        <rFont val="Arial"/>
        <family val="2"/>
      </rPr>
      <t xml:space="preserve"> for current prices</t>
    </r>
  </si>
  <si>
    <r>
      <t>Market Output</t>
    </r>
    <r>
      <rPr>
        <sz val="10"/>
        <rFont val="Arial"/>
        <family val="2"/>
      </rPr>
      <t xml:space="preserve"> or </t>
    </r>
    <r>
      <rPr>
        <b/>
        <sz val="10"/>
        <rFont val="Arial"/>
        <family val="2"/>
      </rPr>
      <t>Non-market Output</t>
    </r>
    <r>
      <rPr>
        <sz val="10"/>
        <rFont val="Arial"/>
        <family val="2"/>
      </rPr>
      <t xml:space="preserve"> </t>
    </r>
  </si>
  <si>
    <t>In case you are capable of submitting supplementary data</t>
  </si>
  <si>
    <t>Please provide all figures with 3 decimal places</t>
  </si>
  <si>
    <t>51-52</t>
  </si>
  <si>
    <t>Supply table at basic prices, including a transformation into basic prices plus net commodity taxes</t>
  </si>
  <si>
    <t>Use table at basic prices incl. net commodity taxes</t>
  </si>
  <si>
    <t>Symmetric input-output table at basic prices</t>
  </si>
  <si>
    <t>CHF/TJ</t>
  </si>
  <si>
    <r>
      <rPr>
        <sz val="10"/>
        <rFont val="Arial"/>
        <family val="2"/>
      </rPr>
      <t>ENERGY CARRIER</t>
    </r>
    <r>
      <rPr>
        <sz val="10"/>
        <rFont val="Arial"/>
        <family val="2"/>
      </rPr>
      <t xml:space="preserve">  </t>
    </r>
    <r>
      <rPr>
        <sz val="10"/>
        <color indexed="9"/>
        <rFont val="Arial"/>
        <family val="0"/>
      </rPr>
      <t xml:space="preserve"> .</t>
    </r>
  </si>
  <si>
    <t>Agriculture, hunting and related service activities</t>
  </si>
  <si>
    <t>Forestry, logging and related service activities</t>
  </si>
  <si>
    <t>Fishing,  fish farming and related service activities</t>
  </si>
  <si>
    <t>Manufacture of coke and refined petroleum products</t>
  </si>
  <si>
    <t>Manufacture of nuclear fuel</t>
  </si>
  <si>
    <t>Manufacture of chemicals and chemical products</t>
  </si>
  <si>
    <t>Freight rail transport</t>
  </si>
  <si>
    <t>Taxi operation, other land passenger transport</t>
  </si>
  <si>
    <t>Air transport infrastructure</t>
  </si>
  <si>
    <t>Crude oil</t>
  </si>
  <si>
    <t>Heavy fuel oil</t>
  </si>
  <si>
    <t>Gasoline</t>
  </si>
  <si>
    <t>Diesel oil</t>
  </si>
  <si>
    <t>Kerosene</t>
  </si>
  <si>
    <t>Petrol coke</t>
  </si>
  <si>
    <t>Other oil products</t>
  </si>
  <si>
    <t>Non energy use oil products</t>
  </si>
  <si>
    <t>Coal</t>
  </si>
  <si>
    <t>Gas</t>
  </si>
  <si>
    <t>Industrial waste (non biomass)</t>
  </si>
  <si>
    <t>Municipal solid waste (non biomass)</t>
  </si>
  <si>
    <t>Industrial waste (biomass)</t>
  </si>
  <si>
    <t>Municipal solid waste (biomass)</t>
  </si>
  <si>
    <t>Wood</t>
  </si>
  <si>
    <t>Biogas</t>
  </si>
  <si>
    <t>Biofuels</t>
  </si>
  <si>
    <t>Hydro power</t>
  </si>
  <si>
    <t>Solar energy</t>
  </si>
  <si>
    <t>Wind power</t>
  </si>
  <si>
    <t>Other renewable energy</t>
  </si>
  <si>
    <t>Nuclear fuels</t>
  </si>
  <si>
    <t>Electricity</t>
  </si>
  <si>
    <t>Distance heat</t>
  </si>
  <si>
    <t>Final demand</t>
  </si>
  <si>
    <t>Consumption of private households</t>
  </si>
  <si>
    <t>Energy prices by economic actor and energy carrier</t>
  </si>
  <si>
    <t>ECONOMIC ACTOR</t>
  </si>
  <si>
    <r>
      <t>H</t>
    </r>
    <r>
      <rPr>
        <sz val="10"/>
        <rFont val="Arial"/>
        <family val="2"/>
      </rPr>
      <t>omogeneous branches</t>
    </r>
    <r>
      <rPr>
        <sz val="10"/>
        <rFont val="Arial"/>
        <family val="2"/>
      </rPr>
      <t xml:space="preserve"> (CPA)</t>
    </r>
  </si>
  <si>
    <t>Light fuel oil</t>
  </si>
  <si>
    <t>Cross-border export</t>
  </si>
  <si>
    <t>Purchases by foreigners</t>
  </si>
  <si>
    <t>Basic prices in CHF/TJ</t>
  </si>
  <si>
    <t>Mineral oil tax</t>
  </si>
  <si>
    <r>
      <rPr>
        <sz val="10"/>
        <rFont val="Arial"/>
        <family val="2"/>
      </rPr>
      <t>TAX FORM</t>
    </r>
    <r>
      <rPr>
        <sz val="10"/>
        <rFont val="Arial"/>
        <family val="2"/>
      </rPr>
      <t xml:space="preserve">  </t>
    </r>
    <r>
      <rPr>
        <sz val="10"/>
        <color indexed="9"/>
        <rFont val="Arial"/>
        <family val="0"/>
      </rPr>
      <t xml:space="preserve"> .</t>
    </r>
  </si>
  <si>
    <t>Mill. CHF</t>
  </si>
  <si>
    <t>HOMOGENEOUS BRANCHES (CPA)</t>
  </si>
  <si>
    <r>
      <rPr>
        <sz val="10"/>
        <rFont val="Arial"/>
        <family val="2"/>
      </rPr>
      <t>Total homogeneous branches</t>
    </r>
  </si>
  <si>
    <t>Total consumption of private households</t>
  </si>
  <si>
    <t>Total use</t>
  </si>
  <si>
    <t>Taxes on energy use by economic actor and tax form</t>
  </si>
  <si>
    <t>Non-deductible value added tax on use of goods</t>
  </si>
  <si>
    <t>Contents</t>
  </si>
  <si>
    <t>Sheet</t>
  </si>
  <si>
    <t>Content</t>
  </si>
  <si>
    <t>readme</t>
  </si>
  <si>
    <t>supply</t>
  </si>
  <si>
    <t>use</t>
  </si>
  <si>
    <t>siot</t>
  </si>
  <si>
    <t>energy_prices</t>
  </si>
  <si>
    <t>vat</t>
  </si>
  <si>
    <t>energy_taxes</t>
  </si>
  <si>
    <t>Important information for the users of the energy IOT</t>
  </si>
  <si>
    <t>Supply table at basic prices with a transformation to basic prices incl. net commodity taxes</t>
  </si>
  <si>
    <t>Symmetric IOT at basic prices</t>
  </si>
  <si>
    <t>Non-deductible value added taxes on use of goods</t>
  </si>
  <si>
    <t>Taxes and voluntary charges levied on the use of energy</t>
  </si>
  <si>
    <r>
      <t xml:space="preserve">HOMOGENEOUS BRANCHES  </t>
    </r>
    <r>
      <rPr>
        <sz val="10"/>
        <color indexed="9"/>
        <rFont val="Arial"/>
        <family val="0"/>
      </rPr>
      <t xml:space="preserve"> .</t>
    </r>
    <r>
      <rPr>
        <sz val="10"/>
        <rFont val="Arial"/>
        <family val="2"/>
      </rPr>
      <t xml:space="preserve">
(CPA)  </t>
    </r>
    <r>
      <rPr>
        <sz val="10"/>
        <color indexed="9"/>
        <rFont val="Arial"/>
        <family val="0"/>
      </rPr>
      <t xml:space="preserve"> .</t>
    </r>
  </si>
  <si>
    <t>Products of agriculture</t>
  </si>
  <si>
    <t>Products of forestry</t>
  </si>
  <si>
    <t xml:space="preserve">Products of fishing </t>
  </si>
  <si>
    <t>Coke and refined petroleum products</t>
  </si>
  <si>
    <t>Chemicals and chemical products</t>
  </si>
  <si>
    <t>Electricity from running hydro power plants</t>
  </si>
  <si>
    <t>Electricity from storage hydro power plants</t>
  </si>
  <si>
    <t>Services of electricity distribution and trade</t>
  </si>
  <si>
    <t>Services of public heat supply</t>
  </si>
  <si>
    <t>Services of gas supply</t>
  </si>
  <si>
    <t>Services of water supply</t>
  </si>
  <si>
    <t>Passenger rail transport services</t>
  </si>
  <si>
    <t>Freight rail transport services</t>
  </si>
  <si>
    <t>Rail infrastructure services</t>
  </si>
  <si>
    <t>Other scheduled passenger land transport services</t>
  </si>
  <si>
    <t>Taxi operation, Other land passenger transport services</t>
  </si>
  <si>
    <t>Freight road transport services</t>
  </si>
  <si>
    <t>Pipeline transport services</t>
  </si>
  <si>
    <t>Water transport services</t>
  </si>
  <si>
    <t>Air transport services</t>
  </si>
  <si>
    <t>Water transport infrastructure services</t>
  </si>
  <si>
    <t>Air transport infrastructure services</t>
  </si>
  <si>
    <t>Other supporting and auxiliary transport services; services of travel agencies</t>
  </si>
  <si>
    <t>Road infrastructure services</t>
  </si>
  <si>
    <t>Other public administration and defence services; compulsory social security services</t>
  </si>
  <si>
    <t>Other sewage and refuse disposal, sanitation and similar services</t>
  </si>
  <si>
    <t>Electricity generation in MSW incineration plants</t>
  </si>
  <si>
    <t>Heat generation in MSW incineration plants</t>
  </si>
  <si>
    <t>Abbreviations</t>
  </si>
  <si>
    <t>CPA</t>
  </si>
  <si>
    <t>Statistical Classification of Products by Activity in the European Economic Community</t>
  </si>
  <si>
    <t>CHF</t>
  </si>
  <si>
    <t>Swiss Francs</t>
  </si>
  <si>
    <t>ESA</t>
  </si>
  <si>
    <t>European System of National Accounts</t>
  </si>
  <si>
    <t>MSW</t>
  </si>
  <si>
    <t>Municipal solid waste</t>
  </si>
  <si>
    <t>NOGA</t>
  </si>
  <si>
    <t>Nomenclature Générale des Activités Economiques; Swiss industry classification, version 2002 compatible with NACE rev. 1.1</t>
  </si>
  <si>
    <t>Value added tax</t>
  </si>
  <si>
    <t>This table documents the energy price assumptions used for calculating energy expenditures. Cells in grey refer to cases, where energy prices are not relevant or were not used to calculate energy expenditures.</t>
  </si>
  <si>
    <t>This table contains non-deductible value added taxes on the use of commodities, compatible with the SIOT</t>
  </si>
  <si>
    <t>This table contains energy related taxes and voluntary charges by paying economic actor.</t>
  </si>
  <si>
    <t>Communication</t>
  </si>
  <si>
    <t>Remarks:</t>
  </si>
  <si>
    <t>The data on non-deductible value added taxes on the use of goods are estimates. They are based on estimates of average tax rates on commodity use and tax deductibility for industries.</t>
  </si>
  <si>
    <t>Electricity and heat from nuclear power plants</t>
  </si>
  <si>
    <t>40d1</t>
  </si>
  <si>
    <t>40d2</t>
  </si>
  <si>
    <t>40d3</t>
  </si>
  <si>
    <t>Electricity from public wood power plants (incl. CHP)</t>
  </si>
  <si>
    <t>Electricity from public wind and PV power plants</t>
  </si>
  <si>
    <t>Public fossil power plants (incl. CHP)</t>
  </si>
  <si>
    <t>Public wood power plants (incl. CHP)</t>
  </si>
  <si>
    <t>Electricity from public fossil power plants</t>
  </si>
  <si>
    <t xml:space="preserve"> Public wind and PV power plants</t>
  </si>
  <si>
    <t>Year 2008</t>
  </si>
  <si>
    <t>Miscellaneous goods and services</t>
  </si>
  <si>
    <t>Klima-rappen</t>
  </si>
  <si>
    <r>
      <t xml:space="preserve">Swiss energy IOT 2008: </t>
    </r>
    <r>
      <rPr>
        <sz val="14"/>
        <rFont val="Arial"/>
        <family val="0"/>
      </rPr>
      <t>An input-output table with disaggregated energy and transport industries</t>
    </r>
  </si>
  <si>
    <t>Export</t>
  </si>
  <si>
    <t>Additional information regarding public transport: -&gt; see right</t>
  </si>
  <si>
    <t>for information only: other subsidies on production in public transport (included in value added above)</t>
  </si>
  <si>
    <t>Other subsidies on production</t>
  </si>
  <si>
    <t>Value added, excluding subsidies on production</t>
  </si>
  <si>
    <t>Output, excluding subsidies on production</t>
  </si>
  <si>
    <t xml:space="preserve">Other compensations by government* </t>
  </si>
  <si>
    <t>for information only: other payments to public transport (capital transfers according to national accounts, therefore not included in value added above)</t>
  </si>
  <si>
    <t>* = Payments of the federal government to operators of railway infrastructure under service agreements to cover current depreciation costs (resp. contributions to investment in the preservation of assets).</t>
  </si>
  <si>
    <t>Value added, without deduction of subsidies on production or other compensations</t>
  </si>
  <si>
    <t>Output, without deduction of subsidies on production or other compensations</t>
  </si>
  <si>
    <t>CO2 tax</t>
  </si>
  <si>
    <t>The data on mineral oil tax represent the inputs into the procedure for calculating the IO table. Data by homogeneous branch in the final SIOT may differ due to transformations in the calculation procedure.</t>
  </si>
  <si>
    <t>Values for CO2 taxes are before redistribution of tax revenues. Tax exemptions for selected enterprises have not been deducted due to lack of statistical data.</t>
  </si>
  <si>
    <t xml:space="preserve">see report for additional explanations on the issue of compensations to public transport </t>
  </si>
  <si>
    <t>Due to the procedure for calculating the SIOT, the VAT rates are slightly higher than the maximum rate of 7.6% in a few cases. In absolute terms the error is small.</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</si>
</sst>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 ###\ ##0\ \ "/>
    <numFmt numFmtId="165" formatCode="#,##0_ ;[Red]\-#,##0\ "/>
  </numFmts>
  <fonts count="55">
    <font>
      <sz val="10"/>
      <name val="Arial"/>
      <family val="2"/>
    </font>
    <font>
      <sz val="10"/>
      <color indexed="8"/>
      <name val="Arial"/>
      <family val="2"/>
    </font>
    <font>
      <b/>
      <sz val="10"/>
      <name val="Arial"/>
      <family val="2"/>
    </font>
    <font>
      <i/>
      <sz val="10"/>
      <name val="Arial"/>
      <family val="0"/>
    </font>
    <font>
      <u val="single"/>
      <sz val="10"/>
      <color indexed="12"/>
      <name val="Arial"/>
      <family val="0"/>
    </font>
    <font>
      <sz val="12"/>
      <name val="Arial"/>
      <family val="0"/>
    </font>
    <font>
      <sz val="8"/>
      <name val="Arial"/>
      <family val="2"/>
    </font>
    <font>
      <b/>
      <sz val="8"/>
      <name val="Arial"/>
      <family val="2"/>
    </font>
    <font>
      <b/>
      <sz val="12"/>
      <name val="Arial"/>
      <family val="0"/>
    </font>
    <font>
      <b/>
      <sz val="9"/>
      <name val="Arial"/>
      <family val="2"/>
    </font>
    <font>
      <b/>
      <sz val="10"/>
      <color indexed="10"/>
      <name val="Arial"/>
      <family val="0"/>
    </font>
    <font>
      <b/>
      <i/>
      <sz val="10"/>
      <color indexed="10"/>
      <name val="Arial"/>
      <family val="0"/>
    </font>
    <font>
      <b/>
      <sz val="8"/>
      <color indexed="12"/>
      <name val="Arial"/>
      <family val="2"/>
    </font>
    <font>
      <sz val="8"/>
      <name val="Verdana"/>
      <family val="0"/>
    </font>
    <font>
      <sz val="10"/>
      <color indexed="9"/>
      <name val="Arial"/>
      <family val="0"/>
    </font>
    <font>
      <b/>
      <sz val="14"/>
      <name val="Arial"/>
      <family val="2"/>
    </font>
    <font>
      <b/>
      <sz val="12"/>
      <color indexed="12"/>
      <name val="Arial"/>
      <family val="0"/>
    </font>
    <font>
      <sz val="14"/>
      <name val="Arial"/>
      <family val="0"/>
    </font>
    <font>
      <sz val="9"/>
      <name val="Arial"/>
      <family val="2"/>
    </font>
    <font>
      <b/>
      <sz val="11"/>
      <name val="Arial"/>
      <family val="0"/>
    </font>
    <font>
      <u val="single"/>
      <sz val="10"/>
      <color indexed="36"/>
      <name val="Arial"/>
      <family val="2"/>
    </font>
    <font>
      <i/>
      <sz val="10"/>
      <color indexed="8"/>
      <name val="Arial"/>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14"/>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b/>
      <sz val="10"/>
      <color indexed="39"/>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theme="0" tint="-0.1499900072813034"/>
        <bgColor indexed="64"/>
      </patternFill>
    </fill>
    <fill>
      <patternFill patternType="solid">
        <fgColor indexed="13"/>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bottom style="thin"/>
    </border>
    <border>
      <left style="hair"/>
      <right style="hair"/>
      <top/>
      <bottom style="thin"/>
    </border>
    <border>
      <left/>
      <right style="thin"/>
      <top/>
      <bottom style="thin"/>
    </border>
    <border>
      <left/>
      <right/>
      <top/>
      <bottom style="thin"/>
    </border>
    <border>
      <left/>
      <right/>
      <top style="hair"/>
      <bottom/>
    </border>
    <border>
      <left style="thin"/>
      <right style="hair"/>
      <top style="hair"/>
      <bottom/>
    </border>
    <border>
      <left style="thin"/>
      <right style="thin"/>
      <top/>
      <bottom/>
    </border>
    <border>
      <left style="thin"/>
      <right style="thin"/>
      <top/>
      <bottom style="thin"/>
    </border>
    <border>
      <left/>
      <right style="thin"/>
      <top/>
      <bottom/>
    </border>
    <border>
      <left style="thin"/>
      <right style="hair"/>
      <top/>
      <bottom style="hair"/>
    </border>
    <border>
      <left style="hair"/>
      <right style="hair"/>
      <top/>
      <bottom style="hair"/>
    </border>
    <border>
      <left style="hair"/>
      <right style="hair"/>
      <top style="hair"/>
      <bottom style="hair"/>
    </border>
    <border>
      <left style="medium"/>
      <right style="medium"/>
      <top style="medium"/>
      <bottom style="medium"/>
    </border>
    <border>
      <left style="thin"/>
      <right style="thin"/>
      <top style="thin"/>
      <bottom/>
    </border>
    <border>
      <left/>
      <right style="thin"/>
      <top style="hair"/>
      <bottom style="hair"/>
    </border>
    <border>
      <left style="thin"/>
      <right style="hair"/>
      <top style="hair"/>
      <bottom style="thin"/>
    </border>
    <border>
      <left/>
      <right/>
      <top style="hair"/>
      <bottom style="thin"/>
    </border>
    <border>
      <left style="hair"/>
      <right style="thin"/>
      <top style="hair"/>
      <bottom style="thin"/>
    </border>
    <border>
      <left/>
      <right/>
      <top/>
      <bottom style="hair"/>
    </border>
    <border>
      <left style="hair"/>
      <right style="thin"/>
      <top style="thin"/>
      <bottom style="hair"/>
    </border>
    <border>
      <left style="thin"/>
      <right style="hair"/>
      <top/>
      <bottom/>
    </border>
    <border>
      <left/>
      <right style="thin"/>
      <top style="thin"/>
      <bottom/>
    </border>
    <border>
      <left style="hair"/>
      <right style="hair"/>
      <top style="hair"/>
      <bottom/>
    </border>
    <border>
      <left style="hair"/>
      <right style="thin"/>
      <top style="hair"/>
      <bottom/>
    </border>
    <border>
      <left style="hair"/>
      <right/>
      <top style="hair"/>
      <bottom/>
    </border>
    <border>
      <left/>
      <right style="hair"/>
      <top style="hair"/>
      <bottom/>
    </border>
    <border>
      <left style="hair"/>
      <right style="thin"/>
      <top/>
      <bottom/>
    </border>
    <border>
      <left style="hair"/>
      <right style="thin"/>
      <top style="hair"/>
      <bottom style="hair"/>
    </border>
    <border>
      <left style="thin"/>
      <right style="hair"/>
      <top style="hair"/>
      <bottom style="hair"/>
    </border>
    <border>
      <left style="hair"/>
      <right style="hair"/>
      <top style="hair"/>
      <bottom style="thin"/>
    </border>
    <border>
      <left/>
      <right style="thin"/>
      <top/>
      <bottom style="hair"/>
    </border>
    <border>
      <left/>
      <right/>
      <top style="hair"/>
      <bottom style="hair"/>
    </border>
    <border>
      <left/>
      <right style="hair"/>
      <top/>
      <bottom/>
    </border>
    <border>
      <left style="hair"/>
      <right style="hair"/>
      <top/>
      <bottom/>
    </border>
    <border>
      <left style="hair"/>
      <right/>
      <top/>
      <bottom/>
    </border>
    <border>
      <left style="hair"/>
      <right style="thin"/>
      <top/>
      <bottom style="thin"/>
    </border>
    <border>
      <left style="hair"/>
      <right/>
      <top style="hair"/>
      <bottom style="hair"/>
    </border>
    <border>
      <left style="thin"/>
      <right style="thin"/>
      <top style="hair"/>
      <bottom style="hair"/>
    </border>
    <border>
      <left style="thin"/>
      <right style="thin"/>
      <top style="hair"/>
      <bottom style="thin"/>
    </border>
    <border>
      <left style="thin"/>
      <right/>
      <top/>
      <bottom/>
    </border>
    <border>
      <left style="thin"/>
      <right/>
      <top/>
      <bottom style="thin"/>
    </border>
    <border>
      <left style="thin"/>
      <right/>
      <top style="thin"/>
      <bottom/>
    </border>
    <border>
      <left/>
      <right/>
      <top style="thin"/>
      <bottom/>
    </border>
    <border>
      <left style="thin"/>
      <right/>
      <top style="thin"/>
      <bottom style="thin"/>
    </border>
    <border>
      <left/>
      <right style="thin"/>
      <top style="thin"/>
      <bottom style="thin"/>
    </border>
    <border>
      <left/>
      <right/>
      <top style="thin"/>
      <bottom style="thin"/>
    </border>
    <border>
      <left/>
      <right style="hair"/>
      <top style="thin"/>
      <bottom style="thin"/>
    </border>
    <border>
      <left style="hair"/>
      <right/>
      <top style="thin"/>
      <bottom style="thin"/>
    </border>
    <border>
      <left style="thin"/>
      <right style="hair"/>
      <top style="thin"/>
      <bottom/>
    </border>
    <border>
      <left style="hair"/>
      <right style="hair"/>
      <top style="thin"/>
      <bottom/>
    </border>
    <border>
      <left/>
      <right style="hair"/>
      <top style="hair"/>
      <bottom style="hair"/>
    </border>
    <border>
      <left/>
      <right style="hair"/>
      <top style="hair"/>
      <bottom style="thin"/>
    </border>
    <border>
      <left/>
      <right style="hair"/>
      <top/>
      <bottom style="thin"/>
    </border>
    <border>
      <left style="thin"/>
      <right/>
      <top style="hair"/>
      <bottom style="thin"/>
    </border>
    <border>
      <left style="hair"/>
      <right style="hair"/>
      <top style="thin"/>
      <bottom style="hair"/>
    </border>
    <border>
      <left style="thin"/>
      <right style="hair"/>
      <top style="thin"/>
      <bottom style="hair"/>
    </border>
    <border>
      <left style="thin"/>
      <right style="thin"/>
      <top/>
      <bottom style="hair"/>
    </border>
    <border>
      <left style="thin"/>
      <right/>
      <top style="thin"/>
      <bottom style="hair"/>
    </border>
    <border>
      <left style="hair"/>
      <right/>
      <top style="hair"/>
      <bottom style="thin"/>
    </border>
    <border>
      <left style="hair"/>
      <right/>
      <top style="thin"/>
      <bottom style="hair"/>
    </border>
    <border>
      <left style="thin"/>
      <right style="thin"/>
      <top style="thin"/>
      <bottom style="hair"/>
    </border>
    <border>
      <left style="thin"/>
      <right style="thin"/>
      <top style="hair"/>
      <bottom/>
    </border>
    <border>
      <left style="hair"/>
      <right style="thin"/>
      <top style="thin"/>
      <bottom style="thin"/>
    </border>
    <border>
      <left/>
      <right style="thin"/>
      <top style="hair"/>
      <bottom style="thin"/>
    </border>
    <border>
      <left/>
      <right style="hair"/>
      <top style="thin"/>
      <bottom/>
    </border>
    <border>
      <left style="hair"/>
      <right/>
      <top style="thin"/>
      <bottom/>
    </border>
    <border>
      <left style="thin"/>
      <right/>
      <top style="hair"/>
      <bottom style="hair"/>
    </border>
    <border>
      <left style="hair"/>
      <right/>
      <top/>
      <bottom style="thin"/>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267">
    <xf numFmtId="0" fontId="0" fillId="0" borderId="0" xfId="0"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2" fillId="0" borderId="0" xfId="0" applyFont="1" applyAlignment="1" applyProtection="1">
      <alignment horizontal="left"/>
      <protection/>
    </xf>
    <xf numFmtId="0" fontId="0" fillId="0" borderId="0" xfId="0" applyAlignment="1" applyProtection="1">
      <alignment horizontal="center"/>
      <protection/>
    </xf>
    <xf numFmtId="0" fontId="2" fillId="0" borderId="0" xfId="0" applyFont="1" applyAlignment="1" applyProtection="1">
      <alignment horizontal="centerContinuous"/>
      <protection/>
    </xf>
    <xf numFmtId="0" fontId="2" fillId="0" borderId="0" xfId="0" applyFont="1" applyAlignment="1" applyProtection="1">
      <alignment horizontal="center"/>
      <protection/>
    </xf>
    <xf numFmtId="0" fontId="0" fillId="33" borderId="10"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NumberFormat="1" applyFont="1" applyFill="1" applyBorder="1" applyAlignment="1" applyProtection="1">
      <alignment/>
      <protection/>
    </xf>
    <xf numFmtId="0" fontId="0" fillId="0" borderId="0" xfId="0" applyAlignment="1" applyProtection="1">
      <alignment/>
      <protection/>
    </xf>
    <xf numFmtId="0" fontId="0" fillId="0" borderId="13" xfId="0" applyFont="1" applyBorder="1" applyAlignment="1" applyProtection="1">
      <alignment/>
      <protection/>
    </xf>
    <xf numFmtId="0" fontId="0" fillId="0" borderId="0" xfId="0" applyFill="1" applyBorder="1" applyAlignment="1" applyProtection="1">
      <alignment/>
      <protection/>
    </xf>
    <xf numFmtId="0" fontId="0"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wrapText="1"/>
      <protection/>
    </xf>
    <xf numFmtId="0" fontId="0" fillId="33" borderId="16"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0" fontId="0" fillId="33" borderId="17" xfId="0" applyFont="1" applyFill="1" applyBorder="1" applyAlignment="1" applyProtection="1">
      <alignment horizontal="center" vertical="top" wrapText="1"/>
      <protection/>
    </xf>
    <xf numFmtId="0" fontId="0" fillId="34" borderId="18" xfId="0" applyFont="1" applyFill="1" applyBorder="1" applyAlignment="1" applyProtection="1">
      <alignment horizontal="center" vertical="top" wrapText="1"/>
      <protection/>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21" xfId="0" applyFont="1" applyFill="1" applyBorder="1" applyAlignment="1" applyProtection="1">
      <alignment horizontal="center"/>
      <protection/>
    </xf>
    <xf numFmtId="0" fontId="6" fillId="0" borderId="0" xfId="0" applyFont="1" applyAlignment="1" applyProtection="1">
      <alignment horizontal="justify"/>
      <protection/>
    </xf>
    <xf numFmtId="0" fontId="6"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xf>
    <xf numFmtId="0" fontId="2" fillId="0" borderId="0" xfId="0" applyFont="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9" fillId="0" borderId="0" xfId="0" applyFont="1" applyAlignment="1" applyProtection="1">
      <alignment horizontal="center" wrapText="1"/>
      <protection/>
    </xf>
    <xf numFmtId="0" fontId="9" fillId="0" borderId="0" xfId="0" applyFont="1" applyAlignment="1" applyProtection="1">
      <alignment horizontal="center"/>
      <protection/>
    </xf>
    <xf numFmtId="0" fontId="10" fillId="0" borderId="0" xfId="0" applyFont="1" applyAlignment="1" applyProtection="1">
      <alignment/>
      <protection/>
    </xf>
    <xf numFmtId="0" fontId="11" fillId="0" borderId="0" xfId="0" applyFont="1" applyAlignment="1" applyProtection="1">
      <alignment/>
      <protection/>
    </xf>
    <xf numFmtId="0" fontId="2" fillId="35" borderId="22" xfId="0" applyFont="1" applyFill="1" applyBorder="1" applyAlignment="1" applyProtection="1">
      <alignment horizontal="center"/>
      <protection locked="0"/>
    </xf>
    <xf numFmtId="0" fontId="0" fillId="0" borderId="0" xfId="0" applyFont="1" applyBorder="1" applyAlignment="1" applyProtection="1">
      <alignment/>
      <protection/>
    </xf>
    <xf numFmtId="0" fontId="0" fillId="33" borderId="13" xfId="0" applyFont="1" applyFill="1" applyBorder="1" applyAlignment="1" applyProtection="1">
      <alignment horizontal="center" vertical="top" wrapText="1"/>
      <protection/>
    </xf>
    <xf numFmtId="0" fontId="0" fillId="0" borderId="0" xfId="0" applyAlignment="1" applyProtection="1">
      <alignment/>
      <protection/>
    </xf>
    <xf numFmtId="0" fontId="0" fillId="0" borderId="13" xfId="0" applyFont="1" applyFill="1" applyBorder="1" applyAlignment="1" applyProtection="1">
      <alignment horizontal="center" vertical="top" wrapText="1"/>
      <protection/>
    </xf>
    <xf numFmtId="0" fontId="0" fillId="33" borderId="23" xfId="0"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0" fillId="33" borderId="25" xfId="0" applyFont="1" applyFill="1" applyBorder="1" applyAlignment="1" applyProtection="1">
      <alignment horizontal="center"/>
      <protection/>
    </xf>
    <xf numFmtId="0" fontId="0" fillId="33" borderId="26" xfId="0" applyFont="1" applyFill="1" applyBorder="1" applyAlignment="1" applyProtection="1">
      <alignment horizontal="center"/>
      <protection/>
    </xf>
    <xf numFmtId="0" fontId="0" fillId="33" borderId="27" xfId="0" applyNumberFormat="1" applyFont="1" applyFill="1" applyBorder="1" applyAlignment="1" applyProtection="1">
      <alignment/>
      <protection/>
    </xf>
    <xf numFmtId="0" fontId="0" fillId="0" borderId="19"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9" xfId="0" applyNumberFormat="1" applyFont="1" applyFill="1" applyBorder="1" applyAlignment="1" applyProtection="1">
      <alignment/>
      <protection/>
    </xf>
    <xf numFmtId="0" fontId="0" fillId="33" borderId="17" xfId="0" applyFont="1" applyFill="1" applyBorder="1" applyAlignment="1" applyProtection="1">
      <alignment horizontal="center" vertical="top" wrapText="1"/>
      <protection/>
    </xf>
    <xf numFmtId="0" fontId="0" fillId="0" borderId="30" xfId="0" applyFont="1" applyFill="1" applyBorder="1" applyAlignment="1" applyProtection="1">
      <alignment horizontal="center"/>
      <protection/>
    </xf>
    <xf numFmtId="0" fontId="0" fillId="0" borderId="31" xfId="0" applyNumberFormat="1"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1" xfId="0" applyFont="1" applyFill="1" applyBorder="1" applyAlignment="1" applyProtection="1">
      <alignment horizontal="center" vertical="top" wrapText="1"/>
      <protection/>
    </xf>
    <xf numFmtId="0" fontId="0" fillId="0" borderId="32" xfId="0" applyFont="1" applyFill="1" applyBorder="1" applyAlignment="1" applyProtection="1">
      <alignment horizontal="center" vertical="top" wrapText="1"/>
      <protection/>
    </xf>
    <xf numFmtId="0" fontId="0" fillId="0" borderId="15"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33" xfId="0" applyNumberFormat="1" applyFont="1" applyFill="1" applyBorder="1" applyAlignment="1" applyProtection="1">
      <alignment/>
      <protection/>
    </xf>
    <xf numFmtId="0" fontId="0" fillId="0" borderId="34" xfId="0" applyFont="1" applyFill="1" applyBorder="1" applyAlignment="1" applyProtection="1">
      <alignment horizontal="center" vertical="top" wrapText="1"/>
      <protection/>
    </xf>
    <xf numFmtId="0" fontId="0" fillId="0" borderId="35" xfId="0" applyFont="1" applyFill="1" applyBorder="1" applyAlignment="1" applyProtection="1">
      <alignment horizontal="center" vertical="top" wrapText="1"/>
      <protection/>
    </xf>
    <xf numFmtId="0" fontId="2" fillId="36" borderId="0" xfId="0" applyFont="1" applyFill="1" applyAlignment="1">
      <alignment/>
    </xf>
    <xf numFmtId="0" fontId="6" fillId="0" borderId="0" xfId="0" applyFont="1" applyAlignment="1">
      <alignment/>
    </xf>
    <xf numFmtId="0" fontId="12" fillId="0" borderId="0" xfId="0" applyFont="1" applyAlignment="1">
      <alignment/>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34" borderId="36" xfId="0" applyFont="1" applyFill="1" applyBorder="1" applyAlignment="1" applyProtection="1">
      <alignment horizontal="left" vertical="top" wrapText="1"/>
      <protection/>
    </xf>
    <xf numFmtId="165" fontId="0" fillId="0" borderId="21" xfId="0" applyNumberFormat="1" applyFont="1" applyFill="1" applyBorder="1" applyAlignment="1" applyProtection="1">
      <alignment horizontal="right"/>
      <protection locked="0"/>
    </xf>
    <xf numFmtId="0" fontId="0" fillId="0" borderId="21" xfId="0" applyFont="1" applyFill="1" applyBorder="1" applyAlignment="1" applyProtection="1">
      <alignment horizontal="center" vertical="top" wrapText="1"/>
      <protection/>
    </xf>
    <xf numFmtId="0" fontId="0" fillId="0" borderId="37" xfId="0" applyFont="1" applyFill="1" applyBorder="1" applyAlignment="1" applyProtection="1">
      <alignment horizontal="center" vertical="top" wrapText="1"/>
      <protection/>
    </xf>
    <xf numFmtId="0" fontId="0" fillId="0" borderId="38" xfId="0" applyFont="1" applyFill="1" applyBorder="1" applyAlignment="1" applyProtection="1">
      <alignment horizontal="center" vertical="top" wrapText="1"/>
      <protection/>
    </xf>
    <xf numFmtId="0" fontId="0" fillId="0" borderId="0" xfId="0" applyFont="1" applyAlignment="1" applyProtection="1">
      <alignment horizontal="left"/>
      <protection/>
    </xf>
    <xf numFmtId="0" fontId="0" fillId="0" borderId="25" xfId="0" applyFont="1" applyFill="1" applyBorder="1" applyAlignment="1" applyProtection="1">
      <alignment horizontal="center" vertical="top" wrapText="1"/>
      <protection/>
    </xf>
    <xf numFmtId="0" fontId="0" fillId="0" borderId="39" xfId="0" applyFont="1" applyFill="1" applyBorder="1" applyAlignment="1" applyProtection="1">
      <alignment horizontal="center" vertical="top" wrapText="1"/>
      <protection/>
    </xf>
    <xf numFmtId="165" fontId="0" fillId="0" borderId="40" xfId="0" applyNumberFormat="1" applyFont="1" applyFill="1" applyBorder="1" applyAlignment="1" applyProtection="1">
      <alignment horizontal="right"/>
      <protection locked="0"/>
    </xf>
    <xf numFmtId="165" fontId="0" fillId="0" borderId="41" xfId="0" applyNumberFormat="1" applyFont="1" applyFill="1" applyBorder="1" applyAlignment="1" applyProtection="1">
      <alignment horizontal="right"/>
      <protection locked="0"/>
    </xf>
    <xf numFmtId="0" fontId="0" fillId="0" borderId="42" xfId="0" applyFont="1" applyFill="1" applyBorder="1" applyAlignment="1" applyProtection="1">
      <alignment horizontal="center" vertical="top" wrapText="1"/>
      <protection/>
    </xf>
    <xf numFmtId="0" fontId="0" fillId="0" borderId="43" xfId="0" applyFont="1" applyFill="1" applyBorder="1" applyAlignment="1" applyProtection="1">
      <alignment horizontal="center" vertical="top" wrapText="1"/>
      <protection/>
    </xf>
    <xf numFmtId="0" fontId="0" fillId="33" borderId="23" xfId="0" applyFont="1" applyFill="1" applyBorder="1" applyAlignment="1" applyProtection="1">
      <alignment horizontal="center" vertical="top" wrapText="1"/>
      <protection/>
    </xf>
    <xf numFmtId="0" fontId="0" fillId="33" borderId="16" xfId="0" applyFont="1" applyFill="1" applyBorder="1" applyAlignment="1" applyProtection="1">
      <alignment horizontal="center" vertical="top" wrapText="1"/>
      <protection/>
    </xf>
    <xf numFmtId="165" fontId="0" fillId="33" borderId="0" xfId="0" applyNumberFormat="1" applyFont="1" applyFill="1" applyBorder="1" applyAlignment="1" applyProtection="1">
      <alignment horizontal="right"/>
      <protection locked="0"/>
    </xf>
    <xf numFmtId="165" fontId="0" fillId="0" borderId="30" xfId="0" applyNumberFormat="1" applyFont="1" applyFill="1" applyBorder="1" applyAlignment="1" applyProtection="1">
      <alignment horizontal="right"/>
      <protection locked="0"/>
    </xf>
    <xf numFmtId="0" fontId="0" fillId="0" borderId="32"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164" fontId="0" fillId="33" borderId="16" xfId="0" applyNumberFormat="1" applyFont="1" applyFill="1" applyBorder="1" applyAlignment="1" applyProtection="1">
      <alignment horizontal="center" vertical="top" wrapText="1"/>
      <protection/>
    </xf>
    <xf numFmtId="0" fontId="0" fillId="0" borderId="42" xfId="0" applyFont="1" applyFill="1" applyBorder="1" applyAlignment="1" applyProtection="1">
      <alignment horizontal="center"/>
      <protection/>
    </xf>
    <xf numFmtId="0" fontId="0" fillId="0" borderId="43" xfId="0" applyFont="1" applyFill="1" applyBorder="1" applyAlignment="1" applyProtection="1">
      <alignment horizontal="center"/>
      <protection/>
    </xf>
    <xf numFmtId="0" fontId="0" fillId="0" borderId="44" xfId="0" applyFont="1" applyFill="1" applyBorder="1" applyAlignment="1" applyProtection="1">
      <alignment horizontal="center"/>
      <protection/>
    </xf>
    <xf numFmtId="0" fontId="0" fillId="0" borderId="27"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0" fillId="0" borderId="45" xfId="0" applyFont="1" applyFill="1" applyBorder="1" applyAlignment="1" applyProtection="1">
      <alignment horizontal="center" vertical="top" wrapText="1"/>
      <protection/>
    </xf>
    <xf numFmtId="0" fontId="0" fillId="0" borderId="13" xfId="0" applyFont="1" applyFill="1" applyBorder="1" applyAlignment="1" applyProtection="1">
      <alignment horizontal="center" vertical="top" wrapText="1"/>
      <protection/>
    </xf>
    <xf numFmtId="0" fontId="0" fillId="34" borderId="20" xfId="0" applyFont="1" applyFill="1" applyBorder="1" applyAlignment="1" applyProtection="1">
      <alignment horizontal="center"/>
      <protection/>
    </xf>
    <xf numFmtId="0" fontId="0" fillId="34" borderId="36" xfId="0" applyFont="1" applyFill="1" applyBorder="1" applyAlignment="1" applyProtection="1">
      <alignment/>
      <protection/>
    </xf>
    <xf numFmtId="0" fontId="0" fillId="0" borderId="18" xfId="0" applyFont="1" applyFill="1" applyBorder="1" applyAlignment="1" applyProtection="1">
      <alignment horizontal="center" vertical="top" wrapText="1"/>
      <protection/>
    </xf>
    <xf numFmtId="0" fontId="0" fillId="0" borderId="3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34" borderId="10"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top" wrapText="1"/>
      <protection/>
    </xf>
    <xf numFmtId="0" fontId="0" fillId="34" borderId="38" xfId="0" applyFont="1" applyFill="1" applyBorder="1" applyAlignment="1" applyProtection="1">
      <alignment horizontal="center"/>
      <protection/>
    </xf>
    <xf numFmtId="0" fontId="0" fillId="0" borderId="23" xfId="0" applyFont="1" applyBorder="1" applyAlignment="1" applyProtection="1">
      <alignment/>
      <protection/>
    </xf>
    <xf numFmtId="165" fontId="0" fillId="0" borderId="0" xfId="0" applyNumberFormat="1" applyFont="1" applyFill="1" applyBorder="1" applyAlignment="1" applyProtection="1">
      <alignment horizontal="right"/>
      <protection locked="0"/>
    </xf>
    <xf numFmtId="165" fontId="0" fillId="0" borderId="43" xfId="0" applyNumberFormat="1" applyFont="1" applyFill="1" applyBorder="1" applyAlignment="1" applyProtection="1">
      <alignment horizontal="right"/>
      <protection locked="0"/>
    </xf>
    <xf numFmtId="165" fontId="0" fillId="0" borderId="44" xfId="0" applyNumberFormat="1" applyFont="1" applyFill="1" applyBorder="1" applyAlignment="1" applyProtection="1">
      <alignment horizontal="right"/>
      <protection locked="0"/>
    </xf>
    <xf numFmtId="165" fontId="0" fillId="33" borderId="16" xfId="0" applyNumberFormat="1" applyFont="1" applyFill="1" applyBorder="1" applyAlignment="1" applyProtection="1">
      <alignment horizontal="right"/>
      <protection locked="0"/>
    </xf>
    <xf numFmtId="165" fontId="0" fillId="0" borderId="18" xfId="0" applyNumberFormat="1" applyFont="1" applyFill="1" applyBorder="1" applyAlignment="1" applyProtection="1">
      <alignment horizontal="right"/>
      <protection locked="0"/>
    </xf>
    <xf numFmtId="165" fontId="0" fillId="0" borderId="46" xfId="0" applyNumberFormat="1" applyFont="1" applyFill="1" applyBorder="1" applyAlignment="1" applyProtection="1">
      <alignment horizontal="right"/>
      <protection locked="0"/>
    </xf>
    <xf numFmtId="165" fontId="0" fillId="33" borderId="47" xfId="0" applyNumberFormat="1" applyFont="1" applyFill="1" applyBorder="1" applyAlignment="1" applyProtection="1">
      <alignment horizontal="right"/>
      <protection locked="0"/>
    </xf>
    <xf numFmtId="165" fontId="0" fillId="0" borderId="24" xfId="0" applyNumberFormat="1" applyFont="1" applyFill="1" applyBorder="1" applyAlignment="1" applyProtection="1">
      <alignment horizontal="right"/>
      <protection locked="0"/>
    </xf>
    <xf numFmtId="165" fontId="0" fillId="33" borderId="41" xfId="0" applyNumberFormat="1" applyFont="1" applyFill="1" applyBorder="1" applyAlignment="1" applyProtection="1">
      <alignment horizontal="right"/>
      <protection locked="0"/>
    </xf>
    <xf numFmtId="165" fontId="0" fillId="0" borderId="38" xfId="0" applyNumberFormat="1" applyFont="1" applyFill="1" applyBorder="1" applyAlignment="1" applyProtection="1">
      <alignment horizontal="right"/>
      <protection locked="0"/>
    </xf>
    <xf numFmtId="165" fontId="0" fillId="33" borderId="25" xfId="0" applyNumberFormat="1" applyFont="1" applyFill="1" applyBorder="1" applyAlignment="1" applyProtection="1">
      <alignment horizontal="right"/>
      <protection locked="0"/>
    </xf>
    <xf numFmtId="165" fontId="0" fillId="33" borderId="39" xfId="0" applyNumberFormat="1" applyFont="1" applyFill="1" applyBorder="1" applyAlignment="1" applyProtection="1">
      <alignment horizontal="right"/>
      <protection locked="0"/>
    </xf>
    <xf numFmtId="165" fontId="0" fillId="33" borderId="27" xfId="0" applyNumberFormat="1" applyFont="1" applyFill="1" applyBorder="1" applyAlignment="1" applyProtection="1">
      <alignment horizontal="right"/>
      <protection locked="0"/>
    </xf>
    <xf numFmtId="165" fontId="0" fillId="33" borderId="48" xfId="0" applyNumberFormat="1" applyFont="1" applyFill="1" applyBorder="1" applyAlignment="1" applyProtection="1">
      <alignment horizontal="right"/>
      <protection locked="0"/>
    </xf>
    <xf numFmtId="165" fontId="0" fillId="33" borderId="26" xfId="0" applyNumberFormat="1" applyFont="1" applyFill="1" applyBorder="1" applyAlignment="1" applyProtection="1">
      <alignment horizontal="right"/>
      <protection locked="0"/>
    </xf>
    <xf numFmtId="165" fontId="0" fillId="33" borderId="25" xfId="0" applyNumberFormat="1" applyFont="1" applyFill="1" applyBorder="1" applyAlignment="1" applyProtection="1">
      <alignment horizontal="right"/>
      <protection locked="0"/>
    </xf>
    <xf numFmtId="165" fontId="0" fillId="33" borderId="39" xfId="0" applyNumberFormat="1" applyFont="1" applyFill="1" applyBorder="1" applyAlignment="1" applyProtection="1">
      <alignment horizontal="right"/>
      <protection locked="0"/>
    </xf>
    <xf numFmtId="165" fontId="0" fillId="33" borderId="27" xfId="0" applyNumberFormat="1" applyFont="1" applyFill="1" applyBorder="1" applyAlignment="1" applyProtection="1">
      <alignment horizontal="right"/>
      <protection locked="0"/>
    </xf>
    <xf numFmtId="165" fontId="0" fillId="33" borderId="48" xfId="0" applyNumberFormat="1" applyFont="1" applyFill="1" applyBorder="1" applyAlignment="1" applyProtection="1">
      <alignment horizontal="right"/>
      <protection locked="0"/>
    </xf>
    <xf numFmtId="165" fontId="0" fillId="37" borderId="49" xfId="0" applyNumberFormat="1" applyFont="1" applyFill="1" applyBorder="1" applyAlignment="1" applyProtection="1">
      <alignment horizontal="right"/>
      <protection locked="0"/>
    </xf>
    <xf numFmtId="165" fontId="0" fillId="37" borderId="0" xfId="0" applyNumberFormat="1" applyFont="1" applyFill="1" applyBorder="1" applyAlignment="1" applyProtection="1">
      <alignment horizontal="right"/>
      <protection locked="0"/>
    </xf>
    <xf numFmtId="165" fontId="0" fillId="37" borderId="18" xfId="0" applyNumberFormat="1" applyFont="1" applyFill="1" applyBorder="1" applyAlignment="1" applyProtection="1">
      <alignment horizontal="right"/>
      <protection locked="0"/>
    </xf>
    <xf numFmtId="165" fontId="0" fillId="37" borderId="50" xfId="0" applyNumberFormat="1" applyFont="1" applyFill="1" applyBorder="1" applyAlignment="1" applyProtection="1">
      <alignment horizontal="right"/>
      <protection locked="0"/>
    </xf>
    <xf numFmtId="165" fontId="0" fillId="37" borderId="13" xfId="0" applyNumberFormat="1" applyFont="1" applyFill="1" applyBorder="1" applyAlignment="1" applyProtection="1">
      <alignment horizontal="right"/>
      <protection locked="0"/>
    </xf>
    <xf numFmtId="165" fontId="0" fillId="37" borderId="12" xfId="0" applyNumberFormat="1" applyFont="1" applyFill="1" applyBorder="1" applyAlignment="1" applyProtection="1">
      <alignment horizontal="right"/>
      <protection locked="0"/>
    </xf>
    <xf numFmtId="165" fontId="0" fillId="37" borderId="51" xfId="0" applyNumberFormat="1" applyFont="1" applyFill="1" applyBorder="1" applyAlignment="1" applyProtection="1">
      <alignment horizontal="right"/>
      <protection locked="0"/>
    </xf>
    <xf numFmtId="165" fontId="0" fillId="37" borderId="52" xfId="0" applyNumberFormat="1" applyFont="1" applyFill="1" applyBorder="1" applyAlignment="1" applyProtection="1">
      <alignment horizontal="right"/>
      <protection locked="0"/>
    </xf>
    <xf numFmtId="165" fontId="0" fillId="37" borderId="31" xfId="0" applyNumberFormat="1" applyFont="1" applyFill="1" applyBorder="1" applyAlignment="1" applyProtection="1">
      <alignment horizontal="right"/>
      <protection locked="0"/>
    </xf>
    <xf numFmtId="0" fontId="0" fillId="0" borderId="53" xfId="0" applyFont="1" applyBorder="1" applyAlignment="1" applyProtection="1">
      <alignment horizontal="center"/>
      <protection/>
    </xf>
    <xf numFmtId="0" fontId="0" fillId="0" borderId="54" xfId="0" applyFont="1" applyBorder="1" applyAlignment="1" applyProtection="1">
      <alignment horizontal="center"/>
      <protection/>
    </xf>
    <xf numFmtId="0" fontId="0" fillId="0" borderId="55" xfId="0" applyFont="1" applyFill="1" applyBorder="1" applyAlignment="1" applyProtection="1">
      <alignment horizontal="center"/>
      <protection/>
    </xf>
    <xf numFmtId="0" fontId="0" fillId="0" borderId="56" xfId="0" applyFont="1" applyFill="1" applyBorder="1" applyAlignment="1" applyProtection="1">
      <alignment horizontal="center"/>
      <protection/>
    </xf>
    <xf numFmtId="0" fontId="0" fillId="0" borderId="57" xfId="0" applyFont="1" applyFill="1" applyBorder="1" applyAlignment="1" applyProtection="1">
      <alignment horizontal="center"/>
      <protection/>
    </xf>
    <xf numFmtId="0" fontId="0" fillId="0" borderId="0" xfId="0" applyAlignment="1">
      <alignment horizontal="center"/>
    </xf>
    <xf numFmtId="0" fontId="0" fillId="34" borderId="58" xfId="0" applyFont="1" applyFill="1" applyBorder="1" applyAlignment="1" applyProtection="1">
      <alignment horizontal="center" vertical="center"/>
      <protection/>
    </xf>
    <xf numFmtId="0" fontId="0" fillId="34" borderId="59" xfId="0" applyFont="1" applyFill="1" applyBorder="1" applyAlignment="1" applyProtection="1">
      <alignment horizontal="center" vertical="center"/>
      <protection/>
    </xf>
    <xf numFmtId="0" fontId="0" fillId="34" borderId="31" xfId="0" applyFont="1" applyFill="1" applyBorder="1" applyAlignment="1" applyProtection="1">
      <alignment/>
      <protection/>
    </xf>
    <xf numFmtId="0" fontId="0" fillId="33" borderId="23" xfId="0" applyFont="1" applyFill="1" applyBorder="1" applyAlignment="1" applyProtection="1">
      <alignment horizontal="center" vertical="top"/>
      <protection/>
    </xf>
    <xf numFmtId="0" fontId="0" fillId="0" borderId="0" xfId="0" applyFill="1" applyBorder="1" applyAlignment="1" applyProtection="1">
      <alignment/>
      <protection/>
    </xf>
    <xf numFmtId="0" fontId="0" fillId="0" borderId="60" xfId="0" applyFont="1" applyFill="1" applyBorder="1" applyAlignment="1" applyProtection="1">
      <alignment horizontal="center" vertical="top" wrapText="1"/>
      <protection/>
    </xf>
    <xf numFmtId="165" fontId="0" fillId="33" borderId="61" xfId="0" applyNumberFormat="1" applyFont="1" applyFill="1" applyBorder="1" applyAlignment="1" applyProtection="1">
      <alignment horizontal="right"/>
      <protection locked="0"/>
    </xf>
    <xf numFmtId="0" fontId="0" fillId="0" borderId="10" xfId="0" applyFont="1" applyFill="1" applyBorder="1" applyAlignment="1" applyProtection="1" quotePrefix="1">
      <alignment horizontal="center" vertical="top" wrapText="1"/>
      <protection/>
    </xf>
    <xf numFmtId="0" fontId="0" fillId="0" borderId="62" xfId="0" applyFont="1" applyFill="1" applyBorder="1" applyAlignment="1" applyProtection="1" quotePrefix="1">
      <alignment horizontal="center" vertical="top" wrapText="1"/>
      <protection/>
    </xf>
    <xf numFmtId="0" fontId="0" fillId="0" borderId="59" xfId="0" applyFont="1" applyFill="1" applyBorder="1" applyAlignment="1" applyProtection="1" quotePrefix="1">
      <alignment horizontal="center"/>
      <protection/>
    </xf>
    <xf numFmtId="0" fontId="0" fillId="0" borderId="21" xfId="0" applyFont="1" applyFill="1" applyBorder="1" applyAlignment="1" applyProtection="1" quotePrefix="1">
      <alignment horizontal="center"/>
      <protection/>
    </xf>
    <xf numFmtId="0" fontId="0" fillId="0" borderId="43" xfId="0" applyFont="1" applyFill="1" applyBorder="1" applyAlignment="1" applyProtection="1" quotePrefix="1">
      <alignment horizontal="center"/>
      <protection/>
    </xf>
    <xf numFmtId="165" fontId="0" fillId="33" borderId="63" xfId="0" applyNumberFormat="1" applyFont="1" applyFill="1" applyBorder="1" applyAlignment="1" applyProtection="1">
      <alignment horizontal="right"/>
      <protection locked="0"/>
    </xf>
    <xf numFmtId="165" fontId="0" fillId="0" borderId="64" xfId="0" applyNumberFormat="1" applyFont="1" applyFill="1" applyBorder="1" applyAlignment="1" applyProtection="1">
      <alignment horizontal="right"/>
      <protection locked="0"/>
    </xf>
    <xf numFmtId="165" fontId="0" fillId="0" borderId="65" xfId="0" applyNumberFormat="1" applyFont="1" applyFill="1" applyBorder="1" applyAlignment="1" applyProtection="1">
      <alignment horizontal="right"/>
      <protection locked="0"/>
    </xf>
    <xf numFmtId="165" fontId="0" fillId="33" borderId="66" xfId="0" applyNumberFormat="1" applyFont="1" applyFill="1" applyBorder="1" applyAlignment="1" applyProtection="1">
      <alignment horizontal="right"/>
      <protection locked="0"/>
    </xf>
    <xf numFmtId="165" fontId="0" fillId="33" borderId="26" xfId="0" applyNumberFormat="1" applyFont="1" applyFill="1" applyBorder="1" applyAlignment="1" applyProtection="1">
      <alignment horizontal="right"/>
      <protection/>
    </xf>
    <xf numFmtId="165" fontId="0" fillId="0" borderId="67" xfId="0" applyNumberFormat="1" applyFont="1" applyFill="1" applyBorder="1" applyAlignment="1" applyProtection="1">
      <alignment horizontal="right"/>
      <protection locked="0"/>
    </xf>
    <xf numFmtId="165" fontId="0" fillId="33" borderId="68" xfId="0" applyNumberFormat="1" applyFont="1" applyFill="1" applyBorder="1" applyAlignment="1" applyProtection="1">
      <alignment horizontal="right"/>
      <protection/>
    </xf>
    <xf numFmtId="165" fontId="0" fillId="33" borderId="61" xfId="0" applyNumberFormat="1" applyFont="1" applyFill="1" applyBorder="1" applyAlignment="1" applyProtection="1">
      <alignment horizontal="right"/>
      <protection/>
    </xf>
    <xf numFmtId="165" fontId="0" fillId="0" borderId="69" xfId="0" applyNumberFormat="1" applyFont="1" applyFill="1" applyBorder="1" applyAlignment="1" applyProtection="1">
      <alignment horizontal="right"/>
      <protection locked="0"/>
    </xf>
    <xf numFmtId="165" fontId="0" fillId="0" borderId="60" xfId="0" applyNumberFormat="1" applyFont="1" applyFill="1" applyBorder="1" applyAlignment="1" applyProtection="1">
      <alignment horizontal="right"/>
      <protection locked="0"/>
    </xf>
    <xf numFmtId="165" fontId="0" fillId="0" borderId="70" xfId="0" applyNumberFormat="1" applyFont="1" applyFill="1" applyBorder="1" applyAlignment="1" applyProtection="1">
      <alignment horizontal="right"/>
      <protection locked="0"/>
    </xf>
    <xf numFmtId="165" fontId="0" fillId="33" borderId="71" xfId="0" applyNumberFormat="1" applyFont="1" applyFill="1" applyBorder="1" applyAlignment="1" applyProtection="1">
      <alignment horizontal="right"/>
      <protection locked="0"/>
    </xf>
    <xf numFmtId="165" fontId="0" fillId="33" borderId="70" xfId="0" applyNumberFormat="1" applyFont="1" applyFill="1" applyBorder="1" applyAlignment="1" applyProtection="1">
      <alignment horizontal="right"/>
      <protection locked="0"/>
    </xf>
    <xf numFmtId="165" fontId="0" fillId="33" borderId="48" xfId="0" applyNumberFormat="1" applyFont="1" applyFill="1" applyBorder="1" applyAlignment="1" applyProtection="1">
      <alignment horizontal="right"/>
      <protection/>
    </xf>
    <xf numFmtId="0" fontId="0" fillId="34" borderId="18" xfId="0" applyFont="1" applyFill="1" applyBorder="1" applyAlignment="1" applyProtection="1">
      <alignment horizontal="right" vertical="top" wrapText="1"/>
      <protection/>
    </xf>
    <xf numFmtId="0" fontId="0" fillId="0" borderId="53" xfId="0" applyFont="1" applyFill="1" applyBorder="1" applyAlignment="1" applyProtection="1">
      <alignment horizontal="left"/>
      <protection/>
    </xf>
    <xf numFmtId="0" fontId="0" fillId="0" borderId="0" xfId="0" applyAlignment="1" applyProtection="1">
      <alignment horizontal="left"/>
      <protection/>
    </xf>
    <xf numFmtId="0" fontId="8" fillId="0" borderId="0" xfId="0" applyFont="1" applyAlignment="1" applyProtection="1">
      <alignment horizontal="left"/>
      <protection/>
    </xf>
    <xf numFmtId="0" fontId="0" fillId="34" borderId="18" xfId="0" applyFont="1" applyFill="1" applyBorder="1" applyAlignment="1" applyProtection="1">
      <alignment horizontal="right" vertical="top" wrapText="1"/>
      <protection/>
    </xf>
    <xf numFmtId="165" fontId="0" fillId="0" borderId="36" xfId="0" applyNumberFormat="1" applyFont="1" applyFill="1" applyBorder="1" applyAlignment="1" applyProtection="1">
      <alignment horizontal="right"/>
      <protection locked="0"/>
    </xf>
    <xf numFmtId="0" fontId="0" fillId="33" borderId="12" xfId="0"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29" xfId="0" applyNumberFormat="1" applyFont="1" applyFill="1" applyBorder="1" applyAlignment="1" applyProtection="1">
      <alignment/>
      <protection/>
    </xf>
    <xf numFmtId="0" fontId="0" fillId="0" borderId="36"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34" borderId="11" xfId="0" applyFont="1" applyFill="1" applyBorder="1" applyAlignment="1" applyProtection="1">
      <alignment horizontal="center"/>
      <protection/>
    </xf>
    <xf numFmtId="0" fontId="0" fillId="34" borderId="45" xfId="0" applyFont="1" applyFill="1" applyBorder="1" applyAlignment="1" applyProtection="1">
      <alignment horizontal="left" vertical="top" wrapText="1"/>
      <protection/>
    </xf>
    <xf numFmtId="0" fontId="0" fillId="33" borderId="11"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45" xfId="0" applyNumberFormat="1" applyFont="1" applyFill="1" applyBorder="1" applyAlignment="1" applyProtection="1">
      <alignment/>
      <protection/>
    </xf>
    <xf numFmtId="165" fontId="0" fillId="0" borderId="41" xfId="0" applyNumberFormat="1" applyFont="1" applyFill="1" applyBorder="1" applyAlignment="1" applyProtection="1" quotePrefix="1">
      <alignment horizontal="right"/>
      <protection locked="0"/>
    </xf>
    <xf numFmtId="165" fontId="0" fillId="38" borderId="0" xfId="0" applyNumberFormat="1" applyFont="1" applyFill="1" applyBorder="1" applyAlignment="1" applyProtection="1" quotePrefix="1">
      <alignment horizontal="right"/>
      <protection locked="0"/>
    </xf>
    <xf numFmtId="165" fontId="0" fillId="38" borderId="41" xfId="0" applyNumberFormat="1" applyFont="1" applyFill="1" applyBorder="1" applyAlignment="1" applyProtection="1" quotePrefix="1">
      <alignment horizontal="right"/>
      <protection locked="0"/>
    </xf>
    <xf numFmtId="165" fontId="0" fillId="33" borderId="25" xfId="0" applyNumberFormat="1" applyFont="1" applyFill="1" applyBorder="1" applyAlignment="1" applyProtection="1" quotePrefix="1">
      <alignment horizontal="right"/>
      <protection locked="0"/>
    </xf>
    <xf numFmtId="165" fontId="0" fillId="38" borderId="65" xfId="0" applyNumberFormat="1" applyFont="1" applyFill="1" applyBorder="1" applyAlignment="1" applyProtection="1" quotePrefix="1">
      <alignment horizontal="right"/>
      <protection locked="0"/>
    </xf>
    <xf numFmtId="165" fontId="0" fillId="38" borderId="30" xfId="0" applyNumberFormat="1" applyFont="1" applyFill="1" applyBorder="1" applyAlignment="1" applyProtection="1" quotePrefix="1">
      <alignment horizontal="right"/>
      <protection locked="0"/>
    </xf>
    <xf numFmtId="165" fontId="0" fillId="38" borderId="10" xfId="0" applyNumberFormat="1" applyFont="1" applyFill="1" applyBorder="1" applyAlignment="1" applyProtection="1" quotePrefix="1">
      <alignment horizontal="right"/>
      <protection locked="0"/>
    </xf>
    <xf numFmtId="0" fontId="0" fillId="0" borderId="32" xfId="0" applyFont="1" applyFill="1" applyBorder="1" applyAlignment="1" applyProtection="1">
      <alignment horizontal="center" vertical="top" wrapText="1"/>
      <protection/>
    </xf>
    <xf numFmtId="165" fontId="0" fillId="38" borderId="43" xfId="0" applyNumberFormat="1" applyFont="1" applyFill="1" applyBorder="1" applyAlignment="1" applyProtection="1">
      <alignment horizontal="right"/>
      <protection locked="0"/>
    </xf>
    <xf numFmtId="165" fontId="0" fillId="38" borderId="21" xfId="0" applyNumberFormat="1" applyFont="1" applyFill="1" applyBorder="1" applyAlignment="1" applyProtection="1">
      <alignment horizontal="right"/>
      <protection locked="0"/>
    </xf>
    <xf numFmtId="165" fontId="0" fillId="38" borderId="64" xfId="0" applyNumberFormat="1" applyFont="1" applyFill="1" applyBorder="1" applyAlignment="1" applyProtection="1">
      <alignment horizontal="right"/>
      <protection locked="0"/>
    </xf>
    <xf numFmtId="165" fontId="0" fillId="38" borderId="11" xfId="0" applyNumberFormat="1" applyFont="1" applyFill="1" applyBorder="1" applyAlignment="1" applyProtection="1">
      <alignment horizontal="right"/>
      <protection locked="0"/>
    </xf>
    <xf numFmtId="0" fontId="0" fillId="33" borderId="72" xfId="0" applyFont="1" applyFill="1" applyBorder="1" applyAlignment="1" applyProtection="1">
      <alignment horizontal="center"/>
      <protection/>
    </xf>
    <xf numFmtId="165" fontId="0" fillId="38" borderId="36" xfId="0" applyNumberFormat="1" applyFont="1" applyFill="1" applyBorder="1" applyAlignment="1" applyProtection="1">
      <alignment horizontal="right"/>
      <protection locked="0"/>
    </xf>
    <xf numFmtId="165" fontId="0" fillId="38" borderId="26" xfId="0" applyNumberFormat="1" applyFont="1" applyFill="1" applyBorder="1" applyAlignment="1" applyProtection="1" quotePrefix="1">
      <alignment horizontal="right"/>
      <protection locked="0"/>
    </xf>
    <xf numFmtId="165" fontId="0" fillId="0" borderId="26" xfId="0" applyNumberFormat="1" applyFont="1" applyFill="1" applyBorder="1" applyAlignment="1" applyProtection="1" quotePrefix="1">
      <alignment horizontal="right"/>
      <protection locked="0"/>
    </xf>
    <xf numFmtId="0" fontId="0" fillId="0" borderId="52" xfId="0" applyFont="1" applyFill="1" applyBorder="1" applyAlignment="1" applyProtection="1">
      <alignment horizontal="center"/>
      <protection/>
    </xf>
    <xf numFmtId="0" fontId="0" fillId="0" borderId="52" xfId="0" applyNumberFormat="1" applyFont="1" applyFill="1" applyBorder="1" applyAlignment="1" applyProtection="1">
      <alignment/>
      <protection/>
    </xf>
    <xf numFmtId="165" fontId="0" fillId="0" borderId="52" xfId="0" applyNumberFormat="1" applyFont="1" applyFill="1" applyBorder="1" applyAlignment="1" applyProtection="1" quotePrefix="1">
      <alignment horizontal="right"/>
      <protection locked="0"/>
    </xf>
    <xf numFmtId="165" fontId="0" fillId="0" borderId="52" xfId="0" applyNumberFormat="1" applyFont="1" applyFill="1" applyBorder="1" applyAlignment="1" applyProtection="1">
      <alignment horizontal="right"/>
      <protection locked="0"/>
    </xf>
    <xf numFmtId="165" fontId="0" fillId="0" borderId="49" xfId="0" applyNumberFormat="1" applyFont="1" applyFill="1" applyBorder="1" applyAlignment="1" applyProtection="1">
      <alignment horizontal="right"/>
      <protection locked="0"/>
    </xf>
    <xf numFmtId="165" fontId="0" fillId="0" borderId="16" xfId="0" applyNumberFormat="1" applyFont="1" applyFill="1" applyBorder="1" applyAlignment="1" applyProtection="1">
      <alignment horizontal="right"/>
      <protection locked="0"/>
    </xf>
    <xf numFmtId="165" fontId="0" fillId="0" borderId="47" xfId="0" applyNumberFormat="1" applyFont="1" applyFill="1" applyBorder="1" applyAlignment="1" applyProtection="1">
      <alignment horizontal="right"/>
      <protection locked="0"/>
    </xf>
    <xf numFmtId="0" fontId="0" fillId="0" borderId="23" xfId="0" applyFont="1" applyFill="1" applyBorder="1" applyAlignment="1" applyProtection="1">
      <alignment horizontal="center" vertical="top" wrapText="1"/>
      <protection/>
    </xf>
    <xf numFmtId="164" fontId="0" fillId="0" borderId="16" xfId="0" applyNumberFormat="1" applyFont="1" applyFill="1" applyBorder="1" applyAlignment="1" applyProtection="1">
      <alignment horizontal="center" vertical="top" wrapText="1"/>
      <protection/>
    </xf>
    <xf numFmtId="0" fontId="0" fillId="0" borderId="17" xfId="0" applyFont="1" applyFill="1" applyBorder="1" applyAlignment="1" applyProtection="1">
      <alignment horizontal="center" vertical="top" wrapText="1"/>
      <protection/>
    </xf>
    <xf numFmtId="0" fontId="0" fillId="0" borderId="24" xfId="0" applyNumberFormat="1" applyFont="1" applyFill="1" applyBorder="1" applyAlignment="1" applyProtection="1">
      <alignment/>
      <protection/>
    </xf>
    <xf numFmtId="0" fontId="0" fillId="0" borderId="11" xfId="0" applyFont="1" applyFill="1" applyBorder="1" applyAlignment="1" applyProtection="1">
      <alignment horizontal="center" vertical="top" wrapText="1"/>
      <protection/>
    </xf>
    <xf numFmtId="165" fontId="0" fillId="0" borderId="0" xfId="0" applyNumberFormat="1" applyFont="1" applyFill="1" applyBorder="1" applyAlignment="1" applyProtection="1" quotePrefix="1">
      <alignment horizontal="right"/>
      <protection locked="0"/>
    </xf>
    <xf numFmtId="165" fontId="0" fillId="33" borderId="11" xfId="0" applyNumberFormat="1" applyFont="1" applyFill="1" applyBorder="1" applyAlignment="1" applyProtection="1">
      <alignment horizontal="right"/>
      <protection/>
    </xf>
    <xf numFmtId="0" fontId="0" fillId="0" borderId="24" xfId="0" applyFont="1" applyFill="1" applyBorder="1" applyAlignment="1" applyProtection="1">
      <alignment horizontal="center" vertical="top" wrapText="1"/>
      <protection/>
    </xf>
    <xf numFmtId="165" fontId="0" fillId="0" borderId="24" xfId="0" applyNumberFormat="1" applyFont="1" applyFill="1" applyBorder="1" applyAlignment="1" applyProtection="1" quotePrefix="1">
      <alignment horizontal="right"/>
      <protection locked="0"/>
    </xf>
    <xf numFmtId="0" fontId="0" fillId="0" borderId="43" xfId="0" applyFont="1" applyFill="1" applyBorder="1" applyAlignment="1" applyProtection="1">
      <alignment horizontal="center" vertical="top" wrapText="1"/>
      <protection/>
    </xf>
    <xf numFmtId="0" fontId="0" fillId="0" borderId="51" xfId="0" applyFont="1" applyFill="1" applyBorder="1" applyAlignment="1" applyProtection="1">
      <alignment horizontal="left"/>
      <protection/>
    </xf>
    <xf numFmtId="0" fontId="0" fillId="0" borderId="31" xfId="0" applyFont="1" applyFill="1" applyBorder="1" applyAlignment="1" applyProtection="1">
      <alignment horizontal="center"/>
      <protection/>
    </xf>
    <xf numFmtId="0" fontId="0" fillId="0" borderId="50" xfId="0" applyFont="1" applyFill="1" applyBorder="1" applyAlignment="1" applyProtection="1" quotePrefix="1">
      <alignment horizontal="center" vertical="top" wrapText="1"/>
      <protection/>
    </xf>
    <xf numFmtId="0" fontId="0" fillId="0" borderId="73" xfId="0" applyFont="1" applyFill="1" applyBorder="1" applyAlignment="1" applyProtection="1" quotePrefix="1">
      <alignment horizontal="center" vertical="top" wrapText="1"/>
      <protection/>
    </xf>
    <xf numFmtId="0" fontId="0" fillId="33" borderId="11" xfId="0" applyFont="1" applyFill="1" applyBorder="1" applyAlignment="1" applyProtection="1">
      <alignment horizontal="left"/>
      <protection/>
    </xf>
    <xf numFmtId="0" fontId="15" fillId="0" borderId="0" xfId="0" applyFont="1" applyAlignment="1">
      <alignment/>
    </xf>
    <xf numFmtId="0" fontId="0" fillId="0" borderId="0" xfId="0" applyFont="1" applyAlignment="1">
      <alignment/>
    </xf>
    <xf numFmtId="0" fontId="16" fillId="0" borderId="0" xfId="0" applyFont="1" applyAlignment="1">
      <alignment/>
    </xf>
    <xf numFmtId="0" fontId="0" fillId="36" borderId="0" xfId="0" applyFont="1" applyFill="1" applyAlignment="1">
      <alignment/>
    </xf>
    <xf numFmtId="0" fontId="4" fillId="0" borderId="0" xfId="47" applyAlignment="1" applyProtection="1">
      <alignment/>
      <protection/>
    </xf>
    <xf numFmtId="0" fontId="0" fillId="0" borderId="36" xfId="0" applyFont="1" applyFill="1" applyBorder="1" applyAlignment="1" applyProtection="1">
      <alignment horizontal="center" vertical="top" wrapText="1"/>
      <protection/>
    </xf>
    <xf numFmtId="0" fontId="0" fillId="0" borderId="52" xfId="0" applyFont="1" applyFill="1" applyBorder="1" applyAlignment="1" applyProtection="1">
      <alignment horizontal="center"/>
      <protection/>
    </xf>
    <xf numFmtId="0" fontId="0" fillId="0" borderId="74" xfId="0" applyFont="1" applyFill="1" applyBorder="1" applyAlignment="1" applyProtection="1">
      <alignment horizontal="center"/>
      <protection/>
    </xf>
    <xf numFmtId="0" fontId="0" fillId="0" borderId="75" xfId="0" applyFont="1" applyFill="1" applyBorder="1" applyAlignment="1" applyProtection="1">
      <alignment horizontal="center"/>
      <protection/>
    </xf>
    <xf numFmtId="165" fontId="0" fillId="0" borderId="66" xfId="0" applyNumberFormat="1" applyFont="1" applyFill="1" applyBorder="1" applyAlignment="1" applyProtection="1">
      <alignment horizontal="right"/>
      <protection locked="0"/>
    </xf>
    <xf numFmtId="165" fontId="0" fillId="0" borderId="15" xfId="0" applyNumberFormat="1" applyFont="1" applyFill="1" applyBorder="1" applyAlignment="1" applyProtection="1">
      <alignment horizontal="right"/>
      <protection locked="0"/>
    </xf>
    <xf numFmtId="165" fontId="0" fillId="0" borderId="32" xfId="0" applyNumberFormat="1" applyFont="1" applyFill="1" applyBorder="1" applyAlignment="1" applyProtection="1">
      <alignment horizontal="right"/>
      <protection locked="0"/>
    </xf>
    <xf numFmtId="165" fontId="0" fillId="0" borderId="33" xfId="0" applyNumberFormat="1" applyFont="1" applyFill="1" applyBorder="1" applyAlignment="1" applyProtection="1">
      <alignment horizontal="right"/>
      <protection locked="0"/>
    </xf>
    <xf numFmtId="0" fontId="19" fillId="0" borderId="0" xfId="0" applyFont="1" applyAlignment="1">
      <alignment/>
    </xf>
    <xf numFmtId="0" fontId="3" fillId="0" borderId="0" xfId="0" applyFont="1" applyAlignment="1" applyProtection="1">
      <alignment horizontal="left"/>
      <protection/>
    </xf>
    <xf numFmtId="0" fontId="2" fillId="0" borderId="0" xfId="0" applyFont="1" applyAlignment="1" applyProtection="1">
      <alignment horizontal="center"/>
      <protection/>
    </xf>
    <xf numFmtId="0" fontId="3" fillId="0" borderId="0" xfId="0" applyFont="1" applyAlignment="1" applyProtection="1">
      <alignment/>
      <protection/>
    </xf>
    <xf numFmtId="0" fontId="0" fillId="0" borderId="0" xfId="0" applyNumberFormat="1"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62"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21" fillId="0" borderId="0" xfId="0" applyFont="1" applyAlignment="1">
      <alignment/>
    </xf>
    <xf numFmtId="0" fontId="0" fillId="0" borderId="0" xfId="0" applyFont="1" applyAlignment="1">
      <alignment/>
    </xf>
    <xf numFmtId="0" fontId="0" fillId="0" borderId="0" xfId="0" applyFont="1" applyAlignment="1">
      <alignment horizontal="right"/>
    </xf>
    <xf numFmtId="165" fontId="0" fillId="0" borderId="0" xfId="0" applyNumberFormat="1" applyFont="1" applyAlignment="1">
      <alignment/>
    </xf>
    <xf numFmtId="0" fontId="0" fillId="0" borderId="0" xfId="0" applyFont="1" applyAlignment="1">
      <alignment horizontal="left"/>
    </xf>
    <xf numFmtId="0" fontId="3" fillId="0" borderId="0" xfId="0" applyFont="1" applyFill="1" applyAlignment="1">
      <alignment/>
    </xf>
    <xf numFmtId="165" fontId="0" fillId="0" borderId="0" xfId="0" applyNumberFormat="1" applyFont="1" applyFill="1" applyAlignment="1">
      <alignment/>
    </xf>
    <xf numFmtId="0" fontId="0" fillId="0" borderId="44" xfId="0" applyFont="1" applyFill="1" applyBorder="1" applyAlignment="1" applyProtection="1">
      <alignment horizontal="center" vertical="top" wrapText="1"/>
      <protection/>
    </xf>
    <xf numFmtId="0" fontId="0" fillId="0" borderId="76" xfId="0" applyFont="1" applyFill="1" applyBorder="1" applyAlignment="1" applyProtection="1">
      <alignment horizontal="center" vertical="top" wrapText="1"/>
      <protection/>
    </xf>
    <xf numFmtId="165" fontId="0" fillId="33" borderId="77" xfId="0" applyNumberFormat="1" applyFont="1" applyFill="1" applyBorder="1" applyAlignment="1" applyProtection="1">
      <alignment horizontal="right"/>
      <protection/>
    </xf>
    <xf numFmtId="165" fontId="0" fillId="33" borderId="63" xfId="0" applyNumberFormat="1" applyFont="1" applyFill="1" applyBorder="1" applyAlignment="1" applyProtection="1" quotePrefix="1">
      <alignment horizontal="right"/>
      <protection locked="0"/>
    </xf>
    <xf numFmtId="165" fontId="0" fillId="0" borderId="13" xfId="0" applyNumberFormat="1" applyFont="1" applyFill="1" applyBorder="1" applyAlignment="1" applyProtection="1" quotePrefix="1">
      <alignment horizontal="right"/>
      <protection locked="0"/>
    </xf>
    <xf numFmtId="0" fontId="0" fillId="0" borderId="18" xfId="0" applyFont="1" applyFill="1" applyBorder="1" applyAlignment="1" applyProtection="1">
      <alignment horizontal="center" vertical="top" wrapText="1"/>
      <protection/>
    </xf>
    <xf numFmtId="165" fontId="0" fillId="33" borderId="12" xfId="0" applyNumberFormat="1" applyFont="1" applyFill="1" applyBorder="1" applyAlignment="1" applyProtection="1">
      <alignment horizontal="right"/>
      <protection/>
    </xf>
    <xf numFmtId="165" fontId="0" fillId="0" borderId="12" xfId="0" applyNumberFormat="1" applyFont="1" applyFill="1" applyBorder="1" applyAlignment="1" applyProtection="1">
      <alignment horizontal="right"/>
      <protection/>
    </xf>
    <xf numFmtId="0" fontId="0" fillId="0" borderId="59" xfId="0" applyFont="1" applyFill="1" applyBorder="1" applyAlignment="1" applyProtection="1">
      <alignment horizontal="center"/>
      <protection/>
    </xf>
    <xf numFmtId="0" fontId="0" fillId="0" borderId="39" xfId="0" applyFont="1" applyFill="1" applyBorder="1" applyAlignment="1" applyProtection="1" quotePrefix="1">
      <alignment horizontal="center" vertical="top" wrapText="1"/>
      <protection/>
    </xf>
    <xf numFmtId="165" fontId="0" fillId="0" borderId="21" xfId="0" applyNumberFormat="1" applyFont="1" applyFill="1" applyBorder="1" applyAlignment="1" applyProtection="1" quotePrefix="1">
      <alignment horizontal="right"/>
      <protection locked="0"/>
    </xf>
    <xf numFmtId="165" fontId="0" fillId="0" borderId="11" xfId="0" applyNumberFormat="1" applyFont="1" applyFill="1" applyBorder="1" applyAlignment="1" applyProtection="1">
      <alignment horizontal="right"/>
      <protection/>
    </xf>
    <xf numFmtId="0" fontId="5" fillId="0" borderId="0" xfId="0" applyFont="1" applyAlignment="1" applyProtection="1">
      <alignment horizontal="left" wrapText="1"/>
      <protection/>
    </xf>
    <xf numFmtId="0" fontId="8" fillId="35" borderId="78" xfId="0" applyFont="1" applyFill="1" applyBorder="1" applyAlignment="1" applyProtection="1">
      <alignment horizontal="left"/>
      <protection locked="0"/>
    </xf>
    <xf numFmtId="0" fontId="8" fillId="35" borderId="79" xfId="0" applyFont="1" applyFill="1" applyBorder="1" applyAlignment="1" applyProtection="1">
      <alignment horizontal="left"/>
      <protection locked="0"/>
    </xf>
    <xf numFmtId="0" fontId="8" fillId="39" borderId="78" xfId="0" applyFont="1" applyFill="1" applyBorder="1" applyAlignment="1" applyProtection="1">
      <alignment horizontal="center"/>
      <protection locked="0"/>
    </xf>
    <xf numFmtId="0" fontId="8" fillId="39" borderId="79" xfId="0" applyFont="1" applyFill="1" applyBorder="1" applyAlignment="1" applyProtection="1">
      <alignment horizontal="center"/>
      <protection locked="0"/>
    </xf>
    <xf numFmtId="0" fontId="8" fillId="35" borderId="78" xfId="0" applyFont="1" applyFill="1" applyBorder="1" applyAlignment="1" applyProtection="1">
      <alignment horizontal="center"/>
      <protection locked="0"/>
    </xf>
    <xf numFmtId="0" fontId="8" fillId="35" borderId="79" xfId="0" applyFont="1" applyFill="1" applyBorder="1" applyAlignment="1" applyProtection="1">
      <alignment horizontal="center"/>
      <protection locked="0"/>
    </xf>
    <xf numFmtId="0" fontId="0" fillId="0" borderId="0" xfId="0" applyFont="1" applyAlignment="1" applyProtection="1">
      <alignment horizontal="center"/>
      <protection/>
    </xf>
    <xf numFmtId="0" fontId="2" fillId="0" borderId="0" xfId="0" applyFont="1" applyAlignment="1" applyProtection="1">
      <alignment horizontal="left"/>
      <protection/>
    </xf>
    <xf numFmtId="0" fontId="0" fillId="0" borderId="53" xfId="0" applyFont="1" applyBorder="1" applyAlignment="1" applyProtection="1">
      <alignment horizontal="center"/>
      <protection/>
    </xf>
    <xf numFmtId="0" fontId="0" fillId="0" borderId="55" xfId="0" applyFont="1" applyBorder="1" applyAlignment="1" applyProtection="1">
      <alignment horizontal="center"/>
      <protection/>
    </xf>
    <xf numFmtId="0" fontId="0" fillId="0" borderId="56" xfId="0" applyFont="1" applyBorder="1" applyAlignment="1" applyProtection="1">
      <alignment horizontal="center"/>
      <protection/>
    </xf>
    <xf numFmtId="0" fontId="0" fillId="0" borderId="54" xfId="0" applyFont="1" applyBorder="1" applyAlignment="1" applyProtection="1">
      <alignment horizontal="center"/>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28575</xdr:rowOff>
    </xdr:from>
    <xdr:to>
      <xdr:col>9</xdr:col>
      <xdr:colOff>0</xdr:colOff>
      <xdr:row>4</xdr:row>
      <xdr:rowOff>38100</xdr:rowOff>
    </xdr:to>
    <xdr:pic>
      <xdr:nvPicPr>
        <xdr:cNvPr id="1" name="Picture 10"/>
        <xdr:cNvPicPr preferRelativeResize="1">
          <a:picLocks noChangeAspect="1"/>
        </xdr:cNvPicPr>
      </xdr:nvPicPr>
      <xdr:blipFill>
        <a:blip r:embed="rId1"/>
        <a:stretch>
          <a:fillRect/>
        </a:stretch>
      </xdr:blipFill>
      <xdr:spPr>
        <a:xfrm>
          <a:off x="5810250" y="190500"/>
          <a:ext cx="762000" cy="523875"/>
        </a:xfrm>
        <a:prstGeom prst="rect">
          <a:avLst/>
        </a:prstGeom>
        <a:noFill/>
        <a:ln w="9525" cmpd="sng">
          <a:noFill/>
        </a:ln>
      </xdr:spPr>
    </xdr:pic>
    <xdr:clientData/>
  </xdr:twoCellAnchor>
  <xdr:twoCellAnchor editAs="oneCell">
    <xdr:from>
      <xdr:col>0</xdr:col>
      <xdr:colOff>28575</xdr:colOff>
      <xdr:row>1</xdr:row>
      <xdr:rowOff>9525</xdr:rowOff>
    </xdr:from>
    <xdr:to>
      <xdr:col>1</xdr:col>
      <xdr:colOff>76200</xdr:colOff>
      <xdr:row>4</xdr:row>
      <xdr:rowOff>9525</xdr:rowOff>
    </xdr:to>
    <xdr:pic>
      <xdr:nvPicPr>
        <xdr:cNvPr id="2" name="Picture 11"/>
        <xdr:cNvPicPr preferRelativeResize="1">
          <a:picLocks noChangeAspect="1"/>
        </xdr:cNvPicPr>
      </xdr:nvPicPr>
      <xdr:blipFill>
        <a:blip r:embed="rId2"/>
        <a:stretch>
          <a:fillRect/>
        </a:stretch>
      </xdr:blipFill>
      <xdr:spPr>
        <a:xfrm>
          <a:off x="28575" y="171450"/>
          <a:ext cx="7620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1</xdr:col>
      <xdr:colOff>5715000</xdr:colOff>
      <xdr:row>62</xdr:row>
      <xdr:rowOff>57150</xdr:rowOff>
    </xdr:to>
    <xdr:sp>
      <xdr:nvSpPr>
        <xdr:cNvPr id="1" name="Text Box -1023"/>
        <xdr:cNvSpPr txBox="1">
          <a:spLocks noChangeArrowheads="1"/>
        </xdr:cNvSpPr>
      </xdr:nvSpPr>
      <xdr:spPr>
        <a:xfrm>
          <a:off x="247650" y="457200"/>
          <a:ext cx="5715000" cy="96012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This file contains a new version of the Swiss input output table 2008 (called energy IOT in the following). In this new IOT the energy and transport industries have been significantly disaggregated. Furthermore the data quality of inputs and outputs of these industries has been improved. The methodological approach and data sources used in the development of the energy IOT is documented in the report mentioned below. The report contains a summary for users of the energy IOT. We strongly recommend to read this summary before using the energy IOT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energy IOT contains three tables, a supply table, a use table and a symmetric IO table.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a:t>
          </a:r>
          <a:r>
            <a:rPr lang="en-US" cap="none" sz="1000" b="1" i="0" u="none" baseline="0">
              <a:solidFill>
                <a:srgbClr val="000000"/>
              </a:solidFill>
              <a:latin typeface="Arial"/>
              <a:ea typeface="Arial"/>
              <a:cs typeface="Arial"/>
            </a:rPr>
            <a:t>supply table</a:t>
          </a:r>
          <a:r>
            <a:rPr lang="en-US" cap="none" sz="1000" b="0" i="0" u="none" baseline="0">
              <a:solidFill>
                <a:srgbClr val="000000"/>
              </a:solidFill>
              <a:latin typeface="Arial"/>
              <a:ea typeface="Arial"/>
              <a:cs typeface="Arial"/>
            </a:rPr>
            <a:t> the production of commodities by industry is recorded in basic prices. Unlike the ESA convention, it does not include a transition to purchasers' prices, but only records the net commodity taxes and the imports by commodity (in cif-prices).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a:t>
          </a:r>
          <a:r>
            <a:rPr lang="en-US" cap="none" sz="1000" b="1" i="0" u="none" baseline="0">
              <a:solidFill>
                <a:srgbClr val="000000"/>
              </a:solidFill>
              <a:latin typeface="Arial"/>
              <a:ea typeface="Arial"/>
              <a:cs typeface="Arial"/>
            </a:rPr>
            <a:t>use table</a:t>
          </a:r>
          <a:r>
            <a:rPr lang="en-US" cap="none" sz="1000" b="0" i="0" u="none" baseline="0">
              <a:solidFill>
                <a:srgbClr val="000000"/>
              </a:solidFill>
              <a:latin typeface="Arial"/>
              <a:ea typeface="Arial"/>
              <a:cs typeface="Arial"/>
            </a:rPr>
            <a:t> - again in contrast to ESA - the use of commodities is recorded in basic prices including net commodity taxes (or purchasers' prices less trade and transport margins). Thus trade and transport margins are not part of the price. Trade and transport margins as inputs are recorded in the rows of the related trade and transport sectors. Exports are given in fob-prices.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a:t>
          </a:r>
          <a:r>
            <a:rPr lang="en-US" cap="none" sz="1000" b="1" i="0" u="none" baseline="0">
              <a:solidFill>
                <a:srgbClr val="000000"/>
              </a:solidFill>
              <a:latin typeface="Arial"/>
              <a:ea typeface="Arial"/>
              <a:cs typeface="Arial"/>
            </a:rPr>
            <a:t>symmetric input-output table</a:t>
          </a:r>
          <a:r>
            <a:rPr lang="en-US" cap="none" sz="1000" b="0" i="0" u="none" baseline="0">
              <a:solidFill>
                <a:srgbClr val="000000"/>
              </a:solidFill>
              <a:latin typeface="Arial"/>
              <a:ea typeface="Arial"/>
              <a:cs typeface="Arial"/>
            </a:rPr>
            <a:t> (SIOT) the transactions are recorded in basic prices. Imports are given in cif-prices and exports in fob-prices.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Intermediate consumption and final demand generally include </a:t>
          </a:r>
          <a:r>
            <a:rPr lang="en-US" cap="none" sz="1000" b="1" i="0" u="none" baseline="0">
              <a:solidFill>
                <a:srgbClr val="000000"/>
              </a:solidFill>
              <a:latin typeface="Arial"/>
              <a:ea typeface="Arial"/>
              <a:cs typeface="Arial"/>
            </a:rPr>
            <a:t>domestic and imported commodities</a:t>
          </a:r>
          <a:r>
            <a:rPr lang="en-US" cap="none" sz="1000" b="0" i="0" u="none" baseline="0">
              <a:solidFill>
                <a:srgbClr val="000000"/>
              </a:solidFill>
              <a:latin typeface="Arial"/>
              <a:ea typeface="Arial"/>
              <a:cs typeface="Arial"/>
            </a:rPr>
            <a:t>. In the SIOT imports by commodity are then recorded below output, so that column sums and row sums equal total commodity supply.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to the IOT, </a:t>
          </a:r>
          <a:r>
            <a:rPr lang="en-US" cap="none" sz="1000" b="1" i="0" u="none" baseline="0">
              <a:solidFill>
                <a:srgbClr val="000000"/>
              </a:solidFill>
              <a:latin typeface="Arial"/>
              <a:ea typeface="Arial"/>
              <a:cs typeface="Arial"/>
            </a:rPr>
            <a:t>further data </a:t>
          </a:r>
          <a:r>
            <a:rPr lang="en-US" cap="none" sz="1000" b="0" i="0" u="none" baseline="0">
              <a:solidFill>
                <a:srgbClr val="000000"/>
              </a:solidFill>
              <a:latin typeface="Arial"/>
              <a:ea typeface="Arial"/>
              <a:cs typeface="Arial"/>
            </a:rPr>
            <a:t>is included on energy prices, vat on the use of goods and taxes on the use of energy.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Project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energy IOT was set up in a </a:t>
          </a:r>
          <a:r>
            <a:rPr lang="en-US" cap="none" sz="1000" b="1" i="0" u="none" baseline="0">
              <a:solidFill>
                <a:srgbClr val="000000"/>
              </a:solidFill>
              <a:latin typeface="Arial"/>
              <a:ea typeface="Arial"/>
              <a:cs typeface="Arial"/>
            </a:rPr>
            <a:t>project </a:t>
          </a:r>
          <a:r>
            <a:rPr lang="en-US" cap="none" sz="1000" b="0" i="0" u="none" baseline="0">
              <a:solidFill>
                <a:srgbClr val="000000"/>
              </a:solidFill>
              <a:latin typeface="Arial"/>
              <a:ea typeface="Arial"/>
              <a:cs typeface="Arial"/>
            </a:rPr>
            <a:t>financed by the Swiss Federal Office of Energy. It integrates data from the recently developed Swiss NAMEA energy that were made available by the Swiss Federal Office of Statistics.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energy IOT is the result of a collaboration by Rütter+Partner, INFRAS and Modelworks.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Project report</a:t>
          </a:r>
          <a:r>
            <a:rPr lang="en-US" cap="none" sz="1000" b="0" i="0" u="none" baseline="0">
              <a:solidFill>
                <a:srgbClr val="000000"/>
              </a:solidFill>
              <a:latin typeface="Arial"/>
              <a:ea typeface="Arial"/>
              <a:cs typeface="Arial"/>
            </a:rPr>
            <a:t>: Nathani, C., Sutter, D., van Nieuwkoop, R., Kraner, S., Peter, M., Zandonella, R. (2013): Energiebezogene Differenzierung der Schweizerischen Input-Output-Tabelle 2008. Schlussbericht an das Bundesamt für Energie. Rüschlikon/Zürich/Thun.
</a:t>
          </a:r>
          <a:r>
            <a:rPr lang="en-US" cap="none" sz="1000" b="0" i="0" u="none" baseline="0">
              <a:solidFill>
                <a:srgbClr val="000000"/>
              </a:solidFill>
              <a:latin typeface="Arial"/>
              <a:ea typeface="Arial"/>
              <a:cs typeface="Arial"/>
            </a:rPr>
            <a:t>Download: http://www.ewg-bfe.ch/data (www.ewg-bfe.ch -&gt; Projects -&gt;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Contact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Carsten Nathani
</a:t>
          </a:r>
          <a:r>
            <a:rPr lang="en-US" cap="none" sz="1000" b="0" i="0" u="none" baseline="0">
              <a:solidFill>
                <a:srgbClr val="000000"/>
              </a:solidFill>
              <a:latin typeface="Arial"/>
              <a:ea typeface="Arial"/>
              <a:cs typeface="Arial"/>
            </a:rPr>
            <a:t>Rütter+Partner 
</a:t>
          </a:r>
          <a:r>
            <a:rPr lang="en-US" cap="none" sz="1000" b="0" i="0" u="none" baseline="0">
              <a:solidFill>
                <a:srgbClr val="000000"/>
              </a:solidFill>
              <a:latin typeface="Arial"/>
              <a:ea typeface="Arial"/>
              <a:cs typeface="Arial"/>
            </a:rPr>
            <a:t>Sozioökonomische Forschung + Beratung
</a:t>
          </a:r>
          <a:r>
            <a:rPr lang="en-US" cap="none" sz="1000" b="0" i="0" u="none" baseline="0">
              <a:solidFill>
                <a:srgbClr val="000000"/>
              </a:solidFill>
              <a:latin typeface="Arial"/>
              <a:ea typeface="Arial"/>
              <a:cs typeface="Arial"/>
            </a:rPr>
            <a:t>Weingartenstrasse 5
</a:t>
          </a:r>
          <a:r>
            <a:rPr lang="en-US" cap="none" sz="1000" b="0" i="0" u="none" baseline="0">
              <a:solidFill>
                <a:srgbClr val="000000"/>
              </a:solidFill>
              <a:latin typeface="Arial"/>
              <a:ea typeface="Arial"/>
              <a:cs typeface="Arial"/>
            </a:rPr>
            <a:t>8803 Rüschlikon
</a:t>
          </a:r>
          <a:r>
            <a:rPr lang="en-US" cap="none" sz="1000" b="0" i="0" u="none" baseline="0">
              <a:solidFill>
                <a:srgbClr val="000000"/>
              </a:solidFill>
              <a:latin typeface="Arial"/>
              <a:ea typeface="Arial"/>
              <a:cs typeface="Arial"/>
            </a:rPr>
            <a:t>Email: carsten.nathani@ruetter.ch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847725"/>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847725"/>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847725"/>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1085850"/>
          <a:ext cx="2524125" cy="1352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1104900"/>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990600" y="1104900"/>
          <a:ext cx="2524125"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I56"/>
  <sheetViews>
    <sheetView zoomScalePageLayoutView="0" workbookViewId="0" topLeftCell="A9">
      <selection activeCell="K14" sqref="K14"/>
    </sheetView>
  </sheetViews>
  <sheetFormatPr defaultColWidth="11.421875" defaultRowHeight="12.75"/>
  <cols>
    <col min="1" max="3" width="10.7109375" style="10" customWidth="1"/>
    <col min="4" max="4" width="12.140625" style="10" bestFit="1" customWidth="1"/>
    <col min="5" max="8" width="10.7109375" style="10" customWidth="1"/>
    <col min="9" max="16384" width="11.421875" style="10" customWidth="1"/>
  </cols>
  <sheetData>
    <row r="2" spans="3:5" ht="15">
      <c r="C2" s="254" t="s">
        <v>100</v>
      </c>
      <c r="D2" s="254"/>
      <c r="E2" s="254"/>
    </row>
    <row r="3" ht="12.75">
      <c r="C3" s="23" t="s">
        <v>251</v>
      </c>
    </row>
    <row r="4" ht="12.75">
      <c r="C4" s="23"/>
    </row>
    <row r="5" ht="12.75">
      <c r="C5" s="24" t="s">
        <v>121</v>
      </c>
    </row>
    <row r="6" ht="12.75">
      <c r="C6" s="25" t="s">
        <v>21</v>
      </c>
    </row>
    <row r="9" spans="1:2" ht="15.75">
      <c r="A9" s="26" t="s">
        <v>202</v>
      </c>
      <c r="B9" s="26"/>
    </row>
    <row r="10" spans="1:2" ht="15.75">
      <c r="A10" s="26"/>
      <c r="B10" s="26"/>
    </row>
    <row r="11" spans="1:2" ht="15.75">
      <c r="A11" s="26" t="s">
        <v>225</v>
      </c>
      <c r="B11" s="27"/>
    </row>
    <row r="12" spans="1:2" ht="15">
      <c r="A12" s="28" t="s">
        <v>226</v>
      </c>
      <c r="B12" s="27"/>
    </row>
    <row r="13" ht="15">
      <c r="A13" s="28" t="s">
        <v>233</v>
      </c>
    </row>
    <row r="14" ht="15.75" customHeight="1" thickBot="1">
      <c r="A14" s="26"/>
    </row>
    <row r="15" spans="1:4" ht="15.75" customHeight="1" thickBot="1">
      <c r="A15" s="26" t="s">
        <v>142</v>
      </c>
      <c r="C15" s="257" t="s">
        <v>7</v>
      </c>
      <c r="D15" s="258"/>
    </row>
    <row r="16" spans="1:6" ht="15.75" customHeight="1" thickBot="1">
      <c r="A16" s="26" t="s">
        <v>143</v>
      </c>
      <c r="C16" s="257" t="s">
        <v>235</v>
      </c>
      <c r="D16" s="258"/>
      <c r="E16" s="29" t="s">
        <v>0</v>
      </c>
      <c r="F16" s="27" t="s">
        <v>68</v>
      </c>
    </row>
    <row r="17" spans="1:6" ht="15.75" customHeight="1">
      <c r="A17" s="26"/>
      <c r="F17" s="27" t="s">
        <v>67</v>
      </c>
    </row>
    <row r="18" spans="1:6" ht="15.75" customHeight="1">
      <c r="A18" s="26"/>
      <c r="F18" s="27"/>
    </row>
    <row r="19" spans="1:6" ht="15.75" customHeight="1">
      <c r="A19" s="32" t="s">
        <v>279</v>
      </c>
      <c r="F19" s="27"/>
    </row>
    <row r="20" spans="1:6" ht="15.75" customHeight="1">
      <c r="A20" s="26"/>
      <c r="F20" s="27"/>
    </row>
    <row r="21" spans="1:6" ht="15.75" customHeight="1">
      <c r="A21" s="27" t="s">
        <v>117</v>
      </c>
      <c r="F21" s="27"/>
    </row>
    <row r="22" spans="1:2" ht="15.75" customHeight="1">
      <c r="A22" s="27" t="s">
        <v>192</v>
      </c>
      <c r="B22" s="26"/>
    </row>
    <row r="23" spans="1:2" ht="15.75" customHeight="1">
      <c r="A23" s="27" t="s">
        <v>259</v>
      </c>
      <c r="B23" s="26"/>
    </row>
    <row r="24" spans="1:2" ht="15.75" customHeight="1">
      <c r="A24" s="27"/>
      <c r="B24" s="26"/>
    </row>
    <row r="25" ht="15.75" customHeight="1" thickBot="1">
      <c r="A25" s="26"/>
    </row>
    <row r="26" spans="1:6" ht="15.75" customHeight="1" thickBot="1">
      <c r="A26" s="26" t="s">
        <v>91</v>
      </c>
      <c r="C26" s="259" t="s">
        <v>236</v>
      </c>
      <c r="D26" s="260"/>
      <c r="E26" s="10" t="s">
        <v>0</v>
      </c>
      <c r="F26" s="27" t="s">
        <v>276</v>
      </c>
    </row>
    <row r="27" spans="1:6" ht="15.75" customHeight="1" thickBot="1">
      <c r="A27" s="26">
        <f>IF(C26="COPYY","BASE YEAR","")</f>
      </c>
      <c r="C27" s="34"/>
      <c r="F27" s="27" t="s">
        <v>275</v>
      </c>
    </row>
    <row r="28" spans="1:6" ht="15.75" customHeight="1">
      <c r="A28" s="33">
        <f>IF(C26="COPYY","please indicate the base year in the format yy","")</f>
      </c>
      <c r="B28" s="26"/>
      <c r="F28" s="27" t="s">
        <v>69</v>
      </c>
    </row>
    <row r="29" ht="15.75" customHeight="1">
      <c r="A29" s="26"/>
    </row>
    <row r="30" spans="1:5" ht="15.75" customHeight="1" thickBot="1">
      <c r="A30" s="26"/>
      <c r="E30" s="10" t="s">
        <v>278</v>
      </c>
    </row>
    <row r="31" spans="1:6" ht="15.75" customHeight="1" thickBot="1">
      <c r="A31" s="26"/>
      <c r="C31" s="255" t="s">
        <v>222</v>
      </c>
      <c r="D31" s="256"/>
      <c r="E31" s="10" t="s">
        <v>0</v>
      </c>
      <c r="F31" s="27" t="s">
        <v>277</v>
      </c>
    </row>
    <row r="32" ht="15.75" customHeight="1">
      <c r="A32" s="26"/>
    </row>
    <row r="33" spans="1:9" ht="48">
      <c r="A33" s="27" t="s">
        <v>174</v>
      </c>
      <c r="B33" s="27"/>
      <c r="I33" s="30" t="s">
        <v>87</v>
      </c>
    </row>
    <row r="34" spans="1:9" ht="12.75">
      <c r="A34" s="27"/>
      <c r="B34" s="27"/>
      <c r="I34" s="31"/>
    </row>
    <row r="35" spans="1:9" ht="12.75">
      <c r="A35" s="10" t="s">
        <v>88</v>
      </c>
      <c r="I35" s="4" t="s">
        <v>3</v>
      </c>
    </row>
    <row r="36" spans="1:9" ht="12.75">
      <c r="A36" s="10" t="s">
        <v>89</v>
      </c>
      <c r="I36" s="4" t="s">
        <v>3</v>
      </c>
    </row>
    <row r="37" spans="1:9" ht="12.75">
      <c r="A37" s="10" t="s">
        <v>23</v>
      </c>
      <c r="I37" s="4" t="s">
        <v>5</v>
      </c>
    </row>
    <row r="38" spans="1:9" ht="12.75">
      <c r="A38" s="10" t="s">
        <v>1</v>
      </c>
      <c r="I38" s="4" t="s">
        <v>5</v>
      </c>
    </row>
    <row r="39" spans="1:9" ht="12.75">
      <c r="A39" s="10" t="s">
        <v>2</v>
      </c>
      <c r="I39" s="4" t="s">
        <v>5</v>
      </c>
    </row>
    <row r="41" spans="1:2" ht="12.75">
      <c r="A41" s="27" t="s">
        <v>99</v>
      </c>
      <c r="B41" s="27"/>
    </row>
    <row r="42" spans="1:2" ht="12.75">
      <c r="A42" s="27"/>
      <c r="B42" s="27"/>
    </row>
    <row r="43" spans="1:9" ht="12.75">
      <c r="A43" s="10" t="s">
        <v>58</v>
      </c>
      <c r="I43" s="4" t="s">
        <v>4</v>
      </c>
    </row>
    <row r="44" spans="1:9" ht="12.75">
      <c r="A44" s="10" t="s">
        <v>59</v>
      </c>
      <c r="I44" s="4" t="s">
        <v>4</v>
      </c>
    </row>
    <row r="45" spans="1:9" ht="12.75">
      <c r="A45" s="10" t="s">
        <v>60</v>
      </c>
      <c r="I45" s="4" t="s">
        <v>4</v>
      </c>
    </row>
    <row r="47" ht="12.75">
      <c r="A47" s="27" t="s">
        <v>6</v>
      </c>
    </row>
    <row r="48" ht="12.75">
      <c r="A48" s="27"/>
    </row>
    <row r="54" spans="1:3" ht="12.75" hidden="1">
      <c r="A54" s="10" t="s">
        <v>235</v>
      </c>
      <c r="B54" s="10" t="s">
        <v>236</v>
      </c>
      <c r="C54" s="10" t="s">
        <v>222</v>
      </c>
    </row>
    <row r="55" spans="1:3" ht="12.75" hidden="1">
      <c r="A55" s="10" t="s">
        <v>234</v>
      </c>
      <c r="B55" s="10" t="s">
        <v>237</v>
      </c>
      <c r="C55" s="10" t="s">
        <v>92</v>
      </c>
    </row>
    <row r="56" spans="2:3" ht="12.75" hidden="1">
      <c r="B56" s="10" t="s">
        <v>90</v>
      </c>
      <c r="C56" s="10" t="s">
        <v>93</v>
      </c>
    </row>
  </sheetData>
  <sheetProtection/>
  <mergeCells count="5">
    <mergeCell ref="C2:E2"/>
    <mergeCell ref="C31:D31"/>
    <mergeCell ref="C15:D15"/>
    <mergeCell ref="C16:D16"/>
    <mergeCell ref="C26:D26"/>
  </mergeCells>
  <dataValidations count="4">
    <dataValidation type="list" allowBlank="1" showInputMessage="1" showErrorMessage="1" sqref="C16">
      <formula1>$A$54:$A$55</formula1>
    </dataValidation>
    <dataValidation type="list" allowBlank="1" showInputMessage="1" showErrorMessage="1" sqref="C26">
      <formula1>$B$54:$B$56</formula1>
    </dataValidation>
    <dataValidation type="list" allowBlank="1" showInputMessage="1" showErrorMessage="1" sqref="C31:D31">
      <formula1>$C$54:$C$56</formula1>
    </dataValidation>
    <dataValidation type="whole" allowBlank="1" showInputMessage="1" showErrorMessage="1" sqref="C27">
      <formula1>50</formula1>
      <formula2>99</formula2>
    </dataValidation>
  </dataValidations>
  <printOptions/>
  <pageMargins left="0.7874015748031497" right="0.7874015748031497" top="0.5905511811023623" bottom="0.5905511811023623" header="0.3937007874015748" footer="0.3937007874015748"/>
  <pageSetup horizontalDpi="600" verticalDpi="600" orientation="portrait" paperSize="9" scale="80"/>
  <headerFooter>
    <oddHeader>&amp;L&amp;9Eurostat&amp;CInput-Output Framework of the European Union&amp;R&amp;P</oddHeader>
    <oddFooter>&amp;L&amp;D&amp;C&amp;F&amp;R&amp;A</oddFooter>
  </headerFooter>
  <drawing r:id="rId1"/>
</worksheet>
</file>

<file path=xl/worksheets/sheet2.xml><?xml version="1.0" encoding="utf-8"?>
<worksheet xmlns="http://schemas.openxmlformats.org/spreadsheetml/2006/main" xmlns:r="http://schemas.openxmlformats.org/officeDocument/2006/relationships">
  <dimension ref="B2:G25"/>
  <sheetViews>
    <sheetView tabSelected="1" zoomScalePageLayoutView="0" workbookViewId="0" topLeftCell="A1">
      <selection activeCell="A1" sqref="A1"/>
    </sheetView>
  </sheetViews>
  <sheetFormatPr defaultColWidth="11.421875" defaultRowHeight="12.75"/>
  <cols>
    <col min="1" max="1" width="4.421875" style="0" customWidth="1"/>
    <col min="2" max="2" width="15.421875" style="0" customWidth="1"/>
  </cols>
  <sheetData>
    <row r="2" spans="2:7" ht="18">
      <c r="B2" s="213" t="s">
        <v>412</v>
      </c>
      <c r="C2" s="214"/>
      <c r="D2" s="214"/>
      <c r="E2" s="214"/>
      <c r="F2" s="214"/>
      <c r="G2" s="214"/>
    </row>
    <row r="3" spans="2:7" ht="12.75">
      <c r="B3" s="214"/>
      <c r="C3" s="214"/>
      <c r="D3" s="214"/>
      <c r="E3" s="214"/>
      <c r="F3" s="214"/>
      <c r="G3" s="214"/>
    </row>
    <row r="4" spans="2:7" ht="15.75">
      <c r="B4" s="215" t="s">
        <v>337</v>
      </c>
      <c r="C4" s="214"/>
      <c r="D4" s="214"/>
      <c r="E4" s="214"/>
      <c r="F4" s="214"/>
      <c r="G4" s="214"/>
    </row>
    <row r="5" spans="2:7" ht="12.75">
      <c r="B5" s="214"/>
      <c r="C5" s="214"/>
      <c r="D5" s="214"/>
      <c r="E5" s="214"/>
      <c r="F5" s="214"/>
      <c r="G5" s="214"/>
    </row>
    <row r="6" spans="2:7" ht="15" customHeight="1">
      <c r="B6" s="58" t="s">
        <v>338</v>
      </c>
      <c r="C6" s="58" t="s">
        <v>339</v>
      </c>
      <c r="D6" s="216"/>
      <c r="E6" s="216"/>
      <c r="F6" s="216"/>
      <c r="G6" s="216"/>
    </row>
    <row r="7" spans="2:3" ht="15" customHeight="1">
      <c r="B7" s="217" t="s">
        <v>340</v>
      </c>
      <c r="C7" t="s">
        <v>347</v>
      </c>
    </row>
    <row r="8" spans="2:3" ht="15" customHeight="1">
      <c r="B8" s="217" t="s">
        <v>341</v>
      </c>
      <c r="C8" t="s">
        <v>348</v>
      </c>
    </row>
    <row r="9" spans="2:3" ht="15" customHeight="1">
      <c r="B9" s="217" t="s">
        <v>342</v>
      </c>
      <c r="C9" t="s">
        <v>282</v>
      </c>
    </row>
    <row r="10" spans="2:3" ht="15" customHeight="1">
      <c r="B10" s="217" t="s">
        <v>343</v>
      </c>
      <c r="C10" t="s">
        <v>349</v>
      </c>
    </row>
    <row r="11" spans="2:3" ht="15" customHeight="1">
      <c r="B11" s="217" t="s">
        <v>344</v>
      </c>
      <c r="C11" t="s">
        <v>321</v>
      </c>
    </row>
    <row r="12" spans="2:3" ht="15" customHeight="1">
      <c r="B12" s="217" t="s">
        <v>345</v>
      </c>
      <c r="C12" t="s">
        <v>350</v>
      </c>
    </row>
    <row r="13" spans="2:3" ht="15" customHeight="1">
      <c r="B13" s="217" t="s">
        <v>346</v>
      </c>
      <c r="C13" t="s">
        <v>351</v>
      </c>
    </row>
    <row r="14" ht="15" customHeight="1"/>
    <row r="15" ht="15" customHeight="1"/>
    <row r="16" ht="15" customHeight="1"/>
    <row r="17" ht="15" customHeight="1"/>
    <row r="18" ht="15" customHeight="1">
      <c r="B18" s="226" t="s">
        <v>381</v>
      </c>
    </row>
    <row r="19" ht="15" customHeight="1"/>
    <row r="20" spans="2:3" ht="15" customHeight="1">
      <c r="B20" t="s">
        <v>382</v>
      </c>
      <c r="C20" t="s">
        <v>383</v>
      </c>
    </row>
    <row r="21" spans="2:3" ht="15" customHeight="1">
      <c r="B21" t="s">
        <v>384</v>
      </c>
      <c r="C21" t="s">
        <v>385</v>
      </c>
    </row>
    <row r="22" spans="2:3" ht="15" customHeight="1">
      <c r="B22" t="s">
        <v>386</v>
      </c>
      <c r="C22" t="s">
        <v>387</v>
      </c>
    </row>
    <row r="23" spans="2:3" ht="15" customHeight="1">
      <c r="B23" t="s">
        <v>388</v>
      </c>
      <c r="C23" t="s">
        <v>389</v>
      </c>
    </row>
    <row r="24" spans="2:3" ht="15" customHeight="1">
      <c r="B24" t="s">
        <v>390</v>
      </c>
      <c r="C24" t="s">
        <v>391</v>
      </c>
    </row>
    <row r="25" spans="2:3" ht="15" customHeight="1">
      <c r="B25" t="s">
        <v>250</v>
      </c>
      <c r="C25" t="s">
        <v>392</v>
      </c>
    </row>
  </sheetData>
  <sheetProtection/>
  <hyperlinks>
    <hyperlink ref="B7" location="readme!A1" display="readme"/>
    <hyperlink ref="B8" location="supply!A1" display="supply"/>
    <hyperlink ref="B9" location="use!A1" display="use"/>
    <hyperlink ref="B10" location="siot!A1" display="siot"/>
    <hyperlink ref="B11" location="energy_prices!A1" display="energy_prices"/>
    <hyperlink ref="B12" location="vat!A1" display="vat"/>
    <hyperlink ref="B13" location="energy_taxes!A1" display="energy_taxes"/>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showGridLines="0" showZeros="0" zoomScale="125" zoomScaleNormal="125" zoomScaleSheetLayoutView="100" zoomScalePageLayoutView="150" workbookViewId="0" topLeftCell="A1">
      <selection activeCell="A1" sqref="A1"/>
    </sheetView>
  </sheetViews>
  <sheetFormatPr defaultColWidth="11.421875" defaultRowHeight="12.75"/>
  <cols>
    <col min="1" max="1" width="3.7109375" style="59" customWidth="1"/>
    <col min="2" max="2" width="85.7109375" style="59" customWidth="1"/>
    <col min="3" max="16384" width="11.421875" style="59" customWidth="1"/>
  </cols>
  <sheetData>
    <row r="2" ht="12.75">
      <c r="B2" s="58" t="s">
        <v>120</v>
      </c>
    </row>
    <row r="3" ht="11.25">
      <c r="B3" s="60"/>
    </row>
  </sheetData>
  <sheetProtection/>
  <printOptions/>
  <pageMargins left="0.7500000000000001" right="0.7500000000000001" top="0.98" bottom="0.98" header="0.51" footer="0.51"/>
  <pageSetup horizontalDpi="600" verticalDpi="600" orientation="portrait" paperSize="9"/>
  <headerFooter>
    <oddFooter>&amp;R&amp;P/&amp;N</oddFooter>
  </headerFooter>
  <drawing r:id="rId1"/>
</worksheet>
</file>

<file path=xl/worksheets/sheet4.xml><?xml version="1.0" encoding="utf-8"?>
<worksheet xmlns="http://schemas.openxmlformats.org/spreadsheetml/2006/main" xmlns:r="http://schemas.openxmlformats.org/officeDocument/2006/relationships">
  <dimension ref="A2:CG118"/>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71" width="10.7109375" style="1" customWidth="1"/>
    <col min="72" max="72" width="10.140625" style="1" customWidth="1"/>
    <col min="73" max="73" width="11.28125" style="1" customWidth="1"/>
    <col min="74" max="74" width="12.28125" style="1" customWidth="1"/>
    <col min="75" max="79" width="10.7109375" style="1" customWidth="1"/>
    <col min="80" max="16384" width="11.421875" style="1" customWidth="1"/>
  </cols>
  <sheetData>
    <row r="2" ht="15.75">
      <c r="C2" s="161" t="s">
        <v>281</v>
      </c>
    </row>
    <row r="3" spans="1:77" s="37" customFormat="1" ht="12.75">
      <c r="A3" s="3"/>
      <c r="B3" s="3"/>
      <c r="C3" s="160" t="s">
        <v>270</v>
      </c>
      <c r="D3" s="3"/>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131"/>
      <c r="AN3" s="131"/>
      <c r="AO3" s="6"/>
      <c r="AP3" s="131"/>
      <c r="AQ3" s="131"/>
      <c r="AR3" s="131"/>
      <c r="AS3" s="131"/>
      <c r="AT3" s="131"/>
      <c r="AU3" s="131"/>
      <c r="AV3" s="131"/>
      <c r="AW3" s="131"/>
      <c r="AX3" s="131"/>
      <c r="AY3" s="131"/>
      <c r="AZ3" s="131"/>
      <c r="BA3" s="131"/>
      <c r="BB3" s="131"/>
      <c r="BC3" s="131"/>
      <c r="BD3" s="131"/>
      <c r="BE3" s="131"/>
      <c r="BF3" s="131"/>
      <c r="BG3" s="131"/>
      <c r="BH3" s="131"/>
      <c r="BI3" s="131"/>
      <c r="BJ3" s="131"/>
      <c r="BK3" s="6"/>
      <c r="BL3" s="6"/>
      <c r="BM3" s="131"/>
      <c r="BN3" s="131"/>
      <c r="BO3" s="131"/>
      <c r="BP3" s="131"/>
      <c r="BQ3" s="131"/>
      <c r="BR3" s="131"/>
      <c r="BS3" s="131"/>
      <c r="BT3" s="131"/>
      <c r="BU3" s="131"/>
      <c r="BV3" s="131"/>
      <c r="BW3" s="131"/>
      <c r="BX3" s="131"/>
      <c r="BY3" s="131"/>
    </row>
    <row r="4" spans="1:85" s="37" customFormat="1" ht="12.75">
      <c r="A4" s="5"/>
      <c r="B4" s="5"/>
      <c r="C4" s="5" t="s">
        <v>86</v>
      </c>
      <c r="D4" s="5" t="s">
        <v>204</v>
      </c>
      <c r="E4" s="5"/>
      <c r="F4" s="5"/>
      <c r="G4" s="3"/>
      <c r="H4" s="3"/>
      <c r="I4" s="3"/>
      <c r="J4" s="61"/>
      <c r="K4" s="61"/>
      <c r="L4" s="62"/>
      <c r="M4" s="62"/>
      <c r="N4" s="62"/>
      <c r="O4" s="62"/>
      <c r="P4" s="62"/>
      <c r="Q4" s="62"/>
      <c r="R4" s="5"/>
      <c r="S4" s="3"/>
      <c r="T4" s="3"/>
      <c r="U4" s="3"/>
      <c r="V4" s="68"/>
      <c r="W4" s="68"/>
      <c r="X4" s="68"/>
      <c r="Y4" s="68"/>
      <c r="Z4" s="68"/>
      <c r="AA4" s="68"/>
      <c r="AB4" s="3"/>
      <c r="AC4" s="3"/>
      <c r="AD4" s="3"/>
      <c r="AE4" s="3"/>
      <c r="AF4" s="3"/>
      <c r="AG4" s="3"/>
      <c r="AH4" s="3"/>
      <c r="AI4" s="3"/>
      <c r="AJ4" s="3"/>
      <c r="AK4" s="3"/>
      <c r="AL4" s="3"/>
      <c r="AM4" s="3"/>
      <c r="AN4" s="3"/>
      <c r="AO4" s="3"/>
      <c r="AP4" s="3"/>
      <c r="AQ4" s="68"/>
      <c r="AR4" s="68"/>
      <c r="AS4" s="68"/>
      <c r="AT4" s="68"/>
      <c r="AU4" s="68"/>
      <c r="AV4" s="68"/>
      <c r="AW4" s="68"/>
      <c r="AX4" s="68"/>
      <c r="AY4" s="68"/>
      <c r="AZ4" s="68"/>
      <c r="BA4" s="68"/>
      <c r="BB4" s="68"/>
      <c r="BC4" s="68"/>
      <c r="BD4" s="68"/>
      <c r="BE4" s="68"/>
      <c r="BF4" s="68"/>
      <c r="BG4" s="3"/>
      <c r="BH4" s="3"/>
      <c r="BI4" s="3"/>
      <c r="BJ4" s="3"/>
      <c r="BK4" s="3"/>
      <c r="BL4" s="3"/>
      <c r="BM4" s="3"/>
      <c r="BN4" s="68"/>
      <c r="BO4" s="68"/>
      <c r="BP4" s="68"/>
      <c r="BQ4" s="68"/>
      <c r="BR4" s="68"/>
      <c r="BS4" s="68"/>
      <c r="BT4" s="68"/>
      <c r="BU4" s="68"/>
      <c r="BV4" s="3"/>
      <c r="BW4" s="3"/>
      <c r="BX4" s="3"/>
      <c r="BY4" s="3"/>
      <c r="CC4" s="262"/>
      <c r="CD4" s="262"/>
      <c r="CE4" s="262"/>
      <c r="CF4" s="261"/>
      <c r="CG4" s="261"/>
    </row>
    <row r="5" spans="1:69" s="37" customFormat="1" ht="12.75">
      <c r="A5" s="35"/>
      <c r="B5" s="35"/>
      <c r="C5" s="6">
        <v>2008</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35"/>
      <c r="BQ5" s="35"/>
    </row>
    <row r="6" spans="1:79" s="37" customFormat="1" ht="15" customHeight="1">
      <c r="A6" s="132" t="s">
        <v>204</v>
      </c>
      <c r="B6" s="133"/>
      <c r="C6" s="134"/>
      <c r="D6" s="159" t="s">
        <v>154</v>
      </c>
      <c r="E6" s="128"/>
      <c r="F6" s="128"/>
      <c r="G6" s="128"/>
      <c r="H6" s="128"/>
      <c r="I6" s="128"/>
      <c r="J6" s="128"/>
      <c r="K6" s="128"/>
      <c r="L6" s="128"/>
      <c r="M6" s="128"/>
      <c r="N6" s="128"/>
      <c r="O6" s="128"/>
      <c r="P6" s="128"/>
      <c r="Q6" s="128"/>
      <c r="R6" s="128"/>
      <c r="S6" s="129"/>
      <c r="T6" s="130" t="s">
        <v>154</v>
      </c>
      <c r="U6" s="128"/>
      <c r="V6" s="128"/>
      <c r="W6" s="128"/>
      <c r="X6" s="128"/>
      <c r="Y6" s="128"/>
      <c r="Z6" s="128"/>
      <c r="AA6" s="128"/>
      <c r="AB6" s="128"/>
      <c r="AC6" s="128"/>
      <c r="AD6" s="128"/>
      <c r="AE6" s="128"/>
      <c r="AF6" s="128"/>
      <c r="AG6" s="128"/>
      <c r="AH6" s="128"/>
      <c r="AI6" s="128"/>
      <c r="AJ6" s="128"/>
      <c r="AK6" s="128"/>
      <c r="AL6" s="128"/>
      <c r="AM6" s="128"/>
      <c r="AN6" s="129"/>
      <c r="AO6" s="128" t="s">
        <v>154</v>
      </c>
      <c r="AP6" s="128"/>
      <c r="AQ6" s="128"/>
      <c r="AR6" s="128"/>
      <c r="AS6" s="128"/>
      <c r="AT6" s="128"/>
      <c r="AU6" s="128"/>
      <c r="AV6" s="128"/>
      <c r="AW6" s="128"/>
      <c r="AX6" s="128"/>
      <c r="AY6" s="128"/>
      <c r="AZ6" s="128"/>
      <c r="BA6" s="128"/>
      <c r="BB6" s="128"/>
      <c r="BC6" s="128"/>
      <c r="BD6" s="128"/>
      <c r="BE6" s="128"/>
      <c r="BF6" s="128"/>
      <c r="BG6" s="128"/>
      <c r="BH6" s="128"/>
      <c r="BI6" s="128"/>
      <c r="BJ6" s="129"/>
      <c r="BK6" s="128" t="s">
        <v>154</v>
      </c>
      <c r="BL6" s="128"/>
      <c r="BM6" s="128"/>
      <c r="BN6" s="128"/>
      <c r="BO6" s="128"/>
      <c r="BP6" s="128"/>
      <c r="BQ6" s="128"/>
      <c r="BR6" s="128"/>
      <c r="BS6" s="128"/>
      <c r="BT6" s="135"/>
      <c r="BU6" s="97"/>
      <c r="BV6" s="135"/>
      <c r="BW6" s="126" t="s">
        <v>223</v>
      </c>
      <c r="BX6" s="127"/>
      <c r="BY6" s="135" t="s">
        <v>204</v>
      </c>
      <c r="BZ6" s="136"/>
      <c r="CA6" s="136"/>
    </row>
    <row r="7" spans="1:79" s="10" customFormat="1" ht="169.5" customHeight="1">
      <c r="A7" s="20" t="s">
        <v>204</v>
      </c>
      <c r="B7" s="21" t="s">
        <v>204</v>
      </c>
      <c r="C7" s="19" t="s">
        <v>24</v>
      </c>
      <c r="D7" s="52" t="s">
        <v>165</v>
      </c>
      <c r="E7" s="52" t="s">
        <v>166</v>
      </c>
      <c r="F7" s="52" t="s">
        <v>164</v>
      </c>
      <c r="G7" s="52" t="s">
        <v>146</v>
      </c>
      <c r="H7" s="52" t="s">
        <v>257</v>
      </c>
      <c r="I7" s="52" t="s">
        <v>150</v>
      </c>
      <c r="J7" s="52" t="s">
        <v>144</v>
      </c>
      <c r="K7" s="52" t="s">
        <v>218</v>
      </c>
      <c r="L7" s="52" t="s">
        <v>139</v>
      </c>
      <c r="M7" s="52" t="s">
        <v>140</v>
      </c>
      <c r="N7" s="52" t="s">
        <v>148</v>
      </c>
      <c r="O7" s="52" t="s">
        <v>169</v>
      </c>
      <c r="P7" s="52" t="s">
        <v>168</v>
      </c>
      <c r="Q7" s="52" t="s">
        <v>167</v>
      </c>
      <c r="R7" s="52" t="s">
        <v>141</v>
      </c>
      <c r="S7" s="52" t="s">
        <v>56</v>
      </c>
      <c r="T7" s="52" t="s">
        <v>57</v>
      </c>
      <c r="U7" s="52" t="s">
        <v>229</v>
      </c>
      <c r="V7" s="52" t="s">
        <v>258</v>
      </c>
      <c r="W7" s="52" t="s">
        <v>199</v>
      </c>
      <c r="X7" s="52" t="s">
        <v>125</v>
      </c>
      <c r="Y7" s="52" t="s">
        <v>126</v>
      </c>
      <c r="Z7" s="52" t="s">
        <v>127</v>
      </c>
      <c r="AA7" s="52" t="s">
        <v>128</v>
      </c>
      <c r="AB7" s="52" t="s">
        <v>247</v>
      </c>
      <c r="AC7" s="52" t="s">
        <v>129</v>
      </c>
      <c r="AD7" s="52" t="s">
        <v>96</v>
      </c>
      <c r="AE7" s="52" t="s">
        <v>97</v>
      </c>
      <c r="AF7" s="52" t="s">
        <v>98</v>
      </c>
      <c r="AG7" s="182" t="s">
        <v>405</v>
      </c>
      <c r="AH7" s="182" t="s">
        <v>406</v>
      </c>
      <c r="AI7" s="182" t="s">
        <v>408</v>
      </c>
      <c r="AJ7" s="52" t="s">
        <v>26</v>
      </c>
      <c r="AK7" s="52" t="s">
        <v>27</v>
      </c>
      <c r="AL7" s="52" t="s">
        <v>28</v>
      </c>
      <c r="AM7" s="52" t="s">
        <v>29</v>
      </c>
      <c r="AN7" s="52" t="s">
        <v>130</v>
      </c>
      <c r="AO7" s="52" t="s">
        <v>173</v>
      </c>
      <c r="AP7" s="52" t="s">
        <v>158</v>
      </c>
      <c r="AQ7" s="52" t="s">
        <v>106</v>
      </c>
      <c r="AR7" s="52" t="s">
        <v>42</v>
      </c>
      <c r="AS7" s="52" t="s">
        <v>43</v>
      </c>
      <c r="AT7" s="52" t="s">
        <v>44</v>
      </c>
      <c r="AU7" s="52" t="s">
        <v>101</v>
      </c>
      <c r="AV7" s="52" t="s">
        <v>8</v>
      </c>
      <c r="AW7" s="52" t="s">
        <v>9</v>
      </c>
      <c r="AX7" s="52" t="s">
        <v>10</v>
      </c>
      <c r="AY7" s="52" t="s">
        <v>11</v>
      </c>
      <c r="AZ7" s="52" t="s">
        <v>12</v>
      </c>
      <c r="BA7" s="52" t="s">
        <v>13</v>
      </c>
      <c r="BB7" s="52" t="s">
        <v>135</v>
      </c>
      <c r="BC7" s="52" t="s">
        <v>45</v>
      </c>
      <c r="BD7" s="52" t="s">
        <v>107</v>
      </c>
      <c r="BE7" s="52" t="s">
        <v>159</v>
      </c>
      <c r="BF7" s="52" t="s">
        <v>249</v>
      </c>
      <c r="BG7" s="52" t="s">
        <v>176</v>
      </c>
      <c r="BH7" s="52" t="s">
        <v>178</v>
      </c>
      <c r="BI7" s="52" t="s">
        <v>108</v>
      </c>
      <c r="BJ7" s="52" t="s">
        <v>14</v>
      </c>
      <c r="BK7" s="52" t="s">
        <v>215</v>
      </c>
      <c r="BL7" s="52" t="s">
        <v>216</v>
      </c>
      <c r="BM7" s="52" t="s">
        <v>15</v>
      </c>
      <c r="BN7" s="52" t="s">
        <v>16</v>
      </c>
      <c r="BO7" s="182" t="s">
        <v>379</v>
      </c>
      <c r="BP7" s="182" t="s">
        <v>380</v>
      </c>
      <c r="BQ7" s="52" t="s">
        <v>52</v>
      </c>
      <c r="BR7" s="52" t="s">
        <v>161</v>
      </c>
      <c r="BS7" s="56" t="s">
        <v>160</v>
      </c>
      <c r="BT7" s="15" t="s">
        <v>155</v>
      </c>
      <c r="BU7" s="91" t="s">
        <v>197</v>
      </c>
      <c r="BV7" s="15" t="s">
        <v>220</v>
      </c>
      <c r="BW7" s="14" t="s">
        <v>221</v>
      </c>
      <c r="BX7" s="13" t="s">
        <v>149</v>
      </c>
      <c r="BY7" s="15" t="s">
        <v>269</v>
      </c>
      <c r="BZ7" s="12"/>
      <c r="CA7" s="12"/>
    </row>
    <row r="8" spans="1:79" s="10" customFormat="1" ht="12.75">
      <c r="A8" s="96" t="s">
        <v>201</v>
      </c>
      <c r="B8" s="22" t="s">
        <v>204</v>
      </c>
      <c r="C8" s="90" t="s">
        <v>204</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5">
        <v>66</v>
      </c>
      <c r="BR8" s="65">
        <v>67</v>
      </c>
      <c r="BS8" s="65">
        <v>68</v>
      </c>
      <c r="BT8" s="15"/>
      <c r="BU8" s="91"/>
      <c r="BV8" s="15"/>
      <c r="BW8" s="92"/>
      <c r="BX8" s="93"/>
      <c r="BY8" s="15"/>
      <c r="BZ8" s="12"/>
      <c r="CA8" s="12"/>
    </row>
    <row r="9" spans="1:79" s="10" customFormat="1" ht="12.75" customHeight="1">
      <c r="A9" s="94"/>
      <c r="B9" s="89" t="s">
        <v>22</v>
      </c>
      <c r="C9" s="63" t="s">
        <v>200</v>
      </c>
      <c r="D9" s="139" t="s">
        <v>172</v>
      </c>
      <c r="E9" s="140" t="s">
        <v>94</v>
      </c>
      <c r="F9" s="140" t="s">
        <v>95</v>
      </c>
      <c r="G9" s="51" t="s">
        <v>145</v>
      </c>
      <c r="H9" s="51" t="s">
        <v>147</v>
      </c>
      <c r="I9" s="51">
        <v>17</v>
      </c>
      <c r="J9" s="51">
        <v>18</v>
      </c>
      <c r="K9" s="51">
        <v>19</v>
      </c>
      <c r="L9" s="51">
        <v>20</v>
      </c>
      <c r="M9" s="51">
        <v>21</v>
      </c>
      <c r="N9" s="51">
        <v>22</v>
      </c>
      <c r="O9" s="51" t="s">
        <v>170</v>
      </c>
      <c r="P9" s="51" t="s">
        <v>171</v>
      </c>
      <c r="Q9" s="51">
        <v>24</v>
      </c>
      <c r="R9" s="51">
        <v>25</v>
      </c>
      <c r="S9" s="51">
        <v>26</v>
      </c>
      <c r="T9" s="51">
        <v>27</v>
      </c>
      <c r="U9" s="51">
        <v>28</v>
      </c>
      <c r="V9" s="51">
        <v>29</v>
      </c>
      <c r="W9" s="51" t="s">
        <v>198</v>
      </c>
      <c r="X9" s="51">
        <v>32</v>
      </c>
      <c r="Y9" s="51">
        <v>33</v>
      </c>
      <c r="Z9" s="51">
        <v>34</v>
      </c>
      <c r="AA9" s="51">
        <v>35</v>
      </c>
      <c r="AB9" s="51">
        <v>36</v>
      </c>
      <c r="AC9" s="51">
        <v>37</v>
      </c>
      <c r="AD9" s="51" t="s">
        <v>31</v>
      </c>
      <c r="AE9" s="51" t="s">
        <v>33</v>
      </c>
      <c r="AF9" s="51" t="s">
        <v>35</v>
      </c>
      <c r="AG9" s="202" t="s">
        <v>400</v>
      </c>
      <c r="AH9" s="202" t="s">
        <v>401</v>
      </c>
      <c r="AI9" s="202" t="s">
        <v>402</v>
      </c>
      <c r="AJ9" s="51" t="s">
        <v>37</v>
      </c>
      <c r="AK9" s="51" t="s">
        <v>39</v>
      </c>
      <c r="AL9" s="51" t="s">
        <v>41</v>
      </c>
      <c r="AM9" s="51">
        <v>41</v>
      </c>
      <c r="AN9" s="51">
        <v>45</v>
      </c>
      <c r="AO9" s="51">
        <v>50</v>
      </c>
      <c r="AP9" s="51" t="s">
        <v>280</v>
      </c>
      <c r="AQ9" s="51">
        <v>55</v>
      </c>
      <c r="AR9" s="51" t="s">
        <v>47</v>
      </c>
      <c r="AS9" s="51" t="s">
        <v>49</v>
      </c>
      <c r="AT9" s="51" t="s">
        <v>131</v>
      </c>
      <c r="AU9" s="51" t="s">
        <v>133</v>
      </c>
      <c r="AV9" s="51" t="s">
        <v>19</v>
      </c>
      <c r="AW9" s="51" t="s">
        <v>206</v>
      </c>
      <c r="AX9" s="51" t="s">
        <v>208</v>
      </c>
      <c r="AY9" s="51">
        <v>61</v>
      </c>
      <c r="AZ9" s="51">
        <v>62</v>
      </c>
      <c r="BA9" s="51" t="s">
        <v>210</v>
      </c>
      <c r="BB9" s="51" t="s">
        <v>212</v>
      </c>
      <c r="BC9" s="51" t="s">
        <v>214</v>
      </c>
      <c r="BD9" s="51">
        <v>64</v>
      </c>
      <c r="BE9" s="51">
        <v>65</v>
      </c>
      <c r="BF9" s="51">
        <v>66</v>
      </c>
      <c r="BG9" s="51" t="s">
        <v>175</v>
      </c>
      <c r="BH9" s="51" t="s">
        <v>177</v>
      </c>
      <c r="BI9" s="51">
        <v>72</v>
      </c>
      <c r="BJ9" s="51">
        <v>73</v>
      </c>
      <c r="BK9" s="51" t="s">
        <v>217</v>
      </c>
      <c r="BL9" s="51" t="s">
        <v>136</v>
      </c>
      <c r="BM9" s="51">
        <v>80</v>
      </c>
      <c r="BN9" s="51">
        <v>85</v>
      </c>
      <c r="BO9" s="51" t="s">
        <v>53</v>
      </c>
      <c r="BP9" s="51" t="s">
        <v>54</v>
      </c>
      <c r="BQ9" s="51" t="s">
        <v>55</v>
      </c>
      <c r="BR9" s="51" t="s">
        <v>179</v>
      </c>
      <c r="BS9" s="87" t="s">
        <v>162</v>
      </c>
      <c r="BT9" s="95"/>
      <c r="BU9" s="17"/>
      <c r="BV9" s="36"/>
      <c r="BW9" s="16"/>
      <c r="BX9" s="38"/>
      <c r="BY9" s="18"/>
      <c r="BZ9" s="12"/>
      <c r="CA9" s="12"/>
    </row>
    <row r="10" spans="1:79" ht="13.5" customHeight="1">
      <c r="A10" s="48">
        <v>1</v>
      </c>
      <c r="B10" s="141" t="s">
        <v>81</v>
      </c>
      <c r="C10" s="49" t="s">
        <v>353</v>
      </c>
      <c r="D10" s="98">
        <v>14024.28634</v>
      </c>
      <c r="E10" s="98">
        <v>0</v>
      </c>
      <c r="F10" s="98">
        <v>0</v>
      </c>
      <c r="G10" s="99">
        <v>0</v>
      </c>
      <c r="H10" s="99">
        <v>0</v>
      </c>
      <c r="I10" s="99">
        <v>0</v>
      </c>
      <c r="J10" s="99">
        <v>0</v>
      </c>
      <c r="K10" s="99">
        <v>0</v>
      </c>
      <c r="L10" s="99">
        <v>0</v>
      </c>
      <c r="M10" s="99">
        <v>0</v>
      </c>
      <c r="N10" s="99">
        <v>1.146603265</v>
      </c>
      <c r="O10" s="99">
        <v>0</v>
      </c>
      <c r="P10" s="99">
        <v>0</v>
      </c>
      <c r="Q10" s="99">
        <v>0</v>
      </c>
      <c r="R10" s="99">
        <v>0</v>
      </c>
      <c r="S10" s="99">
        <v>0</v>
      </c>
      <c r="T10" s="99">
        <v>0</v>
      </c>
      <c r="U10" s="99">
        <v>3.953827702</v>
      </c>
      <c r="V10" s="99">
        <v>0</v>
      </c>
      <c r="W10" s="99">
        <v>0</v>
      </c>
      <c r="X10" s="99">
        <v>0</v>
      </c>
      <c r="Y10" s="99">
        <v>0</v>
      </c>
      <c r="Z10" s="99">
        <v>0</v>
      </c>
      <c r="AA10" s="99">
        <v>0</v>
      </c>
      <c r="AB10" s="99">
        <v>0</v>
      </c>
      <c r="AC10" s="99">
        <v>0</v>
      </c>
      <c r="AD10" s="99">
        <v>0</v>
      </c>
      <c r="AE10" s="99">
        <v>0</v>
      </c>
      <c r="AF10" s="99">
        <v>0</v>
      </c>
      <c r="AG10" s="99">
        <v>0</v>
      </c>
      <c r="AH10" s="99">
        <v>0</v>
      </c>
      <c r="AI10" s="99">
        <v>0</v>
      </c>
      <c r="AJ10" s="99">
        <v>0</v>
      </c>
      <c r="AK10" s="99">
        <v>0</v>
      </c>
      <c r="AL10" s="99">
        <v>0</v>
      </c>
      <c r="AM10" s="99">
        <v>0</v>
      </c>
      <c r="AN10" s="99">
        <v>22.00280206</v>
      </c>
      <c r="AO10" s="99">
        <v>0</v>
      </c>
      <c r="AP10" s="99">
        <v>3.031271638</v>
      </c>
      <c r="AQ10" s="99">
        <v>3.559513822</v>
      </c>
      <c r="AR10" s="99">
        <v>0</v>
      </c>
      <c r="AS10" s="99">
        <v>0</v>
      </c>
      <c r="AT10" s="99">
        <v>0</v>
      </c>
      <c r="AU10" s="99">
        <v>0</v>
      </c>
      <c r="AV10" s="99">
        <v>0</v>
      </c>
      <c r="AW10" s="99">
        <v>0</v>
      </c>
      <c r="AX10" s="99">
        <v>0</v>
      </c>
      <c r="AY10" s="99">
        <v>0</v>
      </c>
      <c r="AZ10" s="99">
        <v>0</v>
      </c>
      <c r="BA10" s="99">
        <v>0</v>
      </c>
      <c r="BB10" s="99">
        <v>0</v>
      </c>
      <c r="BC10" s="99">
        <v>0</v>
      </c>
      <c r="BD10" s="99">
        <v>0</v>
      </c>
      <c r="BE10" s="99">
        <v>0</v>
      </c>
      <c r="BF10" s="99">
        <v>0</v>
      </c>
      <c r="BG10" s="99">
        <v>0.442852183</v>
      </c>
      <c r="BH10" s="99">
        <v>3.352244625</v>
      </c>
      <c r="BI10" s="99">
        <v>0</v>
      </c>
      <c r="BJ10" s="99">
        <v>0</v>
      </c>
      <c r="BK10" s="99">
        <v>0</v>
      </c>
      <c r="BL10" s="99">
        <v>205.2968883</v>
      </c>
      <c r="BM10" s="99">
        <v>4.436428097</v>
      </c>
      <c r="BN10" s="99">
        <v>10.7291159</v>
      </c>
      <c r="BO10" s="99">
        <v>0</v>
      </c>
      <c r="BP10" s="99">
        <v>0</v>
      </c>
      <c r="BQ10" s="99">
        <v>17.72824691</v>
      </c>
      <c r="BR10" s="99">
        <v>19.57690966</v>
      </c>
      <c r="BS10" s="100">
        <v>1.775504222</v>
      </c>
      <c r="BT10" s="101">
        <f>SUM(D10:BS10)</f>
        <v>14321.318548383999</v>
      </c>
      <c r="BU10" s="102">
        <v>3984.130537</v>
      </c>
      <c r="BV10" s="77">
        <f>SUM(BT10:BU10)</f>
        <v>18305.449085384</v>
      </c>
      <c r="BW10" s="78"/>
      <c r="BX10" s="71">
        <v>411.3828694789615</v>
      </c>
      <c r="BY10" s="101">
        <f>SUM(BV10:BX10)</f>
        <v>18716.831954862962</v>
      </c>
      <c r="BZ10" s="2"/>
      <c r="CA10" s="2"/>
    </row>
    <row r="11" spans="1:79" ht="13.5" customHeight="1">
      <c r="A11" s="142">
        <v>2</v>
      </c>
      <c r="B11" s="142" t="s">
        <v>82</v>
      </c>
      <c r="C11" s="40" t="s">
        <v>354</v>
      </c>
      <c r="D11" s="72">
        <v>0</v>
      </c>
      <c r="E11" s="72">
        <v>912.5872116</v>
      </c>
      <c r="F11" s="72">
        <v>0</v>
      </c>
      <c r="G11" s="64">
        <v>0</v>
      </c>
      <c r="H11" s="64">
        <v>0</v>
      </c>
      <c r="I11" s="64">
        <v>0</v>
      </c>
      <c r="J11" s="64">
        <v>0</v>
      </c>
      <c r="K11" s="64">
        <v>0</v>
      </c>
      <c r="L11" s="64">
        <v>0</v>
      </c>
      <c r="M11" s="64">
        <v>0</v>
      </c>
      <c r="N11" s="64">
        <v>0</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c r="AJ11" s="64">
        <v>0</v>
      </c>
      <c r="AK11" s="64">
        <v>0</v>
      </c>
      <c r="AL11" s="64">
        <v>0</v>
      </c>
      <c r="AM11" s="64">
        <v>0</v>
      </c>
      <c r="AN11" s="64">
        <v>0</v>
      </c>
      <c r="AO11" s="64">
        <v>0</v>
      </c>
      <c r="AP11" s="64">
        <v>0</v>
      </c>
      <c r="AQ11" s="64">
        <v>0</v>
      </c>
      <c r="AR11" s="64">
        <v>0</v>
      </c>
      <c r="AS11" s="64">
        <v>0</v>
      </c>
      <c r="AT11" s="64">
        <v>0</v>
      </c>
      <c r="AU11" s="64">
        <v>0</v>
      </c>
      <c r="AV11" s="64">
        <v>0</v>
      </c>
      <c r="AW11" s="64">
        <v>0</v>
      </c>
      <c r="AX11" s="64">
        <v>0</v>
      </c>
      <c r="AY11" s="64">
        <v>0</v>
      </c>
      <c r="AZ11" s="64">
        <v>0</v>
      </c>
      <c r="BA11" s="64">
        <v>0</v>
      </c>
      <c r="BB11" s="64">
        <v>0</v>
      </c>
      <c r="BC11" s="64">
        <v>0</v>
      </c>
      <c r="BD11" s="64">
        <v>0</v>
      </c>
      <c r="BE11" s="64">
        <v>0</v>
      </c>
      <c r="BF11" s="64">
        <v>0</v>
      </c>
      <c r="BG11" s="64">
        <v>0</v>
      </c>
      <c r="BH11" s="64">
        <v>0</v>
      </c>
      <c r="BI11" s="64">
        <v>0</v>
      </c>
      <c r="BJ11" s="64">
        <v>0</v>
      </c>
      <c r="BK11" s="64">
        <v>0</v>
      </c>
      <c r="BL11" s="64">
        <v>164.9848505</v>
      </c>
      <c r="BM11" s="64">
        <v>0</v>
      </c>
      <c r="BN11" s="64">
        <v>0</v>
      </c>
      <c r="BO11" s="64">
        <v>0</v>
      </c>
      <c r="BP11" s="64">
        <v>0</v>
      </c>
      <c r="BQ11" s="64">
        <v>0</v>
      </c>
      <c r="BR11" s="64">
        <v>0</v>
      </c>
      <c r="BS11" s="103">
        <v>0</v>
      </c>
      <c r="BT11" s="104">
        <f>SUM(D11:BS11)</f>
        <v>1077.5720621</v>
      </c>
      <c r="BU11" s="105">
        <v>63.966404</v>
      </c>
      <c r="BV11" s="106">
        <f>SUM(BT11:BU11)</f>
        <v>1141.5384661</v>
      </c>
      <c r="BW11" s="107"/>
      <c r="BX11" s="105">
        <v>24.09312494714962</v>
      </c>
      <c r="BY11" s="104">
        <f>SUM(BV11:BX11)</f>
        <v>1165.6315910471496</v>
      </c>
      <c r="BZ11" s="2"/>
      <c r="CA11" s="2"/>
    </row>
    <row r="12" spans="1:79" ht="13.5" customHeight="1">
      <c r="A12" s="48">
        <v>3</v>
      </c>
      <c r="B12" s="143" t="s">
        <v>83</v>
      </c>
      <c r="C12" s="40" t="s">
        <v>355</v>
      </c>
      <c r="D12" s="72">
        <v>0</v>
      </c>
      <c r="E12" s="72">
        <v>0</v>
      </c>
      <c r="F12" s="72">
        <v>36.62454608</v>
      </c>
      <c r="G12" s="64">
        <v>0</v>
      </c>
      <c r="H12" s="64">
        <v>0</v>
      </c>
      <c r="I12" s="64">
        <v>0</v>
      </c>
      <c r="J12" s="64">
        <v>0</v>
      </c>
      <c r="K12" s="64">
        <v>0</v>
      </c>
      <c r="L12" s="64">
        <v>0</v>
      </c>
      <c r="M12" s="64">
        <v>0</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64">
        <v>0</v>
      </c>
      <c r="AF12" s="64">
        <v>0</v>
      </c>
      <c r="AG12" s="64">
        <v>0</v>
      </c>
      <c r="AH12" s="64">
        <v>0</v>
      </c>
      <c r="AI12" s="64">
        <v>0</v>
      </c>
      <c r="AJ12" s="64">
        <v>0</v>
      </c>
      <c r="AK12" s="64">
        <v>0</v>
      </c>
      <c r="AL12" s="64">
        <v>0</v>
      </c>
      <c r="AM12" s="64">
        <v>0</v>
      </c>
      <c r="AN12" s="64">
        <v>0</v>
      </c>
      <c r="AO12" s="64">
        <v>0</v>
      </c>
      <c r="AP12" s="64">
        <v>0</v>
      </c>
      <c r="AQ12" s="64">
        <v>0</v>
      </c>
      <c r="AR12" s="64">
        <v>0</v>
      </c>
      <c r="AS12" s="64">
        <v>0</v>
      </c>
      <c r="AT12" s="64">
        <v>0</v>
      </c>
      <c r="AU12" s="64">
        <v>0</v>
      </c>
      <c r="AV12" s="64">
        <v>0</v>
      </c>
      <c r="AW12" s="64">
        <v>0</v>
      </c>
      <c r="AX12" s="64">
        <v>0</v>
      </c>
      <c r="AY12" s="64">
        <v>0</v>
      </c>
      <c r="AZ12" s="64">
        <v>0</v>
      </c>
      <c r="BA12" s="64">
        <v>0</v>
      </c>
      <c r="BB12" s="64">
        <v>0</v>
      </c>
      <c r="BC12" s="64">
        <v>0</v>
      </c>
      <c r="BD12" s="64">
        <v>0</v>
      </c>
      <c r="BE12" s="64">
        <v>0</v>
      </c>
      <c r="BF12" s="64">
        <v>0</v>
      </c>
      <c r="BG12" s="64">
        <v>0</v>
      </c>
      <c r="BH12" s="64">
        <v>0</v>
      </c>
      <c r="BI12" s="64">
        <v>0</v>
      </c>
      <c r="BJ12" s="64">
        <v>0</v>
      </c>
      <c r="BK12" s="64">
        <v>0</v>
      </c>
      <c r="BL12" s="64">
        <v>0</v>
      </c>
      <c r="BM12" s="64">
        <v>0</v>
      </c>
      <c r="BN12" s="64">
        <v>0</v>
      </c>
      <c r="BO12" s="64">
        <v>0</v>
      </c>
      <c r="BP12" s="64">
        <v>0</v>
      </c>
      <c r="BQ12" s="64">
        <v>0</v>
      </c>
      <c r="BR12" s="64">
        <v>0</v>
      </c>
      <c r="BS12" s="103">
        <v>0</v>
      </c>
      <c r="BT12" s="104">
        <f>SUM(D12:BS12)</f>
        <v>36.62454608</v>
      </c>
      <c r="BU12" s="105">
        <v>138.001089</v>
      </c>
      <c r="BV12" s="106">
        <f>SUM(BT12:BU12)</f>
        <v>174.62563508</v>
      </c>
      <c r="BW12" s="107"/>
      <c r="BX12" s="105">
        <v>3.019377548281029</v>
      </c>
      <c r="BY12" s="104">
        <f>SUM(BV12:BX12)</f>
        <v>177.64501262828102</v>
      </c>
      <c r="BZ12" s="2"/>
      <c r="CA12" s="2"/>
    </row>
    <row r="13" spans="1:79" ht="13.5" customHeight="1">
      <c r="A13" s="142">
        <v>4</v>
      </c>
      <c r="B13" s="50" t="s">
        <v>145</v>
      </c>
      <c r="C13" s="40" t="s">
        <v>118</v>
      </c>
      <c r="D13" s="72">
        <v>0</v>
      </c>
      <c r="E13" s="72">
        <v>0</v>
      </c>
      <c r="F13" s="72">
        <v>0</v>
      </c>
      <c r="G13" s="64">
        <v>1802.0343930000001</v>
      </c>
      <c r="H13" s="64">
        <v>0</v>
      </c>
      <c r="I13" s="64">
        <v>0</v>
      </c>
      <c r="J13" s="64">
        <v>0</v>
      </c>
      <c r="K13" s="64">
        <v>0</v>
      </c>
      <c r="L13" s="64">
        <v>0</v>
      </c>
      <c r="M13" s="64">
        <v>0</v>
      </c>
      <c r="N13" s="64">
        <v>0</v>
      </c>
      <c r="O13" s="64">
        <v>0</v>
      </c>
      <c r="P13" s="64">
        <v>0</v>
      </c>
      <c r="Q13" s="64">
        <v>0</v>
      </c>
      <c r="R13" s="64">
        <v>0</v>
      </c>
      <c r="S13" s="64">
        <v>108.6899936</v>
      </c>
      <c r="T13" s="64">
        <v>0</v>
      </c>
      <c r="U13" s="64">
        <v>0</v>
      </c>
      <c r="V13" s="64">
        <v>0</v>
      </c>
      <c r="W13" s="64">
        <v>0</v>
      </c>
      <c r="X13" s="64">
        <v>0</v>
      </c>
      <c r="Y13" s="64">
        <v>0</v>
      </c>
      <c r="Z13" s="64">
        <v>0</v>
      </c>
      <c r="AA13" s="64">
        <v>0</v>
      </c>
      <c r="AB13" s="64">
        <v>0</v>
      </c>
      <c r="AC13" s="64">
        <v>0</v>
      </c>
      <c r="AD13" s="64">
        <v>0</v>
      </c>
      <c r="AE13" s="64">
        <v>0</v>
      </c>
      <c r="AF13" s="64">
        <v>0</v>
      </c>
      <c r="AG13" s="64">
        <v>0</v>
      </c>
      <c r="AH13" s="64">
        <v>0</v>
      </c>
      <c r="AI13" s="64">
        <v>0</v>
      </c>
      <c r="AJ13" s="64">
        <v>0</v>
      </c>
      <c r="AK13" s="64">
        <v>0</v>
      </c>
      <c r="AL13" s="64">
        <v>0</v>
      </c>
      <c r="AM13" s="64">
        <v>0</v>
      </c>
      <c r="AN13" s="64">
        <v>65.35129059</v>
      </c>
      <c r="AO13" s="64">
        <v>0</v>
      </c>
      <c r="AP13" s="64">
        <v>0</v>
      </c>
      <c r="AQ13" s="64">
        <v>0</v>
      </c>
      <c r="AR13" s="64">
        <v>0</v>
      </c>
      <c r="AS13" s="64">
        <v>0</v>
      </c>
      <c r="AT13" s="64">
        <v>0</v>
      </c>
      <c r="AU13" s="64">
        <v>0</v>
      </c>
      <c r="AV13" s="64">
        <v>0</v>
      </c>
      <c r="AW13" s="64">
        <v>0</v>
      </c>
      <c r="AX13" s="64">
        <v>0</v>
      </c>
      <c r="AY13" s="64">
        <v>0</v>
      </c>
      <c r="AZ13" s="64">
        <v>0</v>
      </c>
      <c r="BA13" s="64">
        <v>0</v>
      </c>
      <c r="BB13" s="64">
        <v>0</v>
      </c>
      <c r="BC13" s="64">
        <v>0</v>
      </c>
      <c r="BD13" s="64">
        <v>0</v>
      </c>
      <c r="BE13" s="64">
        <v>0</v>
      </c>
      <c r="BF13" s="64">
        <v>0</v>
      </c>
      <c r="BG13" s="64">
        <v>0</v>
      </c>
      <c r="BH13" s="64">
        <v>0</v>
      </c>
      <c r="BI13" s="64">
        <v>0</v>
      </c>
      <c r="BJ13" s="64">
        <v>0</v>
      </c>
      <c r="BK13" s="64">
        <v>0</v>
      </c>
      <c r="BL13" s="64">
        <v>13.04290503</v>
      </c>
      <c r="BM13" s="64">
        <v>3.06849189</v>
      </c>
      <c r="BN13" s="64">
        <v>2.019258137</v>
      </c>
      <c r="BO13" s="64">
        <v>0</v>
      </c>
      <c r="BP13" s="64">
        <v>0</v>
      </c>
      <c r="BQ13" s="64">
        <v>0</v>
      </c>
      <c r="BR13" s="64">
        <v>0</v>
      </c>
      <c r="BS13" s="103">
        <v>0</v>
      </c>
      <c r="BT13" s="104">
        <f aca="true" t="shared" si="0" ref="BT13:BT77">SUM(D13:BS13)</f>
        <v>1994.2063322469999</v>
      </c>
      <c r="BU13" s="105">
        <v>4840.517714</v>
      </c>
      <c r="BV13" s="106">
        <f aca="true" t="shared" si="1" ref="BV13:BV77">SUM(BT13:BU13)</f>
        <v>6834.724046247</v>
      </c>
      <c r="BW13" s="107"/>
      <c r="BX13" s="105">
        <v>27.649442265070164</v>
      </c>
      <c r="BY13" s="104">
        <f aca="true" t="shared" si="2" ref="BY13:BY78">SUM(BV13:BX13)</f>
        <v>6862.37348851207</v>
      </c>
      <c r="BZ13" s="2"/>
      <c r="CA13" s="2"/>
    </row>
    <row r="14" spans="1:79" ht="13.5" customHeight="1">
      <c r="A14" s="48">
        <v>5</v>
      </c>
      <c r="B14" s="50" t="s">
        <v>147</v>
      </c>
      <c r="C14" s="40" t="s">
        <v>255</v>
      </c>
      <c r="D14" s="72">
        <v>0</v>
      </c>
      <c r="E14" s="72">
        <v>0</v>
      </c>
      <c r="F14" s="72">
        <v>0</v>
      </c>
      <c r="G14" s="64">
        <v>0</v>
      </c>
      <c r="H14" s="64">
        <v>31582.071391000005</v>
      </c>
      <c r="I14" s="64">
        <v>0</v>
      </c>
      <c r="J14" s="64">
        <v>23.05694664</v>
      </c>
      <c r="K14" s="64">
        <v>0</v>
      </c>
      <c r="L14" s="64">
        <v>0</v>
      </c>
      <c r="M14" s="64">
        <v>0</v>
      </c>
      <c r="N14" s="64">
        <v>0</v>
      </c>
      <c r="O14" s="64">
        <v>0</v>
      </c>
      <c r="P14" s="64">
        <v>0</v>
      </c>
      <c r="Q14" s="64">
        <v>2.766815047</v>
      </c>
      <c r="R14" s="64">
        <v>0</v>
      </c>
      <c r="S14" s="64">
        <v>0</v>
      </c>
      <c r="T14" s="64">
        <v>0</v>
      </c>
      <c r="U14" s="64">
        <v>0</v>
      </c>
      <c r="V14" s="64">
        <v>0</v>
      </c>
      <c r="W14" s="64">
        <v>0</v>
      </c>
      <c r="X14" s="64">
        <v>0</v>
      </c>
      <c r="Y14" s="64">
        <v>0</v>
      </c>
      <c r="Z14" s="64">
        <v>0</v>
      </c>
      <c r="AA14" s="64">
        <v>0</v>
      </c>
      <c r="AB14" s="64">
        <v>0</v>
      </c>
      <c r="AC14" s="64">
        <v>0</v>
      </c>
      <c r="AD14" s="64">
        <v>0</v>
      </c>
      <c r="AE14" s="64">
        <v>0</v>
      </c>
      <c r="AF14" s="64">
        <v>0</v>
      </c>
      <c r="AG14" s="64">
        <v>0</v>
      </c>
      <c r="AH14" s="64">
        <v>0</v>
      </c>
      <c r="AI14" s="64">
        <v>0</v>
      </c>
      <c r="AJ14" s="64">
        <v>0</v>
      </c>
      <c r="AK14" s="64">
        <v>0</v>
      </c>
      <c r="AL14" s="64">
        <v>0</v>
      </c>
      <c r="AM14" s="64">
        <v>0</v>
      </c>
      <c r="AN14" s="64">
        <v>0</v>
      </c>
      <c r="AO14" s="64">
        <v>0</v>
      </c>
      <c r="AP14" s="64">
        <v>1635.3169249</v>
      </c>
      <c r="AQ14" s="64">
        <v>3.663349333</v>
      </c>
      <c r="AR14" s="64">
        <v>0</v>
      </c>
      <c r="AS14" s="64">
        <v>0</v>
      </c>
      <c r="AT14" s="64">
        <v>0</v>
      </c>
      <c r="AU14" s="64">
        <v>0</v>
      </c>
      <c r="AV14" s="64">
        <v>0</v>
      </c>
      <c r="AW14" s="64">
        <v>0</v>
      </c>
      <c r="AX14" s="64">
        <v>0</v>
      </c>
      <c r="AY14" s="64">
        <v>0</v>
      </c>
      <c r="AZ14" s="64">
        <v>0</v>
      </c>
      <c r="BA14" s="64">
        <v>0</v>
      </c>
      <c r="BB14" s="64">
        <v>0</v>
      </c>
      <c r="BC14" s="64">
        <v>0</v>
      </c>
      <c r="BD14" s="64">
        <v>0</v>
      </c>
      <c r="BE14" s="64">
        <v>0</v>
      </c>
      <c r="BF14" s="64">
        <v>0</v>
      </c>
      <c r="BG14" s="64">
        <v>0</v>
      </c>
      <c r="BH14" s="64">
        <v>10.65388572</v>
      </c>
      <c r="BI14" s="64">
        <v>0</v>
      </c>
      <c r="BJ14" s="64">
        <v>0</v>
      </c>
      <c r="BK14" s="64">
        <v>0</v>
      </c>
      <c r="BL14" s="64">
        <v>55.57525008</v>
      </c>
      <c r="BM14" s="64">
        <v>0</v>
      </c>
      <c r="BN14" s="64">
        <v>8.211192411</v>
      </c>
      <c r="BO14" s="64">
        <v>0</v>
      </c>
      <c r="BP14" s="64">
        <v>0</v>
      </c>
      <c r="BQ14" s="64">
        <v>0.950111505</v>
      </c>
      <c r="BR14" s="64">
        <v>0</v>
      </c>
      <c r="BS14" s="103">
        <v>0</v>
      </c>
      <c r="BT14" s="104">
        <f t="shared" si="0"/>
        <v>33322.26586663601</v>
      </c>
      <c r="BU14" s="105">
        <v>10143.410619580001</v>
      </c>
      <c r="BV14" s="106">
        <f t="shared" si="1"/>
        <v>43465.676486216005</v>
      </c>
      <c r="BW14" s="107"/>
      <c r="BX14" s="105">
        <v>3565.328456735058</v>
      </c>
      <c r="BY14" s="104">
        <f t="shared" si="2"/>
        <v>47031.00494295106</v>
      </c>
      <c r="BZ14" s="2"/>
      <c r="CA14" s="2"/>
    </row>
    <row r="15" spans="1:79" ht="13.5" customHeight="1">
      <c r="A15" s="142">
        <v>6</v>
      </c>
      <c r="B15" s="50">
        <v>17</v>
      </c>
      <c r="C15" s="40" t="s">
        <v>205</v>
      </c>
      <c r="D15" s="72">
        <v>0</v>
      </c>
      <c r="E15" s="72">
        <v>0</v>
      </c>
      <c r="F15" s="72">
        <v>0</v>
      </c>
      <c r="G15" s="64">
        <v>0</v>
      </c>
      <c r="H15" s="64">
        <v>0</v>
      </c>
      <c r="I15" s="64">
        <v>2603.9415792399996</v>
      </c>
      <c r="J15" s="64">
        <v>0</v>
      </c>
      <c r="K15" s="64">
        <v>0</v>
      </c>
      <c r="L15" s="64">
        <v>0</v>
      </c>
      <c r="M15" s="64">
        <v>0</v>
      </c>
      <c r="N15" s="64">
        <v>0</v>
      </c>
      <c r="O15" s="64">
        <v>0</v>
      </c>
      <c r="P15" s="64">
        <v>0</v>
      </c>
      <c r="Q15" s="64">
        <v>0</v>
      </c>
      <c r="R15" s="64">
        <v>0</v>
      </c>
      <c r="S15" s="64">
        <v>0</v>
      </c>
      <c r="T15" s="64">
        <v>0</v>
      </c>
      <c r="U15" s="64">
        <v>0</v>
      </c>
      <c r="V15" s="64">
        <v>0</v>
      </c>
      <c r="W15" s="64">
        <v>0</v>
      </c>
      <c r="X15" s="64">
        <v>0</v>
      </c>
      <c r="Y15" s="64">
        <v>0</v>
      </c>
      <c r="Z15" s="64">
        <v>0</v>
      </c>
      <c r="AA15" s="64">
        <v>0</v>
      </c>
      <c r="AB15" s="64">
        <v>0</v>
      </c>
      <c r="AC15" s="64">
        <v>0</v>
      </c>
      <c r="AD15" s="64">
        <v>0</v>
      </c>
      <c r="AE15" s="64">
        <v>0</v>
      </c>
      <c r="AF15" s="64">
        <v>0</v>
      </c>
      <c r="AG15" s="64">
        <v>0</v>
      </c>
      <c r="AH15" s="64">
        <v>0</v>
      </c>
      <c r="AI15" s="64">
        <v>0</v>
      </c>
      <c r="AJ15" s="64">
        <v>0</v>
      </c>
      <c r="AK15" s="64">
        <v>0</v>
      </c>
      <c r="AL15" s="64">
        <v>0</v>
      </c>
      <c r="AM15" s="64">
        <v>0</v>
      </c>
      <c r="AN15" s="64">
        <v>3.253055735</v>
      </c>
      <c r="AO15" s="64">
        <v>0</v>
      </c>
      <c r="AP15" s="64">
        <v>6.823195945</v>
      </c>
      <c r="AQ15" s="64">
        <v>0.663740069</v>
      </c>
      <c r="AR15" s="64">
        <v>0</v>
      </c>
      <c r="AS15" s="64">
        <v>0</v>
      </c>
      <c r="AT15" s="64">
        <v>0</v>
      </c>
      <c r="AU15" s="64">
        <v>0</v>
      </c>
      <c r="AV15" s="64">
        <v>0</v>
      </c>
      <c r="AW15" s="64">
        <v>0</v>
      </c>
      <c r="AX15" s="64">
        <v>0</v>
      </c>
      <c r="AY15" s="64">
        <v>0</v>
      </c>
      <c r="AZ15" s="64">
        <v>0</v>
      </c>
      <c r="BA15" s="64">
        <v>0</v>
      </c>
      <c r="BB15" s="64">
        <v>0</v>
      </c>
      <c r="BC15" s="64">
        <v>0</v>
      </c>
      <c r="BD15" s="64">
        <v>0</v>
      </c>
      <c r="BE15" s="64">
        <v>0</v>
      </c>
      <c r="BF15" s="64">
        <v>0</v>
      </c>
      <c r="BG15" s="64">
        <v>0</v>
      </c>
      <c r="BH15" s="64">
        <v>0</v>
      </c>
      <c r="BI15" s="64">
        <v>0</v>
      </c>
      <c r="BJ15" s="64">
        <v>0</v>
      </c>
      <c r="BK15" s="64">
        <v>0</v>
      </c>
      <c r="BL15" s="64">
        <v>0</v>
      </c>
      <c r="BM15" s="64">
        <v>0</v>
      </c>
      <c r="BN15" s="64">
        <v>0</v>
      </c>
      <c r="BO15" s="64">
        <v>0</v>
      </c>
      <c r="BP15" s="64">
        <v>0</v>
      </c>
      <c r="BQ15" s="64">
        <v>0</v>
      </c>
      <c r="BR15" s="64">
        <v>0</v>
      </c>
      <c r="BS15" s="103">
        <v>15.68788943</v>
      </c>
      <c r="BT15" s="104">
        <f t="shared" si="0"/>
        <v>2630.3694604189996</v>
      </c>
      <c r="BU15" s="105">
        <v>3543.643675</v>
      </c>
      <c r="BV15" s="106">
        <f t="shared" si="1"/>
        <v>6174.013135419</v>
      </c>
      <c r="BW15" s="107"/>
      <c r="BX15" s="105">
        <v>160.499150144235</v>
      </c>
      <c r="BY15" s="104">
        <f t="shared" si="2"/>
        <v>6334.512285563234</v>
      </c>
      <c r="BZ15" s="2"/>
      <c r="CA15" s="2"/>
    </row>
    <row r="16" spans="1:79" ht="13.5" customHeight="1">
      <c r="A16" s="48">
        <v>7</v>
      </c>
      <c r="B16" s="50">
        <v>18</v>
      </c>
      <c r="C16" s="40" t="s">
        <v>119</v>
      </c>
      <c r="D16" s="72">
        <v>0</v>
      </c>
      <c r="E16" s="72">
        <v>0</v>
      </c>
      <c r="F16" s="72">
        <v>0</v>
      </c>
      <c r="G16" s="64">
        <v>0</v>
      </c>
      <c r="H16" s="64">
        <v>0</v>
      </c>
      <c r="I16" s="64">
        <v>0</v>
      </c>
      <c r="J16" s="64">
        <v>1318.5678919999998</v>
      </c>
      <c r="K16" s="64">
        <v>0</v>
      </c>
      <c r="L16" s="64">
        <v>0</v>
      </c>
      <c r="M16" s="64">
        <v>0</v>
      </c>
      <c r="N16" s="64">
        <v>0</v>
      </c>
      <c r="O16" s="64">
        <v>0</v>
      </c>
      <c r="P16" s="64">
        <v>0</v>
      </c>
      <c r="Q16" s="64">
        <v>0</v>
      </c>
      <c r="R16" s="64">
        <v>0</v>
      </c>
      <c r="S16" s="64">
        <v>0</v>
      </c>
      <c r="T16" s="64">
        <v>0</v>
      </c>
      <c r="U16" s="64">
        <v>0</v>
      </c>
      <c r="V16" s="64">
        <v>0</v>
      </c>
      <c r="W16" s="64">
        <v>0</v>
      </c>
      <c r="X16" s="64">
        <v>0</v>
      </c>
      <c r="Y16" s="64">
        <v>0</v>
      </c>
      <c r="Z16" s="64">
        <v>0</v>
      </c>
      <c r="AA16" s="64">
        <v>0</v>
      </c>
      <c r="AB16" s="64">
        <v>0</v>
      </c>
      <c r="AC16" s="64">
        <v>0</v>
      </c>
      <c r="AD16" s="64">
        <v>0</v>
      </c>
      <c r="AE16" s="64">
        <v>0</v>
      </c>
      <c r="AF16" s="64">
        <v>0</v>
      </c>
      <c r="AG16" s="64">
        <v>0</v>
      </c>
      <c r="AH16" s="64">
        <v>0</v>
      </c>
      <c r="AI16" s="64">
        <v>0</v>
      </c>
      <c r="AJ16" s="64">
        <v>0</v>
      </c>
      <c r="AK16" s="64">
        <v>0</v>
      </c>
      <c r="AL16" s="64">
        <v>0</v>
      </c>
      <c r="AM16" s="64">
        <v>0</v>
      </c>
      <c r="AN16" s="64">
        <v>0</v>
      </c>
      <c r="AO16" s="64">
        <v>0</v>
      </c>
      <c r="AP16" s="64">
        <v>20.412987835</v>
      </c>
      <c r="AQ16" s="64">
        <v>0</v>
      </c>
      <c r="AR16" s="64">
        <v>0</v>
      </c>
      <c r="AS16" s="64">
        <v>0</v>
      </c>
      <c r="AT16" s="64">
        <v>0</v>
      </c>
      <c r="AU16" s="64">
        <v>0</v>
      </c>
      <c r="AV16" s="64">
        <v>0</v>
      </c>
      <c r="AW16" s="64">
        <v>0</v>
      </c>
      <c r="AX16" s="64">
        <v>0</v>
      </c>
      <c r="AY16" s="64">
        <v>0</v>
      </c>
      <c r="AZ16" s="64">
        <v>0</v>
      </c>
      <c r="BA16" s="64">
        <v>0</v>
      </c>
      <c r="BB16" s="64">
        <v>0</v>
      </c>
      <c r="BC16" s="64">
        <v>0</v>
      </c>
      <c r="BD16" s="64">
        <v>0</v>
      </c>
      <c r="BE16" s="64">
        <v>0</v>
      </c>
      <c r="BF16" s="64">
        <v>0</v>
      </c>
      <c r="BG16" s="64">
        <v>0</v>
      </c>
      <c r="BH16" s="64">
        <v>0</v>
      </c>
      <c r="BI16" s="64">
        <v>0</v>
      </c>
      <c r="BJ16" s="64">
        <v>0</v>
      </c>
      <c r="BK16" s="64">
        <v>0</v>
      </c>
      <c r="BL16" s="64">
        <v>6.278219311</v>
      </c>
      <c r="BM16" s="64">
        <v>0</v>
      </c>
      <c r="BN16" s="64">
        <v>0</v>
      </c>
      <c r="BO16" s="64">
        <v>0</v>
      </c>
      <c r="BP16" s="64">
        <v>0</v>
      </c>
      <c r="BQ16" s="64">
        <v>0</v>
      </c>
      <c r="BR16" s="64">
        <v>0</v>
      </c>
      <c r="BS16" s="103">
        <v>0.350149463</v>
      </c>
      <c r="BT16" s="104">
        <f t="shared" si="0"/>
        <v>1345.6092486089997</v>
      </c>
      <c r="BU16" s="105">
        <v>5886.024267</v>
      </c>
      <c r="BV16" s="106">
        <f t="shared" si="1"/>
        <v>7231.633515608999</v>
      </c>
      <c r="BW16" s="107"/>
      <c r="BX16" s="105">
        <v>513.5404597361546</v>
      </c>
      <c r="BY16" s="104">
        <f t="shared" si="2"/>
        <v>7745.173975345154</v>
      </c>
      <c r="BZ16" s="2"/>
      <c r="CA16" s="2"/>
    </row>
    <row r="17" spans="1:79" ht="13.5" customHeight="1">
      <c r="A17" s="142">
        <v>8</v>
      </c>
      <c r="B17" s="50">
        <v>19</v>
      </c>
      <c r="C17" s="40" t="s">
        <v>66</v>
      </c>
      <c r="D17" s="72">
        <v>0</v>
      </c>
      <c r="E17" s="72">
        <v>0</v>
      </c>
      <c r="F17" s="72">
        <v>0</v>
      </c>
      <c r="G17" s="64">
        <v>0</v>
      </c>
      <c r="H17" s="64">
        <v>0</v>
      </c>
      <c r="I17" s="64">
        <v>0</v>
      </c>
      <c r="J17" s="64">
        <v>0</v>
      </c>
      <c r="K17" s="64">
        <v>460.0047976</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4">
        <v>0</v>
      </c>
      <c r="AF17" s="64">
        <v>0</v>
      </c>
      <c r="AG17" s="64">
        <v>0</v>
      </c>
      <c r="AH17" s="64">
        <v>0</v>
      </c>
      <c r="AI17" s="64">
        <v>0</v>
      </c>
      <c r="AJ17" s="64">
        <v>0</v>
      </c>
      <c r="AK17" s="64">
        <v>0</v>
      </c>
      <c r="AL17" s="64">
        <v>0</v>
      </c>
      <c r="AM17" s="64">
        <v>0</v>
      </c>
      <c r="AN17" s="64">
        <v>0</v>
      </c>
      <c r="AO17" s="64">
        <v>0</v>
      </c>
      <c r="AP17" s="64">
        <v>0</v>
      </c>
      <c r="AQ17" s="64">
        <v>0</v>
      </c>
      <c r="AR17" s="64">
        <v>0</v>
      </c>
      <c r="AS17" s="64">
        <v>0</v>
      </c>
      <c r="AT17" s="64">
        <v>0</v>
      </c>
      <c r="AU17" s="64">
        <v>0</v>
      </c>
      <c r="AV17" s="64">
        <v>0</v>
      </c>
      <c r="AW17" s="64">
        <v>0</v>
      </c>
      <c r="AX17" s="64">
        <v>0</v>
      </c>
      <c r="AY17" s="64">
        <v>0</v>
      </c>
      <c r="AZ17" s="64">
        <v>0</v>
      </c>
      <c r="BA17" s="64">
        <v>0</v>
      </c>
      <c r="BB17" s="64">
        <v>0</v>
      </c>
      <c r="BC17" s="64">
        <v>0</v>
      </c>
      <c r="BD17" s="64">
        <v>0</v>
      </c>
      <c r="BE17" s="64">
        <v>0</v>
      </c>
      <c r="BF17" s="64">
        <v>0</v>
      </c>
      <c r="BG17" s="64">
        <v>0</v>
      </c>
      <c r="BH17" s="64">
        <v>0</v>
      </c>
      <c r="BI17" s="64">
        <v>0</v>
      </c>
      <c r="BJ17" s="64">
        <v>0</v>
      </c>
      <c r="BK17" s="64">
        <v>0</v>
      </c>
      <c r="BL17" s="64">
        <v>0</v>
      </c>
      <c r="BM17" s="64">
        <v>0</v>
      </c>
      <c r="BN17" s="64">
        <v>0</v>
      </c>
      <c r="BO17" s="64">
        <v>0</v>
      </c>
      <c r="BP17" s="64">
        <v>0</v>
      </c>
      <c r="BQ17" s="64">
        <v>0</v>
      </c>
      <c r="BR17" s="64">
        <v>0</v>
      </c>
      <c r="BS17" s="103">
        <v>0</v>
      </c>
      <c r="BT17" s="104">
        <f t="shared" si="0"/>
        <v>460.0047976</v>
      </c>
      <c r="BU17" s="105">
        <v>2687.798107</v>
      </c>
      <c r="BV17" s="106">
        <f t="shared" si="1"/>
        <v>3147.8029046</v>
      </c>
      <c r="BW17" s="107"/>
      <c r="BX17" s="105">
        <v>165.39108669657205</v>
      </c>
      <c r="BY17" s="104">
        <f t="shared" si="2"/>
        <v>3313.193991296572</v>
      </c>
      <c r="BZ17" s="2"/>
      <c r="CA17" s="2"/>
    </row>
    <row r="18" spans="1:79" ht="13.5" customHeight="1">
      <c r="A18" s="48">
        <v>9</v>
      </c>
      <c r="B18" s="50">
        <v>20</v>
      </c>
      <c r="C18" s="40" t="s">
        <v>243</v>
      </c>
      <c r="D18" s="72">
        <v>0</v>
      </c>
      <c r="E18" s="72">
        <v>0</v>
      </c>
      <c r="F18" s="72">
        <v>0</v>
      </c>
      <c r="G18" s="64">
        <v>0</v>
      </c>
      <c r="H18" s="64">
        <v>0</v>
      </c>
      <c r="I18" s="64">
        <v>0</v>
      </c>
      <c r="J18" s="64">
        <v>0</v>
      </c>
      <c r="K18" s="64">
        <v>0</v>
      </c>
      <c r="L18" s="64">
        <v>8961.701315</v>
      </c>
      <c r="M18" s="64">
        <v>0</v>
      </c>
      <c r="N18" s="64">
        <v>0</v>
      </c>
      <c r="O18" s="64">
        <v>0</v>
      </c>
      <c r="P18" s="64">
        <v>0</v>
      </c>
      <c r="Q18" s="64">
        <v>0</v>
      </c>
      <c r="R18" s="64">
        <v>14.72037035</v>
      </c>
      <c r="S18" s="64">
        <v>0.154829833</v>
      </c>
      <c r="T18" s="64">
        <v>0</v>
      </c>
      <c r="U18" s="64">
        <v>9.674404355</v>
      </c>
      <c r="V18" s="64">
        <v>0</v>
      </c>
      <c r="W18" s="64">
        <v>0</v>
      </c>
      <c r="X18" s="64">
        <v>0</v>
      </c>
      <c r="Y18" s="64">
        <v>0</v>
      </c>
      <c r="Z18" s="64">
        <v>0</v>
      </c>
      <c r="AA18" s="64">
        <v>0</v>
      </c>
      <c r="AB18" s="64">
        <v>4.195066821</v>
      </c>
      <c r="AC18" s="64">
        <v>3.139887613</v>
      </c>
      <c r="AD18" s="64">
        <v>0</v>
      </c>
      <c r="AE18" s="64">
        <v>0</v>
      </c>
      <c r="AF18" s="64">
        <v>0</v>
      </c>
      <c r="AG18" s="64">
        <v>0</v>
      </c>
      <c r="AH18" s="64">
        <v>0</v>
      </c>
      <c r="AI18" s="64">
        <v>0</v>
      </c>
      <c r="AJ18" s="64">
        <v>0</v>
      </c>
      <c r="AK18" s="64">
        <v>0</v>
      </c>
      <c r="AL18" s="64">
        <v>0</v>
      </c>
      <c r="AM18" s="64">
        <v>0</v>
      </c>
      <c r="AN18" s="64">
        <v>31.07403964</v>
      </c>
      <c r="AO18" s="64">
        <v>1.227254692</v>
      </c>
      <c r="AP18" s="64">
        <v>2.868985831</v>
      </c>
      <c r="AQ18" s="64">
        <v>0</v>
      </c>
      <c r="AR18" s="64">
        <v>0</v>
      </c>
      <c r="AS18" s="64">
        <v>0</v>
      </c>
      <c r="AT18" s="64">
        <v>0</v>
      </c>
      <c r="AU18" s="64">
        <v>0</v>
      </c>
      <c r="AV18" s="64">
        <v>0</v>
      </c>
      <c r="AW18" s="64">
        <v>0</v>
      </c>
      <c r="AX18" s="64">
        <v>0</v>
      </c>
      <c r="AY18" s="64">
        <v>0</v>
      </c>
      <c r="AZ18" s="64">
        <v>0</v>
      </c>
      <c r="BA18" s="64">
        <v>0</v>
      </c>
      <c r="BB18" s="64">
        <v>0</v>
      </c>
      <c r="BC18" s="64">
        <v>0</v>
      </c>
      <c r="BD18" s="64">
        <v>0</v>
      </c>
      <c r="BE18" s="64">
        <v>0</v>
      </c>
      <c r="BF18" s="64">
        <v>0</v>
      </c>
      <c r="BG18" s="64">
        <v>0</v>
      </c>
      <c r="BH18" s="64">
        <v>1.746838943</v>
      </c>
      <c r="BI18" s="64">
        <v>0</v>
      </c>
      <c r="BJ18" s="64">
        <v>0</v>
      </c>
      <c r="BK18" s="64">
        <v>0</v>
      </c>
      <c r="BL18" s="64">
        <v>0.603558214</v>
      </c>
      <c r="BM18" s="64">
        <v>0.651859761</v>
      </c>
      <c r="BN18" s="64">
        <v>4.658003998</v>
      </c>
      <c r="BO18" s="64">
        <v>0</v>
      </c>
      <c r="BP18" s="64">
        <v>0</v>
      </c>
      <c r="BQ18" s="64">
        <v>0.261313538</v>
      </c>
      <c r="BR18" s="64">
        <v>2.476581936</v>
      </c>
      <c r="BS18" s="103">
        <v>0</v>
      </c>
      <c r="BT18" s="104">
        <f t="shared" si="0"/>
        <v>9039.154310524998</v>
      </c>
      <c r="BU18" s="105">
        <v>2247.259322</v>
      </c>
      <c r="BV18" s="106">
        <f t="shared" si="1"/>
        <v>11286.413632524998</v>
      </c>
      <c r="BW18" s="107"/>
      <c r="BX18" s="105">
        <v>45.15574716375681</v>
      </c>
      <c r="BY18" s="104">
        <f t="shared" si="2"/>
        <v>11331.569379688755</v>
      </c>
      <c r="BZ18" s="2"/>
      <c r="CA18" s="2"/>
    </row>
    <row r="19" spans="1:79" ht="13.5" customHeight="1">
      <c r="A19" s="142">
        <v>10</v>
      </c>
      <c r="B19" s="50">
        <v>21</v>
      </c>
      <c r="C19" s="40" t="s">
        <v>152</v>
      </c>
      <c r="D19" s="72">
        <v>0</v>
      </c>
      <c r="E19" s="72">
        <v>0</v>
      </c>
      <c r="F19" s="72">
        <v>0</v>
      </c>
      <c r="G19" s="64">
        <v>0</v>
      </c>
      <c r="H19" s="64">
        <v>0</v>
      </c>
      <c r="I19" s="64">
        <v>0</v>
      </c>
      <c r="J19" s="64">
        <v>0</v>
      </c>
      <c r="K19" s="64">
        <v>0</v>
      </c>
      <c r="L19" s="64">
        <v>1.675106062</v>
      </c>
      <c r="M19" s="64">
        <v>5005.351472999999</v>
      </c>
      <c r="N19" s="64">
        <v>0.841123501</v>
      </c>
      <c r="O19" s="64">
        <v>0</v>
      </c>
      <c r="P19" s="64">
        <v>0</v>
      </c>
      <c r="Q19" s="64">
        <v>3.341968074</v>
      </c>
      <c r="R19" s="64">
        <v>0</v>
      </c>
      <c r="S19" s="64">
        <v>0</v>
      </c>
      <c r="T19" s="64">
        <v>0</v>
      </c>
      <c r="U19" s="64">
        <v>0</v>
      </c>
      <c r="V19" s="64">
        <v>0</v>
      </c>
      <c r="W19" s="64">
        <v>0</v>
      </c>
      <c r="X19" s="64">
        <v>0</v>
      </c>
      <c r="Y19" s="64">
        <v>0</v>
      </c>
      <c r="Z19" s="64">
        <v>0</v>
      </c>
      <c r="AA19" s="64">
        <v>0</v>
      </c>
      <c r="AB19" s="64">
        <v>0</v>
      </c>
      <c r="AC19" s="64">
        <v>0</v>
      </c>
      <c r="AD19" s="64">
        <v>0</v>
      </c>
      <c r="AE19" s="64">
        <v>0</v>
      </c>
      <c r="AF19" s="64">
        <v>0</v>
      </c>
      <c r="AG19" s="64">
        <v>0</v>
      </c>
      <c r="AH19" s="64">
        <v>0</v>
      </c>
      <c r="AI19" s="64">
        <v>0</v>
      </c>
      <c r="AJ19" s="64">
        <v>0</v>
      </c>
      <c r="AK19" s="64">
        <v>0</v>
      </c>
      <c r="AL19" s="64">
        <v>0</v>
      </c>
      <c r="AM19" s="64">
        <v>0</v>
      </c>
      <c r="AN19" s="64">
        <v>0</v>
      </c>
      <c r="AO19" s="64">
        <v>0</v>
      </c>
      <c r="AP19" s="64">
        <v>0</v>
      </c>
      <c r="AQ19" s="64">
        <v>0</v>
      </c>
      <c r="AR19" s="64">
        <v>0</v>
      </c>
      <c r="AS19" s="64">
        <v>0</v>
      </c>
      <c r="AT19" s="64">
        <v>0</v>
      </c>
      <c r="AU19" s="64">
        <v>0</v>
      </c>
      <c r="AV19" s="64">
        <v>0</v>
      </c>
      <c r="AW19" s="64">
        <v>0</v>
      </c>
      <c r="AX19" s="64">
        <v>0</v>
      </c>
      <c r="AY19" s="64">
        <v>0</v>
      </c>
      <c r="AZ19" s="64">
        <v>0</v>
      </c>
      <c r="BA19" s="64">
        <v>0</v>
      </c>
      <c r="BB19" s="64">
        <v>0</v>
      </c>
      <c r="BC19" s="64">
        <v>0</v>
      </c>
      <c r="BD19" s="64">
        <v>0</v>
      </c>
      <c r="BE19" s="64">
        <v>0</v>
      </c>
      <c r="BF19" s="64">
        <v>0</v>
      </c>
      <c r="BG19" s="64">
        <v>0</v>
      </c>
      <c r="BH19" s="64">
        <v>0</v>
      </c>
      <c r="BI19" s="64">
        <v>0</v>
      </c>
      <c r="BJ19" s="64">
        <v>0</v>
      </c>
      <c r="BK19" s="64">
        <v>0</v>
      </c>
      <c r="BL19" s="64">
        <v>0</v>
      </c>
      <c r="BM19" s="64">
        <v>0</v>
      </c>
      <c r="BN19" s="64">
        <v>0</v>
      </c>
      <c r="BO19" s="64">
        <v>0</v>
      </c>
      <c r="BP19" s="64">
        <v>0</v>
      </c>
      <c r="BQ19" s="64">
        <v>0</v>
      </c>
      <c r="BR19" s="64">
        <v>0</v>
      </c>
      <c r="BS19" s="103">
        <v>0</v>
      </c>
      <c r="BT19" s="104">
        <f t="shared" si="0"/>
        <v>5011.209670636998</v>
      </c>
      <c r="BU19" s="105">
        <v>3473.188834</v>
      </c>
      <c r="BV19" s="106">
        <f t="shared" si="1"/>
        <v>8484.398504636998</v>
      </c>
      <c r="BW19" s="107"/>
      <c r="BX19" s="105">
        <v>82.97272444321568</v>
      </c>
      <c r="BY19" s="104">
        <f t="shared" si="2"/>
        <v>8567.371229080214</v>
      </c>
      <c r="BZ19" s="2"/>
      <c r="CA19" s="2"/>
    </row>
    <row r="20" spans="1:79" ht="13.5" customHeight="1">
      <c r="A20" s="48">
        <v>11</v>
      </c>
      <c r="B20" s="50">
        <v>22</v>
      </c>
      <c r="C20" s="40" t="s">
        <v>238</v>
      </c>
      <c r="D20" s="72">
        <v>0</v>
      </c>
      <c r="E20" s="72">
        <v>0</v>
      </c>
      <c r="F20" s="72">
        <v>0</v>
      </c>
      <c r="G20" s="64">
        <v>0</v>
      </c>
      <c r="H20" s="64">
        <v>0</v>
      </c>
      <c r="I20" s="64">
        <v>14.29830517</v>
      </c>
      <c r="J20" s="64">
        <v>0</v>
      </c>
      <c r="K20" s="64">
        <v>0</v>
      </c>
      <c r="L20" s="64">
        <v>0</v>
      </c>
      <c r="M20" s="64">
        <v>0</v>
      </c>
      <c r="N20" s="64">
        <v>10124.231059999998</v>
      </c>
      <c r="O20" s="64">
        <v>0</v>
      </c>
      <c r="P20" s="64">
        <v>0</v>
      </c>
      <c r="Q20" s="64">
        <v>0</v>
      </c>
      <c r="R20" s="64">
        <v>0</v>
      </c>
      <c r="S20" s="64">
        <v>0</v>
      </c>
      <c r="T20" s="64">
        <v>0</v>
      </c>
      <c r="U20" s="64">
        <v>42.4471572</v>
      </c>
      <c r="V20" s="64">
        <v>0</v>
      </c>
      <c r="W20" s="64">
        <v>0</v>
      </c>
      <c r="X20" s="64">
        <v>0</v>
      </c>
      <c r="Y20" s="64">
        <v>0</v>
      </c>
      <c r="Z20" s="64">
        <v>0</v>
      </c>
      <c r="AA20" s="64">
        <v>0</v>
      </c>
      <c r="AB20" s="64">
        <v>0</v>
      </c>
      <c r="AC20" s="64">
        <v>0</v>
      </c>
      <c r="AD20" s="64">
        <v>0</v>
      </c>
      <c r="AE20" s="64">
        <v>0</v>
      </c>
      <c r="AF20" s="64">
        <v>0</v>
      </c>
      <c r="AG20" s="64">
        <v>0</v>
      </c>
      <c r="AH20" s="64">
        <v>0</v>
      </c>
      <c r="AI20" s="64">
        <v>0</v>
      </c>
      <c r="AJ20" s="64">
        <v>0</v>
      </c>
      <c r="AK20" s="64">
        <v>0</v>
      </c>
      <c r="AL20" s="64">
        <v>0</v>
      </c>
      <c r="AM20" s="64">
        <v>0</v>
      </c>
      <c r="AN20" s="64">
        <v>0</v>
      </c>
      <c r="AO20" s="64">
        <v>0</v>
      </c>
      <c r="AP20" s="64">
        <v>21.040118665999998</v>
      </c>
      <c r="AQ20" s="64">
        <v>1.034843251</v>
      </c>
      <c r="AR20" s="64">
        <v>0</v>
      </c>
      <c r="AS20" s="64">
        <v>0</v>
      </c>
      <c r="AT20" s="64">
        <v>0</v>
      </c>
      <c r="AU20" s="64">
        <v>0</v>
      </c>
      <c r="AV20" s="64">
        <v>0</v>
      </c>
      <c r="AW20" s="64">
        <v>0</v>
      </c>
      <c r="AX20" s="64">
        <v>0</v>
      </c>
      <c r="AY20" s="64">
        <v>0</v>
      </c>
      <c r="AZ20" s="64">
        <v>0</v>
      </c>
      <c r="BA20" s="64">
        <v>0</v>
      </c>
      <c r="BB20" s="64">
        <v>0</v>
      </c>
      <c r="BC20" s="64">
        <v>0</v>
      </c>
      <c r="BD20" s="64">
        <v>0</v>
      </c>
      <c r="BE20" s="64">
        <v>0</v>
      </c>
      <c r="BF20" s="64">
        <v>0</v>
      </c>
      <c r="BG20" s="64">
        <v>0</v>
      </c>
      <c r="BH20" s="64">
        <v>7.521245855</v>
      </c>
      <c r="BI20" s="64">
        <v>5.660310865</v>
      </c>
      <c r="BJ20" s="64">
        <v>2.978706275</v>
      </c>
      <c r="BK20" s="64">
        <v>0</v>
      </c>
      <c r="BL20" s="64">
        <v>1.033846048</v>
      </c>
      <c r="BM20" s="64">
        <v>5.596902525</v>
      </c>
      <c r="BN20" s="64">
        <v>10.36012334</v>
      </c>
      <c r="BO20" s="64">
        <v>0</v>
      </c>
      <c r="BP20" s="64">
        <v>0</v>
      </c>
      <c r="BQ20" s="64">
        <v>0</v>
      </c>
      <c r="BR20" s="64">
        <v>6.855279024</v>
      </c>
      <c r="BS20" s="103">
        <v>0</v>
      </c>
      <c r="BT20" s="104">
        <f t="shared" si="0"/>
        <v>10243.057898218996</v>
      </c>
      <c r="BU20" s="105">
        <v>2568.769947</v>
      </c>
      <c r="BV20" s="106">
        <f t="shared" si="1"/>
        <v>12811.827845218995</v>
      </c>
      <c r="BW20" s="107"/>
      <c r="BX20" s="105">
        <v>130.20525020393075</v>
      </c>
      <c r="BY20" s="104">
        <f t="shared" si="2"/>
        <v>12942.033095422927</v>
      </c>
      <c r="BZ20" s="2"/>
      <c r="CA20" s="2"/>
    </row>
    <row r="21" spans="1:79" ht="13.5" customHeight="1">
      <c r="A21" s="142">
        <v>12</v>
      </c>
      <c r="B21" s="50" t="s">
        <v>84</v>
      </c>
      <c r="C21" s="40" t="s">
        <v>356</v>
      </c>
      <c r="D21" s="72">
        <v>0</v>
      </c>
      <c r="E21" s="72">
        <v>0</v>
      </c>
      <c r="F21" s="72">
        <v>0</v>
      </c>
      <c r="G21" s="64">
        <v>0</v>
      </c>
      <c r="H21" s="64">
        <v>0</v>
      </c>
      <c r="I21" s="64">
        <v>0</v>
      </c>
      <c r="J21" s="64">
        <v>0</v>
      </c>
      <c r="K21" s="64">
        <v>0</v>
      </c>
      <c r="L21" s="64">
        <v>0</v>
      </c>
      <c r="M21" s="64">
        <v>0</v>
      </c>
      <c r="N21" s="64">
        <v>0</v>
      </c>
      <c r="O21" s="64">
        <v>5340.006840540901</v>
      </c>
      <c r="P21" s="64">
        <v>0</v>
      </c>
      <c r="Q21" s="64">
        <v>0</v>
      </c>
      <c r="R21" s="64">
        <v>0</v>
      </c>
      <c r="S21" s="64">
        <v>0</v>
      </c>
      <c r="T21" s="64">
        <v>0</v>
      </c>
      <c r="U21" s="64">
        <v>0</v>
      </c>
      <c r="V21" s="64">
        <v>0</v>
      </c>
      <c r="W21" s="64">
        <v>0</v>
      </c>
      <c r="X21" s="64">
        <v>0</v>
      </c>
      <c r="Y21" s="64">
        <v>0</v>
      </c>
      <c r="Z21" s="64">
        <v>0</v>
      </c>
      <c r="AA21" s="64">
        <v>0</v>
      </c>
      <c r="AB21" s="64">
        <v>0</v>
      </c>
      <c r="AC21" s="64">
        <v>0</v>
      </c>
      <c r="AD21" s="64">
        <v>0</v>
      </c>
      <c r="AE21" s="64">
        <v>0</v>
      </c>
      <c r="AF21" s="64">
        <v>0</v>
      </c>
      <c r="AG21" s="64">
        <v>0</v>
      </c>
      <c r="AH21" s="64">
        <v>0</v>
      </c>
      <c r="AI21" s="64">
        <v>0</v>
      </c>
      <c r="AJ21" s="64">
        <v>0</v>
      </c>
      <c r="AK21" s="64">
        <v>0</v>
      </c>
      <c r="AL21" s="64">
        <v>0</v>
      </c>
      <c r="AM21" s="64">
        <v>0</v>
      </c>
      <c r="AN21" s="64">
        <v>0</v>
      </c>
      <c r="AO21" s="64">
        <v>0</v>
      </c>
      <c r="AP21" s="64">
        <v>0</v>
      </c>
      <c r="AQ21" s="64">
        <v>0</v>
      </c>
      <c r="AR21" s="64">
        <v>0</v>
      </c>
      <c r="AS21" s="64">
        <v>0</v>
      </c>
      <c r="AT21" s="64">
        <v>0</v>
      </c>
      <c r="AU21" s="64">
        <v>0</v>
      </c>
      <c r="AV21" s="64">
        <v>0</v>
      </c>
      <c r="AW21" s="64">
        <v>0</v>
      </c>
      <c r="AX21" s="64">
        <v>0</v>
      </c>
      <c r="AY21" s="64">
        <v>0</v>
      </c>
      <c r="AZ21" s="64">
        <v>0</v>
      </c>
      <c r="BA21" s="64">
        <v>0</v>
      </c>
      <c r="BB21" s="64">
        <v>0</v>
      </c>
      <c r="BC21" s="64">
        <v>0</v>
      </c>
      <c r="BD21" s="64">
        <v>0</v>
      </c>
      <c r="BE21" s="64">
        <v>0</v>
      </c>
      <c r="BF21" s="64">
        <v>0</v>
      </c>
      <c r="BG21" s="64">
        <v>0</v>
      </c>
      <c r="BH21" s="64">
        <v>0</v>
      </c>
      <c r="BI21" s="64">
        <v>0</v>
      </c>
      <c r="BJ21" s="64">
        <v>0</v>
      </c>
      <c r="BK21" s="64">
        <v>0</v>
      </c>
      <c r="BL21" s="64">
        <v>0</v>
      </c>
      <c r="BM21" s="64">
        <v>0</v>
      </c>
      <c r="BN21" s="64">
        <v>0</v>
      </c>
      <c r="BO21" s="64">
        <v>0</v>
      </c>
      <c r="BP21" s="64">
        <v>0</v>
      </c>
      <c r="BQ21" s="64">
        <v>0</v>
      </c>
      <c r="BR21" s="64">
        <v>0</v>
      </c>
      <c r="BS21" s="103">
        <v>0</v>
      </c>
      <c r="BT21" s="104">
        <f t="shared" si="0"/>
        <v>5340.006840540901</v>
      </c>
      <c r="BU21" s="105">
        <v>9618.096123563362</v>
      </c>
      <c r="BV21" s="106">
        <f t="shared" si="1"/>
        <v>14958.102964104262</v>
      </c>
      <c r="BW21" s="107"/>
      <c r="BX21" s="105">
        <v>6053.335694974002</v>
      </c>
      <c r="BY21" s="104">
        <f t="shared" si="2"/>
        <v>21011.438659078263</v>
      </c>
      <c r="BZ21" s="2"/>
      <c r="CA21" s="2"/>
    </row>
    <row r="22" spans="1:79" ht="13.5" customHeight="1">
      <c r="A22" s="48">
        <v>13</v>
      </c>
      <c r="B22" s="50" t="s">
        <v>85</v>
      </c>
      <c r="C22" s="40" t="s">
        <v>316</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0</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64">
        <v>0</v>
      </c>
      <c r="BR22" s="64">
        <v>0</v>
      </c>
      <c r="BS22" s="103">
        <v>0</v>
      </c>
      <c r="BT22" s="104">
        <f t="shared" si="0"/>
        <v>0</v>
      </c>
      <c r="BU22" s="105">
        <v>117</v>
      </c>
      <c r="BV22" s="106">
        <f t="shared" si="1"/>
        <v>117</v>
      </c>
      <c r="BW22" s="107"/>
      <c r="BX22" s="105">
        <v>0</v>
      </c>
      <c r="BY22" s="104">
        <f t="shared" si="2"/>
        <v>117</v>
      </c>
      <c r="BZ22" s="2"/>
      <c r="CA22" s="2"/>
    </row>
    <row r="23" spans="1:79" ht="13.5" customHeight="1">
      <c r="A23" s="142">
        <v>14</v>
      </c>
      <c r="B23" s="50">
        <v>24</v>
      </c>
      <c r="C23" s="40" t="s">
        <v>357</v>
      </c>
      <c r="D23" s="72">
        <v>0</v>
      </c>
      <c r="E23" s="72">
        <v>0</v>
      </c>
      <c r="F23" s="72">
        <v>0</v>
      </c>
      <c r="G23" s="64">
        <v>0</v>
      </c>
      <c r="H23" s="64">
        <v>0</v>
      </c>
      <c r="I23" s="64">
        <v>24.88726873</v>
      </c>
      <c r="J23" s="64">
        <v>0</v>
      </c>
      <c r="K23" s="64">
        <v>0</v>
      </c>
      <c r="L23" s="64">
        <v>0</v>
      </c>
      <c r="M23" s="64">
        <v>0</v>
      </c>
      <c r="N23" s="64">
        <v>0</v>
      </c>
      <c r="O23" s="64">
        <v>0</v>
      </c>
      <c r="P23" s="64">
        <v>0</v>
      </c>
      <c r="Q23" s="64">
        <v>67250.3278354591</v>
      </c>
      <c r="R23" s="64">
        <v>0</v>
      </c>
      <c r="S23" s="64">
        <v>0</v>
      </c>
      <c r="T23" s="64">
        <v>0</v>
      </c>
      <c r="U23" s="64">
        <v>0</v>
      </c>
      <c r="V23" s="64">
        <v>52.69940544</v>
      </c>
      <c r="W23" s="64">
        <v>0</v>
      </c>
      <c r="X23" s="64">
        <v>0</v>
      </c>
      <c r="Y23" s="64">
        <v>0</v>
      </c>
      <c r="Z23" s="64">
        <v>0</v>
      </c>
      <c r="AA23" s="64">
        <v>0</v>
      </c>
      <c r="AB23" s="64">
        <v>0</v>
      </c>
      <c r="AC23" s="64">
        <v>0</v>
      </c>
      <c r="AD23" s="64">
        <v>0</v>
      </c>
      <c r="AE23" s="64">
        <v>0</v>
      </c>
      <c r="AF23" s="64">
        <v>0</v>
      </c>
      <c r="AG23" s="64">
        <v>0</v>
      </c>
      <c r="AH23" s="64">
        <v>0</v>
      </c>
      <c r="AI23" s="64">
        <v>0</v>
      </c>
      <c r="AJ23" s="64">
        <v>0</v>
      </c>
      <c r="AK23" s="64">
        <v>0</v>
      </c>
      <c r="AL23" s="64">
        <v>0</v>
      </c>
      <c r="AM23" s="64">
        <v>0</v>
      </c>
      <c r="AN23" s="64">
        <v>0</v>
      </c>
      <c r="AO23" s="64">
        <v>0</v>
      </c>
      <c r="AP23" s="64">
        <v>452.39019010000004</v>
      </c>
      <c r="AQ23" s="64">
        <v>0</v>
      </c>
      <c r="AR23" s="64">
        <v>0</v>
      </c>
      <c r="AS23" s="64">
        <v>0</v>
      </c>
      <c r="AT23" s="64">
        <v>0</v>
      </c>
      <c r="AU23" s="64">
        <v>0</v>
      </c>
      <c r="AV23" s="64">
        <v>0</v>
      </c>
      <c r="AW23" s="64">
        <v>0</v>
      </c>
      <c r="AX23" s="64">
        <v>0</v>
      </c>
      <c r="AY23" s="64">
        <v>0</v>
      </c>
      <c r="AZ23" s="64">
        <v>0</v>
      </c>
      <c r="BA23" s="64">
        <v>0</v>
      </c>
      <c r="BB23" s="64">
        <v>0</v>
      </c>
      <c r="BC23" s="64">
        <v>0</v>
      </c>
      <c r="BD23" s="64">
        <v>0</v>
      </c>
      <c r="BE23" s="64">
        <v>0</v>
      </c>
      <c r="BF23" s="64">
        <v>0</v>
      </c>
      <c r="BG23" s="64">
        <v>0</v>
      </c>
      <c r="BH23" s="64">
        <v>7.088447577</v>
      </c>
      <c r="BI23" s="64">
        <v>0</v>
      </c>
      <c r="BJ23" s="64">
        <v>742.1378404</v>
      </c>
      <c r="BK23" s="64">
        <v>0</v>
      </c>
      <c r="BL23" s="64">
        <v>0</v>
      </c>
      <c r="BM23" s="64">
        <v>0</v>
      </c>
      <c r="BN23" s="64">
        <v>0</v>
      </c>
      <c r="BO23" s="64">
        <v>0</v>
      </c>
      <c r="BP23" s="64">
        <v>0</v>
      </c>
      <c r="BQ23" s="64">
        <v>0</v>
      </c>
      <c r="BR23" s="64">
        <v>0</v>
      </c>
      <c r="BS23" s="103">
        <v>0.637839496</v>
      </c>
      <c r="BT23" s="104">
        <f t="shared" si="0"/>
        <v>68530.16882720211</v>
      </c>
      <c r="BU23" s="105">
        <v>45044.52722</v>
      </c>
      <c r="BV23" s="106">
        <f t="shared" si="1"/>
        <v>113574.69604720212</v>
      </c>
      <c r="BW23" s="107"/>
      <c r="BX23" s="105">
        <v>338.0634935026156</v>
      </c>
      <c r="BY23" s="104">
        <f t="shared" si="2"/>
        <v>113912.75954070473</v>
      </c>
      <c r="BZ23" s="2"/>
      <c r="CA23" s="2"/>
    </row>
    <row r="24" spans="1:79" ht="13.5" customHeight="1">
      <c r="A24" s="48">
        <v>15</v>
      </c>
      <c r="B24" s="50">
        <v>25</v>
      </c>
      <c r="C24" s="40" t="s">
        <v>239</v>
      </c>
      <c r="D24" s="72">
        <v>0</v>
      </c>
      <c r="E24" s="72">
        <v>0</v>
      </c>
      <c r="F24" s="72">
        <v>0</v>
      </c>
      <c r="G24" s="64">
        <v>0</v>
      </c>
      <c r="H24" s="64">
        <v>0</v>
      </c>
      <c r="I24" s="64">
        <v>0</v>
      </c>
      <c r="J24" s="64">
        <v>0</v>
      </c>
      <c r="K24" s="64">
        <v>0</v>
      </c>
      <c r="L24" s="64">
        <v>5.388915152</v>
      </c>
      <c r="M24" s="64">
        <v>0</v>
      </c>
      <c r="N24" s="64">
        <v>0</v>
      </c>
      <c r="O24" s="64">
        <v>0</v>
      </c>
      <c r="P24" s="64">
        <v>0</v>
      </c>
      <c r="Q24" s="64">
        <v>29.09828011</v>
      </c>
      <c r="R24" s="64">
        <v>8700.575057</v>
      </c>
      <c r="S24" s="64">
        <v>0</v>
      </c>
      <c r="T24" s="64">
        <v>0</v>
      </c>
      <c r="U24" s="64">
        <v>49.94880766</v>
      </c>
      <c r="V24" s="64">
        <v>25.71128506</v>
      </c>
      <c r="W24" s="64">
        <v>221.2274307</v>
      </c>
      <c r="X24" s="64">
        <v>0</v>
      </c>
      <c r="Y24" s="64">
        <v>0</v>
      </c>
      <c r="Z24" s="64">
        <v>0</v>
      </c>
      <c r="AA24" s="64">
        <v>0</v>
      </c>
      <c r="AB24" s="64">
        <v>0</v>
      </c>
      <c r="AC24" s="64">
        <v>0</v>
      </c>
      <c r="AD24" s="64">
        <v>0</v>
      </c>
      <c r="AE24" s="64">
        <v>0</v>
      </c>
      <c r="AF24" s="64">
        <v>0</v>
      </c>
      <c r="AG24" s="64">
        <v>0</v>
      </c>
      <c r="AH24" s="64">
        <v>0</v>
      </c>
      <c r="AI24" s="64">
        <v>0</v>
      </c>
      <c r="AJ24" s="64">
        <v>0</v>
      </c>
      <c r="AK24" s="64">
        <v>0</v>
      </c>
      <c r="AL24" s="64">
        <v>0</v>
      </c>
      <c r="AM24" s="64">
        <v>0</v>
      </c>
      <c r="AN24" s="64">
        <v>24.46595872</v>
      </c>
      <c r="AO24" s="64">
        <v>7.776924473</v>
      </c>
      <c r="AP24" s="64">
        <v>6.812765513</v>
      </c>
      <c r="AQ24" s="64">
        <v>0</v>
      </c>
      <c r="AR24" s="64">
        <v>0</v>
      </c>
      <c r="AS24" s="64">
        <v>0</v>
      </c>
      <c r="AT24" s="64">
        <v>0</v>
      </c>
      <c r="AU24" s="64">
        <v>0</v>
      </c>
      <c r="AV24" s="64">
        <v>0</v>
      </c>
      <c r="AW24" s="64">
        <v>0</v>
      </c>
      <c r="AX24" s="64">
        <v>0</v>
      </c>
      <c r="AY24" s="64">
        <v>0</v>
      </c>
      <c r="AZ24" s="64">
        <v>0</v>
      </c>
      <c r="BA24" s="64">
        <v>0</v>
      </c>
      <c r="BB24" s="64">
        <v>0</v>
      </c>
      <c r="BC24" s="64">
        <v>0</v>
      </c>
      <c r="BD24" s="64">
        <v>0</v>
      </c>
      <c r="BE24" s="64">
        <v>0</v>
      </c>
      <c r="BF24" s="64">
        <v>0</v>
      </c>
      <c r="BG24" s="64">
        <v>0</v>
      </c>
      <c r="BH24" s="64">
        <v>0</v>
      </c>
      <c r="BI24" s="64">
        <v>0</v>
      </c>
      <c r="BJ24" s="64">
        <v>0</v>
      </c>
      <c r="BK24" s="64">
        <v>0</v>
      </c>
      <c r="BL24" s="64">
        <v>0</v>
      </c>
      <c r="BM24" s="64">
        <v>0</v>
      </c>
      <c r="BN24" s="64">
        <v>0</v>
      </c>
      <c r="BO24" s="64">
        <v>0</v>
      </c>
      <c r="BP24" s="64">
        <v>0</v>
      </c>
      <c r="BQ24" s="64">
        <v>0</v>
      </c>
      <c r="BR24" s="64">
        <v>0</v>
      </c>
      <c r="BS24" s="103">
        <v>0</v>
      </c>
      <c r="BT24" s="104">
        <f t="shared" si="0"/>
        <v>9071.005424388</v>
      </c>
      <c r="BU24" s="105">
        <v>5815.837319</v>
      </c>
      <c r="BV24" s="106">
        <f t="shared" si="1"/>
        <v>14886.842743388</v>
      </c>
      <c r="BW24" s="107"/>
      <c r="BX24" s="105">
        <v>81.33587858727662</v>
      </c>
      <c r="BY24" s="104">
        <f t="shared" si="2"/>
        <v>14968.178621975278</v>
      </c>
      <c r="BZ24" s="2"/>
      <c r="CA24" s="2"/>
    </row>
    <row r="25" spans="1:79" ht="13.5" customHeight="1">
      <c r="A25" s="142">
        <v>16</v>
      </c>
      <c r="B25" s="50">
        <v>26</v>
      </c>
      <c r="C25" s="40" t="s">
        <v>195</v>
      </c>
      <c r="D25" s="72">
        <v>0</v>
      </c>
      <c r="E25" s="72">
        <v>0</v>
      </c>
      <c r="F25" s="72">
        <v>0</v>
      </c>
      <c r="G25" s="64">
        <v>12.18016562</v>
      </c>
      <c r="H25" s="64">
        <v>0</v>
      </c>
      <c r="I25" s="64">
        <v>0</v>
      </c>
      <c r="J25" s="64">
        <v>0</v>
      </c>
      <c r="K25" s="64">
        <v>0</v>
      </c>
      <c r="L25" s="64">
        <v>1.580658235</v>
      </c>
      <c r="M25" s="64">
        <v>0</v>
      </c>
      <c r="N25" s="64">
        <v>0</v>
      </c>
      <c r="O25" s="64">
        <v>0</v>
      </c>
      <c r="P25" s="64">
        <v>0</v>
      </c>
      <c r="Q25" s="64">
        <v>10.57773211</v>
      </c>
      <c r="R25" s="64">
        <v>0</v>
      </c>
      <c r="S25" s="64">
        <v>5727.905547999998</v>
      </c>
      <c r="T25" s="64">
        <v>0</v>
      </c>
      <c r="U25" s="64">
        <v>0</v>
      </c>
      <c r="V25" s="64">
        <v>0</v>
      </c>
      <c r="W25" s="64">
        <v>0</v>
      </c>
      <c r="X25" s="64">
        <v>0</v>
      </c>
      <c r="Y25" s="64">
        <v>0</v>
      </c>
      <c r="Z25" s="64">
        <v>0</v>
      </c>
      <c r="AA25" s="64">
        <v>0</v>
      </c>
      <c r="AB25" s="64">
        <v>0</v>
      </c>
      <c r="AC25" s="64">
        <v>0</v>
      </c>
      <c r="AD25" s="64">
        <v>0</v>
      </c>
      <c r="AE25" s="64">
        <v>0</v>
      </c>
      <c r="AF25" s="64">
        <v>0</v>
      </c>
      <c r="AG25" s="64">
        <v>0</v>
      </c>
      <c r="AH25" s="64">
        <v>0</v>
      </c>
      <c r="AI25" s="64">
        <v>0</v>
      </c>
      <c r="AJ25" s="64">
        <v>0</v>
      </c>
      <c r="AK25" s="64">
        <v>0</v>
      </c>
      <c r="AL25" s="64">
        <v>0</v>
      </c>
      <c r="AM25" s="64">
        <v>0</v>
      </c>
      <c r="AN25" s="64">
        <v>59.32320456</v>
      </c>
      <c r="AO25" s="64">
        <v>0</v>
      </c>
      <c r="AP25" s="64">
        <v>37.514802319</v>
      </c>
      <c r="AQ25" s="64">
        <v>0</v>
      </c>
      <c r="AR25" s="64">
        <v>0</v>
      </c>
      <c r="AS25" s="64">
        <v>0</v>
      </c>
      <c r="AT25" s="64">
        <v>0</v>
      </c>
      <c r="AU25" s="64">
        <v>0</v>
      </c>
      <c r="AV25" s="64">
        <v>0</v>
      </c>
      <c r="AW25" s="64">
        <v>0</v>
      </c>
      <c r="AX25" s="64">
        <v>0</v>
      </c>
      <c r="AY25" s="64">
        <v>0</v>
      </c>
      <c r="AZ25" s="64">
        <v>0</v>
      </c>
      <c r="BA25" s="64">
        <v>0</v>
      </c>
      <c r="BB25" s="64">
        <v>0</v>
      </c>
      <c r="BC25" s="64">
        <v>0</v>
      </c>
      <c r="BD25" s="64">
        <v>0</v>
      </c>
      <c r="BE25" s="64">
        <v>0</v>
      </c>
      <c r="BF25" s="64">
        <v>0</v>
      </c>
      <c r="BG25" s="64">
        <v>0</v>
      </c>
      <c r="BH25" s="64">
        <v>0</v>
      </c>
      <c r="BI25" s="64">
        <v>0</v>
      </c>
      <c r="BJ25" s="64">
        <v>0</v>
      </c>
      <c r="BK25" s="64">
        <v>0</v>
      </c>
      <c r="BL25" s="64">
        <v>0</v>
      </c>
      <c r="BM25" s="64">
        <v>0</v>
      </c>
      <c r="BN25" s="64">
        <v>4.720887893</v>
      </c>
      <c r="BO25" s="64">
        <v>0</v>
      </c>
      <c r="BP25" s="64">
        <v>0</v>
      </c>
      <c r="BQ25" s="64">
        <v>0</v>
      </c>
      <c r="BR25" s="64">
        <v>0.321956679</v>
      </c>
      <c r="BS25" s="103">
        <v>0</v>
      </c>
      <c r="BT25" s="104">
        <f t="shared" si="0"/>
        <v>5854.124955415998</v>
      </c>
      <c r="BU25" s="105">
        <v>2972.642943</v>
      </c>
      <c r="BV25" s="106">
        <f t="shared" si="1"/>
        <v>8826.767898415997</v>
      </c>
      <c r="BW25" s="107"/>
      <c r="BX25" s="105">
        <v>41.34932804016977</v>
      </c>
      <c r="BY25" s="104">
        <f t="shared" si="2"/>
        <v>8868.117226456166</v>
      </c>
      <c r="BZ25" s="2"/>
      <c r="CA25" s="2"/>
    </row>
    <row r="26" spans="1:79" ht="13.5" customHeight="1">
      <c r="A26" s="48">
        <v>17</v>
      </c>
      <c r="B26" s="50">
        <v>27</v>
      </c>
      <c r="C26" s="40" t="s">
        <v>240</v>
      </c>
      <c r="D26" s="72">
        <v>0</v>
      </c>
      <c r="E26" s="72">
        <v>0</v>
      </c>
      <c r="F26" s="72">
        <v>0</v>
      </c>
      <c r="G26" s="64">
        <v>0</v>
      </c>
      <c r="H26" s="64">
        <v>0</v>
      </c>
      <c r="I26" s="64">
        <v>0</v>
      </c>
      <c r="J26" s="64">
        <v>0</v>
      </c>
      <c r="K26" s="64">
        <v>0</v>
      </c>
      <c r="L26" s="64">
        <v>0</v>
      </c>
      <c r="M26" s="64">
        <v>0</v>
      </c>
      <c r="N26" s="64">
        <v>0</v>
      </c>
      <c r="O26" s="64">
        <v>0</v>
      </c>
      <c r="P26" s="64">
        <v>0</v>
      </c>
      <c r="Q26" s="64">
        <v>0</v>
      </c>
      <c r="R26" s="64">
        <v>0</v>
      </c>
      <c r="S26" s="64">
        <v>0</v>
      </c>
      <c r="T26" s="64">
        <v>6335.795278999999</v>
      </c>
      <c r="U26" s="64">
        <v>0</v>
      </c>
      <c r="V26" s="64">
        <v>0</v>
      </c>
      <c r="W26" s="64">
        <v>0</v>
      </c>
      <c r="X26" s="64">
        <v>0</v>
      </c>
      <c r="Y26" s="64">
        <v>6.103276762</v>
      </c>
      <c r="Z26" s="64">
        <v>0</v>
      </c>
      <c r="AA26" s="64">
        <v>0</v>
      </c>
      <c r="AB26" s="64">
        <v>61.51388123</v>
      </c>
      <c r="AC26" s="64">
        <v>0</v>
      </c>
      <c r="AD26" s="64">
        <v>0</v>
      </c>
      <c r="AE26" s="64">
        <v>0</v>
      </c>
      <c r="AF26" s="64">
        <v>0</v>
      </c>
      <c r="AG26" s="64">
        <v>0</v>
      </c>
      <c r="AH26" s="64">
        <v>0</v>
      </c>
      <c r="AI26" s="64">
        <v>0</v>
      </c>
      <c r="AJ26" s="64">
        <v>0</v>
      </c>
      <c r="AK26" s="64">
        <v>0</v>
      </c>
      <c r="AL26" s="64">
        <v>0</v>
      </c>
      <c r="AM26" s="64">
        <v>0</v>
      </c>
      <c r="AN26" s="64">
        <v>0</v>
      </c>
      <c r="AO26" s="64">
        <v>0</v>
      </c>
      <c r="AP26" s="64">
        <v>1.194277756</v>
      </c>
      <c r="AQ26" s="64">
        <v>0</v>
      </c>
      <c r="AR26" s="64">
        <v>0</v>
      </c>
      <c r="AS26" s="64">
        <v>0</v>
      </c>
      <c r="AT26" s="64">
        <v>0</v>
      </c>
      <c r="AU26" s="64">
        <v>0</v>
      </c>
      <c r="AV26" s="64">
        <v>0</v>
      </c>
      <c r="AW26" s="64">
        <v>0</v>
      </c>
      <c r="AX26" s="64">
        <v>0</v>
      </c>
      <c r="AY26" s="64">
        <v>0</v>
      </c>
      <c r="AZ26" s="64">
        <v>0</v>
      </c>
      <c r="BA26" s="64">
        <v>0</v>
      </c>
      <c r="BB26" s="64">
        <v>0</v>
      </c>
      <c r="BC26" s="64">
        <v>0</v>
      </c>
      <c r="BD26" s="64">
        <v>0</v>
      </c>
      <c r="BE26" s="64">
        <v>0</v>
      </c>
      <c r="BF26" s="64">
        <v>0</v>
      </c>
      <c r="BG26" s="64">
        <v>0</v>
      </c>
      <c r="BH26" s="64">
        <v>0</v>
      </c>
      <c r="BI26" s="64">
        <v>0</v>
      </c>
      <c r="BJ26" s="64">
        <v>0</v>
      </c>
      <c r="BK26" s="64">
        <v>0</v>
      </c>
      <c r="BL26" s="64">
        <v>0</v>
      </c>
      <c r="BM26" s="64">
        <v>0</v>
      </c>
      <c r="BN26" s="64">
        <v>0</v>
      </c>
      <c r="BO26" s="64">
        <v>0</v>
      </c>
      <c r="BP26" s="64">
        <v>0</v>
      </c>
      <c r="BQ26" s="64">
        <v>0</v>
      </c>
      <c r="BR26" s="64">
        <v>0</v>
      </c>
      <c r="BS26" s="103">
        <v>0</v>
      </c>
      <c r="BT26" s="104">
        <f t="shared" si="0"/>
        <v>6404.606714747999</v>
      </c>
      <c r="BU26" s="105">
        <v>18038.33581</v>
      </c>
      <c r="BV26" s="106">
        <f t="shared" si="1"/>
        <v>24442.942524748</v>
      </c>
      <c r="BW26" s="107"/>
      <c r="BX26" s="105">
        <v>16.657798444292336</v>
      </c>
      <c r="BY26" s="104">
        <f t="shared" si="2"/>
        <v>24459.60032319229</v>
      </c>
      <c r="BZ26" s="2"/>
      <c r="CA26" s="2"/>
    </row>
    <row r="27" spans="1:79" ht="13.5" customHeight="1">
      <c r="A27" s="142">
        <v>18</v>
      </c>
      <c r="B27" s="50">
        <v>28</v>
      </c>
      <c r="C27" s="40" t="s">
        <v>241</v>
      </c>
      <c r="D27" s="72">
        <v>0.602992231</v>
      </c>
      <c r="E27" s="72">
        <v>0</v>
      </c>
      <c r="F27" s="72">
        <v>0</v>
      </c>
      <c r="G27" s="64">
        <v>0.259116449</v>
      </c>
      <c r="H27" s="64">
        <v>0</v>
      </c>
      <c r="I27" s="64">
        <v>0</v>
      </c>
      <c r="J27" s="64">
        <v>0.163048349</v>
      </c>
      <c r="K27" s="64">
        <v>0</v>
      </c>
      <c r="L27" s="64">
        <v>1.121603817</v>
      </c>
      <c r="M27" s="64">
        <v>0</v>
      </c>
      <c r="N27" s="64">
        <v>1.87113206</v>
      </c>
      <c r="O27" s="64">
        <v>0</v>
      </c>
      <c r="P27" s="64">
        <v>0</v>
      </c>
      <c r="Q27" s="64">
        <v>0</v>
      </c>
      <c r="R27" s="64">
        <v>58.9303209</v>
      </c>
      <c r="S27" s="64">
        <v>2.317064456</v>
      </c>
      <c r="T27" s="64">
        <v>4.071194555</v>
      </c>
      <c r="U27" s="64">
        <v>21814.854059999998</v>
      </c>
      <c r="V27" s="64">
        <v>16.76966095</v>
      </c>
      <c r="W27" s="64">
        <v>0.71781995</v>
      </c>
      <c r="X27" s="64">
        <v>0</v>
      </c>
      <c r="Y27" s="64">
        <v>0</v>
      </c>
      <c r="Z27" s="64">
        <v>0</v>
      </c>
      <c r="AA27" s="64">
        <v>3.877721745</v>
      </c>
      <c r="AB27" s="64">
        <v>3.109999578</v>
      </c>
      <c r="AC27" s="64">
        <v>0</v>
      </c>
      <c r="AD27" s="64">
        <v>0</v>
      </c>
      <c r="AE27" s="64">
        <v>0</v>
      </c>
      <c r="AF27" s="64">
        <v>0</v>
      </c>
      <c r="AG27" s="64">
        <v>0</v>
      </c>
      <c r="AH27" s="64">
        <v>0</v>
      </c>
      <c r="AI27" s="64">
        <v>0</v>
      </c>
      <c r="AJ27" s="64">
        <v>2.291180852</v>
      </c>
      <c r="AK27" s="64">
        <v>0</v>
      </c>
      <c r="AL27" s="64">
        <v>0</v>
      </c>
      <c r="AM27" s="64">
        <v>0</v>
      </c>
      <c r="AN27" s="64">
        <v>11.04648258</v>
      </c>
      <c r="AO27" s="64">
        <v>0</v>
      </c>
      <c r="AP27" s="64">
        <v>59.922591471000004</v>
      </c>
      <c r="AQ27" s="64">
        <v>0.520773351</v>
      </c>
      <c r="AR27" s="64">
        <v>0</v>
      </c>
      <c r="AS27" s="64">
        <v>0</v>
      </c>
      <c r="AT27" s="64">
        <v>0</v>
      </c>
      <c r="AU27" s="64">
        <v>0</v>
      </c>
      <c r="AV27" s="64">
        <v>0</v>
      </c>
      <c r="AW27" s="64">
        <v>0</v>
      </c>
      <c r="AX27" s="64">
        <v>0</v>
      </c>
      <c r="AY27" s="64">
        <v>0</v>
      </c>
      <c r="AZ27" s="64">
        <v>0</v>
      </c>
      <c r="BA27" s="64">
        <v>0.00039063745490953495</v>
      </c>
      <c r="BB27" s="64">
        <v>0.024111123273313637</v>
      </c>
      <c r="BC27" s="64">
        <v>0.19017466610677683</v>
      </c>
      <c r="BD27" s="64">
        <v>0</v>
      </c>
      <c r="BE27" s="64">
        <v>0</v>
      </c>
      <c r="BF27" s="64">
        <v>0</v>
      </c>
      <c r="BG27" s="64">
        <v>0</v>
      </c>
      <c r="BH27" s="64">
        <v>11.62270164</v>
      </c>
      <c r="BI27" s="64">
        <v>0</v>
      </c>
      <c r="BJ27" s="64">
        <v>0</v>
      </c>
      <c r="BK27" s="64">
        <v>0</v>
      </c>
      <c r="BL27" s="64">
        <v>2.24499138</v>
      </c>
      <c r="BM27" s="64">
        <v>0</v>
      </c>
      <c r="BN27" s="64">
        <v>39.81141754</v>
      </c>
      <c r="BO27" s="64">
        <v>0</v>
      </c>
      <c r="BP27" s="64">
        <v>0</v>
      </c>
      <c r="BQ27" s="64">
        <v>0</v>
      </c>
      <c r="BR27" s="64">
        <v>2.316218068</v>
      </c>
      <c r="BS27" s="103">
        <v>0</v>
      </c>
      <c r="BT27" s="104">
        <f t="shared" si="0"/>
        <v>22038.65676834884</v>
      </c>
      <c r="BU27" s="105">
        <v>6288.878811</v>
      </c>
      <c r="BV27" s="106">
        <f t="shared" si="1"/>
        <v>28327.535579348838</v>
      </c>
      <c r="BW27" s="107"/>
      <c r="BX27" s="105">
        <v>81.91132619511563</v>
      </c>
      <c r="BY27" s="104">
        <f t="shared" si="2"/>
        <v>28409.446905543955</v>
      </c>
      <c r="BZ27" s="2"/>
      <c r="CA27" s="2"/>
    </row>
    <row r="28" spans="1:79" ht="13.5" customHeight="1">
      <c r="A28" s="48">
        <v>19</v>
      </c>
      <c r="B28" s="50">
        <v>29</v>
      </c>
      <c r="C28" s="40" t="s">
        <v>242</v>
      </c>
      <c r="D28" s="72">
        <v>0</v>
      </c>
      <c r="E28" s="72">
        <v>0</v>
      </c>
      <c r="F28" s="72">
        <v>0</v>
      </c>
      <c r="G28" s="64">
        <v>0</v>
      </c>
      <c r="H28" s="64">
        <v>59.51606074</v>
      </c>
      <c r="I28" s="64">
        <v>0</v>
      </c>
      <c r="J28" s="64">
        <v>0</v>
      </c>
      <c r="K28" s="64">
        <v>0</v>
      </c>
      <c r="L28" s="64">
        <v>0</v>
      </c>
      <c r="M28" s="64">
        <v>0</v>
      </c>
      <c r="N28" s="64">
        <v>0</v>
      </c>
      <c r="O28" s="64">
        <v>0</v>
      </c>
      <c r="P28" s="64">
        <v>0</v>
      </c>
      <c r="Q28" s="64">
        <v>15.84187116</v>
      </c>
      <c r="R28" s="64">
        <v>0</v>
      </c>
      <c r="S28" s="64">
        <v>0</v>
      </c>
      <c r="T28" s="64">
        <v>51.17240046</v>
      </c>
      <c r="U28" s="64">
        <v>34.26911048</v>
      </c>
      <c r="V28" s="64">
        <v>37402.087619999984</v>
      </c>
      <c r="W28" s="64">
        <v>105.92127888</v>
      </c>
      <c r="X28" s="64">
        <v>9.280074797</v>
      </c>
      <c r="Y28" s="64">
        <v>12.03888463</v>
      </c>
      <c r="Z28" s="64">
        <v>0</v>
      </c>
      <c r="AA28" s="64">
        <v>0</v>
      </c>
      <c r="AB28" s="64">
        <v>0</v>
      </c>
      <c r="AC28" s="64">
        <v>0</v>
      </c>
      <c r="AD28" s="64">
        <v>0</v>
      </c>
      <c r="AE28" s="64">
        <v>0</v>
      </c>
      <c r="AF28" s="64">
        <v>0</v>
      </c>
      <c r="AG28" s="64">
        <v>0</v>
      </c>
      <c r="AH28" s="64">
        <v>0</v>
      </c>
      <c r="AI28" s="64">
        <v>0</v>
      </c>
      <c r="AJ28" s="64">
        <v>8.846917453</v>
      </c>
      <c r="AK28" s="64">
        <v>0</v>
      </c>
      <c r="AL28" s="64">
        <v>0</v>
      </c>
      <c r="AM28" s="64">
        <v>0</v>
      </c>
      <c r="AN28" s="64">
        <v>48.78988308</v>
      </c>
      <c r="AO28" s="64">
        <v>2.749194829</v>
      </c>
      <c r="AP28" s="64">
        <v>162.593890485</v>
      </c>
      <c r="AQ28" s="64">
        <v>0</v>
      </c>
      <c r="AR28" s="64">
        <v>0</v>
      </c>
      <c r="AS28" s="64">
        <v>0</v>
      </c>
      <c r="AT28" s="64">
        <v>0</v>
      </c>
      <c r="AU28" s="64">
        <v>0</v>
      </c>
      <c r="AV28" s="64">
        <v>0</v>
      </c>
      <c r="AW28" s="64">
        <v>0</v>
      </c>
      <c r="AX28" s="64">
        <v>0</v>
      </c>
      <c r="AY28" s="64">
        <v>0</v>
      </c>
      <c r="AZ28" s="64">
        <v>0</v>
      </c>
      <c r="BA28" s="64">
        <v>0</v>
      </c>
      <c r="BB28" s="64">
        <v>0</v>
      </c>
      <c r="BC28" s="64">
        <v>0</v>
      </c>
      <c r="BD28" s="64">
        <v>0</v>
      </c>
      <c r="BE28" s="64">
        <v>0</v>
      </c>
      <c r="BF28" s="64">
        <v>0</v>
      </c>
      <c r="BG28" s="64">
        <v>0</v>
      </c>
      <c r="BH28" s="64">
        <v>3.849904296</v>
      </c>
      <c r="BI28" s="64">
        <v>1.551342241</v>
      </c>
      <c r="BJ28" s="64">
        <v>0</v>
      </c>
      <c r="BK28" s="64">
        <v>0</v>
      </c>
      <c r="BL28" s="64">
        <v>0</v>
      </c>
      <c r="BM28" s="64">
        <v>0</v>
      </c>
      <c r="BN28" s="64">
        <v>3.043320928</v>
      </c>
      <c r="BO28" s="64">
        <v>0</v>
      </c>
      <c r="BP28" s="64">
        <v>0</v>
      </c>
      <c r="BQ28" s="64">
        <v>0</v>
      </c>
      <c r="BR28" s="64">
        <v>0</v>
      </c>
      <c r="BS28" s="103">
        <v>0</v>
      </c>
      <c r="BT28" s="104">
        <f t="shared" si="0"/>
        <v>37921.551754458975</v>
      </c>
      <c r="BU28" s="105">
        <v>19112.73661</v>
      </c>
      <c r="BV28" s="106">
        <f t="shared" si="1"/>
        <v>57034.288364458975</v>
      </c>
      <c r="BW28" s="107"/>
      <c r="BX28" s="105">
        <v>146.054044779055</v>
      </c>
      <c r="BY28" s="104">
        <f t="shared" si="2"/>
        <v>57180.34240923803</v>
      </c>
      <c r="BZ28" s="2"/>
      <c r="CA28" s="2"/>
    </row>
    <row r="29" spans="1:79" ht="13.5" customHeight="1">
      <c r="A29" s="142">
        <v>20</v>
      </c>
      <c r="B29" s="50" t="s">
        <v>198</v>
      </c>
      <c r="C29" s="40" t="s">
        <v>124</v>
      </c>
      <c r="D29" s="72">
        <v>0</v>
      </c>
      <c r="E29" s="72">
        <v>0</v>
      </c>
      <c r="F29" s="72">
        <v>0</v>
      </c>
      <c r="G29" s="64">
        <v>0</v>
      </c>
      <c r="H29" s="64">
        <v>0</v>
      </c>
      <c r="I29" s="64">
        <v>0</v>
      </c>
      <c r="J29" s="64">
        <v>0</v>
      </c>
      <c r="K29" s="64">
        <v>0</v>
      </c>
      <c r="L29" s="64">
        <v>0</v>
      </c>
      <c r="M29" s="64">
        <v>0</v>
      </c>
      <c r="N29" s="64">
        <v>0</v>
      </c>
      <c r="O29" s="64">
        <v>0</v>
      </c>
      <c r="P29" s="64">
        <v>0</v>
      </c>
      <c r="Q29" s="64">
        <v>0</v>
      </c>
      <c r="R29" s="64">
        <v>0</v>
      </c>
      <c r="S29" s="64">
        <v>0</v>
      </c>
      <c r="T29" s="64">
        <v>0</v>
      </c>
      <c r="U29" s="64">
        <v>0</v>
      </c>
      <c r="V29" s="64">
        <v>0</v>
      </c>
      <c r="W29" s="64">
        <v>17928.277329</v>
      </c>
      <c r="X29" s="64">
        <v>809.5428515799999</v>
      </c>
      <c r="Y29" s="64">
        <v>0</v>
      </c>
      <c r="Z29" s="64">
        <v>0</v>
      </c>
      <c r="AA29" s="64">
        <v>0</v>
      </c>
      <c r="AB29" s="64">
        <v>0</v>
      </c>
      <c r="AC29" s="64">
        <v>0</v>
      </c>
      <c r="AD29" s="64">
        <v>0</v>
      </c>
      <c r="AE29" s="64">
        <v>0</v>
      </c>
      <c r="AF29" s="64">
        <v>0</v>
      </c>
      <c r="AG29" s="64">
        <v>0</v>
      </c>
      <c r="AH29" s="64">
        <v>0</v>
      </c>
      <c r="AI29" s="64">
        <v>0</v>
      </c>
      <c r="AJ29" s="64">
        <v>2.509306823</v>
      </c>
      <c r="AK29" s="64">
        <v>0</v>
      </c>
      <c r="AL29" s="64">
        <v>0</v>
      </c>
      <c r="AM29" s="64">
        <v>0</v>
      </c>
      <c r="AN29" s="64">
        <v>26.6680159</v>
      </c>
      <c r="AO29" s="64">
        <v>0</v>
      </c>
      <c r="AP29" s="64">
        <v>38.375875</v>
      </c>
      <c r="AQ29" s="64">
        <v>0</v>
      </c>
      <c r="AR29" s="64">
        <v>0</v>
      </c>
      <c r="AS29" s="64">
        <v>0</v>
      </c>
      <c r="AT29" s="64">
        <v>0</v>
      </c>
      <c r="AU29" s="64">
        <v>0</v>
      </c>
      <c r="AV29" s="64">
        <v>0</v>
      </c>
      <c r="AW29" s="64">
        <v>0</v>
      </c>
      <c r="AX29" s="64">
        <v>0</v>
      </c>
      <c r="AY29" s="64">
        <v>0</v>
      </c>
      <c r="AZ29" s="64">
        <v>0</v>
      </c>
      <c r="BA29" s="64">
        <v>0</v>
      </c>
      <c r="BB29" s="64">
        <v>0</v>
      </c>
      <c r="BC29" s="64">
        <v>0</v>
      </c>
      <c r="BD29" s="64">
        <v>0</v>
      </c>
      <c r="BE29" s="64">
        <v>0</v>
      </c>
      <c r="BF29" s="64">
        <v>0</v>
      </c>
      <c r="BG29" s="64">
        <v>0</v>
      </c>
      <c r="BH29" s="64">
        <v>6.081179493</v>
      </c>
      <c r="BI29" s="64">
        <v>11.01200351</v>
      </c>
      <c r="BJ29" s="64">
        <v>0</v>
      </c>
      <c r="BK29" s="64">
        <v>0</v>
      </c>
      <c r="BL29" s="64">
        <v>0</v>
      </c>
      <c r="BM29" s="64">
        <v>0</v>
      </c>
      <c r="BN29" s="64">
        <v>0</v>
      </c>
      <c r="BO29" s="64">
        <v>0</v>
      </c>
      <c r="BP29" s="64">
        <v>0</v>
      </c>
      <c r="BQ29" s="64">
        <v>0</v>
      </c>
      <c r="BR29" s="64">
        <v>0</v>
      </c>
      <c r="BS29" s="103">
        <v>0</v>
      </c>
      <c r="BT29" s="104">
        <f t="shared" si="0"/>
        <v>18822.466561306006</v>
      </c>
      <c r="BU29" s="105">
        <v>12124.790268</v>
      </c>
      <c r="BV29" s="106">
        <f t="shared" si="1"/>
        <v>30947.256829306007</v>
      </c>
      <c r="BW29" s="107"/>
      <c r="BX29" s="105">
        <v>332.4236384090929</v>
      </c>
      <c r="BY29" s="104">
        <f t="shared" si="2"/>
        <v>31279.6804677151</v>
      </c>
      <c r="BZ29" s="2"/>
      <c r="CA29" s="2"/>
    </row>
    <row r="30" spans="1:79" ht="13.5" customHeight="1">
      <c r="A30" s="48">
        <v>21</v>
      </c>
      <c r="B30" s="50">
        <v>32</v>
      </c>
      <c r="C30" s="40" t="s">
        <v>273</v>
      </c>
      <c r="D30" s="72">
        <v>0</v>
      </c>
      <c r="E30" s="72">
        <v>0</v>
      </c>
      <c r="F30" s="72">
        <v>0</v>
      </c>
      <c r="G30" s="64">
        <v>0</v>
      </c>
      <c r="H30" s="64">
        <v>0</v>
      </c>
      <c r="I30" s="64">
        <v>0</v>
      </c>
      <c r="J30" s="64">
        <v>0</v>
      </c>
      <c r="K30" s="64">
        <v>0</v>
      </c>
      <c r="L30" s="64">
        <v>0</v>
      </c>
      <c r="M30" s="64">
        <v>0</v>
      </c>
      <c r="N30" s="64">
        <v>0</v>
      </c>
      <c r="O30" s="64">
        <v>0</v>
      </c>
      <c r="P30" s="64">
        <v>0</v>
      </c>
      <c r="Q30" s="64">
        <v>0</v>
      </c>
      <c r="R30" s="64">
        <v>0</v>
      </c>
      <c r="S30" s="64">
        <v>0</v>
      </c>
      <c r="T30" s="64">
        <v>0</v>
      </c>
      <c r="U30" s="64">
        <v>0</v>
      </c>
      <c r="V30" s="64">
        <v>0</v>
      </c>
      <c r="W30" s="64">
        <v>138.9774309</v>
      </c>
      <c r="X30" s="64">
        <v>8294.691932999998</v>
      </c>
      <c r="Y30" s="64">
        <v>0</v>
      </c>
      <c r="Z30" s="64">
        <v>0</v>
      </c>
      <c r="AA30" s="64">
        <v>0</v>
      </c>
      <c r="AB30" s="64">
        <v>0</v>
      </c>
      <c r="AC30" s="64">
        <v>0</v>
      </c>
      <c r="AD30" s="64">
        <v>0</v>
      </c>
      <c r="AE30" s="64">
        <v>0</v>
      </c>
      <c r="AF30" s="64">
        <v>0</v>
      </c>
      <c r="AG30" s="64">
        <v>0</v>
      </c>
      <c r="AH30" s="64">
        <v>0</v>
      </c>
      <c r="AI30" s="64">
        <v>0</v>
      </c>
      <c r="AJ30" s="64">
        <v>0</v>
      </c>
      <c r="AK30" s="64">
        <v>0</v>
      </c>
      <c r="AL30" s="64">
        <v>0</v>
      </c>
      <c r="AM30" s="64">
        <v>0</v>
      </c>
      <c r="AN30" s="64">
        <v>0</v>
      </c>
      <c r="AO30" s="64">
        <v>0</v>
      </c>
      <c r="AP30" s="64">
        <v>1.64779957</v>
      </c>
      <c r="AQ30" s="64">
        <v>0</v>
      </c>
      <c r="AR30" s="64">
        <v>0</v>
      </c>
      <c r="AS30" s="64">
        <v>0</v>
      </c>
      <c r="AT30" s="64">
        <v>0</v>
      </c>
      <c r="AU30" s="64">
        <v>0</v>
      </c>
      <c r="AV30" s="64">
        <v>0</v>
      </c>
      <c r="AW30" s="64">
        <v>0</v>
      </c>
      <c r="AX30" s="64">
        <v>0</v>
      </c>
      <c r="AY30" s="64">
        <v>0</v>
      </c>
      <c r="AZ30" s="64">
        <v>0</v>
      </c>
      <c r="BA30" s="64">
        <v>0</v>
      </c>
      <c r="BB30" s="64">
        <v>0</v>
      </c>
      <c r="BC30" s="64">
        <v>0</v>
      </c>
      <c r="BD30" s="64">
        <v>0</v>
      </c>
      <c r="BE30" s="64">
        <v>0</v>
      </c>
      <c r="BF30" s="64">
        <v>0</v>
      </c>
      <c r="BG30" s="64">
        <v>0</v>
      </c>
      <c r="BH30" s="64">
        <v>5.404852127</v>
      </c>
      <c r="BI30" s="64">
        <v>9.21329656</v>
      </c>
      <c r="BJ30" s="64">
        <v>0</v>
      </c>
      <c r="BK30" s="64">
        <v>0</v>
      </c>
      <c r="BL30" s="64">
        <v>0</v>
      </c>
      <c r="BM30" s="64">
        <v>0</v>
      </c>
      <c r="BN30" s="64">
        <v>0</v>
      </c>
      <c r="BO30" s="64">
        <v>0</v>
      </c>
      <c r="BP30" s="64">
        <v>0</v>
      </c>
      <c r="BQ30" s="64">
        <v>0</v>
      </c>
      <c r="BR30" s="64">
        <v>0</v>
      </c>
      <c r="BS30" s="103">
        <v>0</v>
      </c>
      <c r="BT30" s="104">
        <f t="shared" si="0"/>
        <v>8449.935312156998</v>
      </c>
      <c r="BU30" s="105">
        <v>6542.133894</v>
      </c>
      <c r="BV30" s="106">
        <f t="shared" si="1"/>
        <v>14992.069206156997</v>
      </c>
      <c r="BW30" s="107"/>
      <c r="BX30" s="105">
        <v>75.1627809488445</v>
      </c>
      <c r="BY30" s="104">
        <f t="shared" si="2"/>
        <v>15067.23198710584</v>
      </c>
      <c r="BZ30" s="2"/>
      <c r="CA30" s="2"/>
    </row>
    <row r="31" spans="1:79" ht="13.5" customHeight="1">
      <c r="A31" s="142">
        <v>22</v>
      </c>
      <c r="B31" s="50">
        <v>33</v>
      </c>
      <c r="C31" s="40" t="s">
        <v>274</v>
      </c>
      <c r="D31" s="72">
        <v>0</v>
      </c>
      <c r="E31" s="72">
        <v>0</v>
      </c>
      <c r="F31" s="72">
        <v>0</v>
      </c>
      <c r="G31" s="64">
        <v>0</v>
      </c>
      <c r="H31" s="64">
        <v>0</v>
      </c>
      <c r="I31" s="64">
        <v>0</v>
      </c>
      <c r="J31" s="64">
        <v>0</v>
      </c>
      <c r="K31" s="64">
        <v>0</v>
      </c>
      <c r="L31" s="64">
        <v>0</v>
      </c>
      <c r="M31" s="64">
        <v>0</v>
      </c>
      <c r="N31" s="64">
        <v>0</v>
      </c>
      <c r="O31" s="64">
        <v>0</v>
      </c>
      <c r="P31" s="64">
        <v>0</v>
      </c>
      <c r="Q31" s="64">
        <v>83.75710161</v>
      </c>
      <c r="R31" s="64">
        <v>0</v>
      </c>
      <c r="S31" s="64">
        <v>0</v>
      </c>
      <c r="T31" s="64">
        <v>0</v>
      </c>
      <c r="U31" s="64">
        <v>15.09182195</v>
      </c>
      <c r="V31" s="64">
        <v>16.87197141</v>
      </c>
      <c r="W31" s="64">
        <v>86.70494958</v>
      </c>
      <c r="X31" s="64">
        <v>20.81344849</v>
      </c>
      <c r="Y31" s="64">
        <v>40807.15236000001</v>
      </c>
      <c r="Z31" s="64">
        <v>1.34650868</v>
      </c>
      <c r="AA31" s="64">
        <v>0</v>
      </c>
      <c r="AB31" s="64">
        <v>0</v>
      </c>
      <c r="AC31" s="64">
        <v>0</v>
      </c>
      <c r="AD31" s="64">
        <v>0</v>
      </c>
      <c r="AE31" s="64">
        <v>0</v>
      </c>
      <c r="AF31" s="64">
        <v>0</v>
      </c>
      <c r="AG31" s="64">
        <v>0</v>
      </c>
      <c r="AH31" s="64">
        <v>0</v>
      </c>
      <c r="AI31" s="64">
        <v>0</v>
      </c>
      <c r="AJ31" s="64">
        <v>0</v>
      </c>
      <c r="AK31" s="64">
        <v>0</v>
      </c>
      <c r="AL31" s="64">
        <v>0</v>
      </c>
      <c r="AM31" s="64">
        <v>0</v>
      </c>
      <c r="AN31" s="64">
        <v>0</v>
      </c>
      <c r="AO31" s="64">
        <v>0</v>
      </c>
      <c r="AP31" s="64">
        <v>40.78696707</v>
      </c>
      <c r="AQ31" s="64">
        <v>0</v>
      </c>
      <c r="AR31" s="64">
        <v>0</v>
      </c>
      <c r="AS31" s="64">
        <v>0</v>
      </c>
      <c r="AT31" s="64">
        <v>0</v>
      </c>
      <c r="AU31" s="64">
        <v>0</v>
      </c>
      <c r="AV31" s="64">
        <v>0</v>
      </c>
      <c r="AW31" s="64">
        <v>0</v>
      </c>
      <c r="AX31" s="64">
        <v>0</v>
      </c>
      <c r="AY31" s="64">
        <v>0</v>
      </c>
      <c r="AZ31" s="64">
        <v>0</v>
      </c>
      <c r="BA31" s="64">
        <v>0</v>
      </c>
      <c r="BB31" s="64">
        <v>0</v>
      </c>
      <c r="BC31" s="64">
        <v>0</v>
      </c>
      <c r="BD31" s="64">
        <v>0</v>
      </c>
      <c r="BE31" s="64">
        <v>0</v>
      </c>
      <c r="BF31" s="64">
        <v>0</v>
      </c>
      <c r="BG31" s="64">
        <v>3.495943677</v>
      </c>
      <c r="BH31" s="64">
        <v>1.612775297</v>
      </c>
      <c r="BI31" s="64">
        <v>0</v>
      </c>
      <c r="BJ31" s="64">
        <v>0</v>
      </c>
      <c r="BK31" s="64">
        <v>0</v>
      </c>
      <c r="BL31" s="64">
        <v>0</v>
      </c>
      <c r="BM31" s="64">
        <v>0</v>
      </c>
      <c r="BN31" s="64">
        <v>3.51201178</v>
      </c>
      <c r="BO31" s="64">
        <v>0</v>
      </c>
      <c r="BP31" s="64">
        <v>0</v>
      </c>
      <c r="BQ31" s="64">
        <v>0</v>
      </c>
      <c r="BR31" s="64">
        <v>0</v>
      </c>
      <c r="BS31" s="103">
        <v>0</v>
      </c>
      <c r="BT31" s="104">
        <f t="shared" si="0"/>
        <v>41081.14585954401</v>
      </c>
      <c r="BU31" s="105">
        <v>9842.383831</v>
      </c>
      <c r="BV31" s="106">
        <f t="shared" si="1"/>
        <v>50923.52969054401</v>
      </c>
      <c r="BW31" s="107"/>
      <c r="BX31" s="105">
        <v>772.1203108578356</v>
      </c>
      <c r="BY31" s="104">
        <f t="shared" si="2"/>
        <v>51695.650001401846</v>
      </c>
      <c r="BZ31" s="2"/>
      <c r="CA31" s="2"/>
    </row>
    <row r="32" spans="1:79" ht="13.5" customHeight="1">
      <c r="A32" s="48">
        <v>23</v>
      </c>
      <c r="B32" s="50">
        <v>34</v>
      </c>
      <c r="C32" s="40" t="s">
        <v>102</v>
      </c>
      <c r="D32" s="72">
        <v>0</v>
      </c>
      <c r="E32" s="72">
        <v>0</v>
      </c>
      <c r="F32" s="72">
        <v>0</v>
      </c>
      <c r="G32" s="64">
        <v>0</v>
      </c>
      <c r="H32" s="64">
        <v>0</v>
      </c>
      <c r="I32" s="64">
        <v>0</v>
      </c>
      <c r="J32" s="64">
        <v>0</v>
      </c>
      <c r="K32" s="64">
        <v>0</v>
      </c>
      <c r="L32" s="64">
        <v>0</v>
      </c>
      <c r="M32" s="64">
        <v>0</v>
      </c>
      <c r="N32" s="64">
        <v>0</v>
      </c>
      <c r="O32" s="64">
        <v>0</v>
      </c>
      <c r="P32" s="64">
        <v>0</v>
      </c>
      <c r="Q32" s="64">
        <v>50.28022424</v>
      </c>
      <c r="R32" s="64">
        <v>0</v>
      </c>
      <c r="S32" s="64">
        <v>0</v>
      </c>
      <c r="T32" s="64">
        <v>0</v>
      </c>
      <c r="U32" s="64">
        <v>0</v>
      </c>
      <c r="V32" s="64">
        <v>0</v>
      </c>
      <c r="W32" s="64">
        <v>0</v>
      </c>
      <c r="X32" s="64">
        <v>0</v>
      </c>
      <c r="Y32" s="64">
        <v>0</v>
      </c>
      <c r="Z32" s="64">
        <v>2222.5444900000007</v>
      </c>
      <c r="AA32" s="64">
        <v>0</v>
      </c>
      <c r="AB32" s="64">
        <v>0</v>
      </c>
      <c r="AC32" s="64">
        <v>0</v>
      </c>
      <c r="AD32" s="64">
        <v>0</v>
      </c>
      <c r="AE32" s="64">
        <v>0</v>
      </c>
      <c r="AF32" s="64">
        <v>0</v>
      </c>
      <c r="AG32" s="64">
        <v>0</v>
      </c>
      <c r="AH32" s="64">
        <v>0</v>
      </c>
      <c r="AI32" s="64">
        <v>0</v>
      </c>
      <c r="AJ32" s="64">
        <v>0</v>
      </c>
      <c r="AK32" s="64">
        <v>0</v>
      </c>
      <c r="AL32" s="64">
        <v>0</v>
      </c>
      <c r="AM32" s="64">
        <v>0</v>
      </c>
      <c r="AN32" s="64">
        <v>0</v>
      </c>
      <c r="AO32" s="64">
        <v>0</v>
      </c>
      <c r="AP32" s="64">
        <v>10.31997726</v>
      </c>
      <c r="AQ32" s="64">
        <v>0</v>
      </c>
      <c r="AR32" s="64">
        <v>0</v>
      </c>
      <c r="AS32" s="64">
        <v>0</v>
      </c>
      <c r="AT32" s="64">
        <v>0</v>
      </c>
      <c r="AU32" s="64">
        <v>0</v>
      </c>
      <c r="AV32" s="64">
        <v>0</v>
      </c>
      <c r="AW32" s="64">
        <v>0</v>
      </c>
      <c r="AX32" s="64">
        <v>0</v>
      </c>
      <c r="AY32" s="64">
        <v>0</v>
      </c>
      <c r="AZ32" s="64">
        <v>0</v>
      </c>
      <c r="BA32" s="64">
        <v>0</v>
      </c>
      <c r="BB32" s="64">
        <v>0</v>
      </c>
      <c r="BC32" s="64">
        <v>0</v>
      </c>
      <c r="BD32" s="64">
        <v>0</v>
      </c>
      <c r="BE32" s="64">
        <v>0</v>
      </c>
      <c r="BF32" s="64">
        <v>0</v>
      </c>
      <c r="BG32" s="64">
        <v>0</v>
      </c>
      <c r="BH32" s="64">
        <v>0</v>
      </c>
      <c r="BI32" s="64">
        <v>0</v>
      </c>
      <c r="BJ32" s="64">
        <v>0</v>
      </c>
      <c r="BK32" s="64">
        <v>0</v>
      </c>
      <c r="BL32" s="64">
        <v>0</v>
      </c>
      <c r="BM32" s="64">
        <v>0</v>
      </c>
      <c r="BN32" s="64">
        <v>0</v>
      </c>
      <c r="BO32" s="64">
        <v>0</v>
      </c>
      <c r="BP32" s="64">
        <v>0</v>
      </c>
      <c r="BQ32" s="64">
        <v>0</v>
      </c>
      <c r="BR32" s="64">
        <v>0</v>
      </c>
      <c r="BS32" s="103">
        <v>0</v>
      </c>
      <c r="BT32" s="104">
        <f t="shared" si="0"/>
        <v>2283.1446915000006</v>
      </c>
      <c r="BU32" s="105">
        <v>13021.43715</v>
      </c>
      <c r="BV32" s="106">
        <f t="shared" si="1"/>
        <v>15304.5818415</v>
      </c>
      <c r="BW32" s="107"/>
      <c r="BX32" s="105">
        <v>961.6621403224283</v>
      </c>
      <c r="BY32" s="104">
        <f t="shared" si="2"/>
        <v>16266.243981822428</v>
      </c>
      <c r="BZ32" s="2"/>
      <c r="CA32" s="2"/>
    </row>
    <row r="33" spans="1:79" ht="13.5" customHeight="1">
      <c r="A33" s="142">
        <v>24</v>
      </c>
      <c r="B33" s="50">
        <v>35</v>
      </c>
      <c r="C33" s="40" t="s">
        <v>103</v>
      </c>
      <c r="D33" s="72">
        <v>0</v>
      </c>
      <c r="E33" s="72">
        <v>0</v>
      </c>
      <c r="F33" s="72">
        <v>0</v>
      </c>
      <c r="G33" s="64">
        <v>0</v>
      </c>
      <c r="H33" s="64">
        <v>0</v>
      </c>
      <c r="I33" s="64">
        <v>1.379151458</v>
      </c>
      <c r="J33" s="64">
        <v>0</v>
      </c>
      <c r="K33" s="64">
        <v>0</v>
      </c>
      <c r="L33" s="64">
        <v>0</v>
      </c>
      <c r="M33" s="64">
        <v>0</v>
      </c>
      <c r="N33" s="64">
        <v>0</v>
      </c>
      <c r="O33" s="64">
        <v>0</v>
      </c>
      <c r="P33" s="64">
        <v>0</v>
      </c>
      <c r="Q33" s="64">
        <v>0</v>
      </c>
      <c r="R33" s="64">
        <v>0</v>
      </c>
      <c r="S33" s="64">
        <v>0</v>
      </c>
      <c r="T33" s="64">
        <v>0</v>
      </c>
      <c r="U33" s="64">
        <v>0</v>
      </c>
      <c r="V33" s="64">
        <v>0</v>
      </c>
      <c r="W33" s="64">
        <v>0</v>
      </c>
      <c r="X33" s="64">
        <v>0</v>
      </c>
      <c r="Y33" s="64">
        <v>0</v>
      </c>
      <c r="Z33" s="64">
        <v>0</v>
      </c>
      <c r="AA33" s="64">
        <v>5175.386175999999</v>
      </c>
      <c r="AB33" s="64">
        <v>0</v>
      </c>
      <c r="AC33" s="64">
        <v>0</v>
      </c>
      <c r="AD33" s="64">
        <v>0</v>
      </c>
      <c r="AE33" s="64">
        <v>0</v>
      </c>
      <c r="AF33" s="64">
        <v>0</v>
      </c>
      <c r="AG33" s="64">
        <v>0</v>
      </c>
      <c r="AH33" s="64">
        <v>0</v>
      </c>
      <c r="AI33" s="64">
        <v>0</v>
      </c>
      <c r="AJ33" s="64">
        <v>0</v>
      </c>
      <c r="AK33" s="64">
        <v>0</v>
      </c>
      <c r="AL33" s="64">
        <v>0</v>
      </c>
      <c r="AM33" s="64">
        <v>0</v>
      </c>
      <c r="AN33" s="64">
        <v>12.14576715</v>
      </c>
      <c r="AO33" s="64">
        <v>0</v>
      </c>
      <c r="AP33" s="64">
        <v>27.69517097</v>
      </c>
      <c r="AQ33" s="64">
        <v>0</v>
      </c>
      <c r="AR33" s="64">
        <v>54.040501821443236</v>
      </c>
      <c r="AS33" s="64">
        <v>14.065906992796451</v>
      </c>
      <c r="AT33" s="64">
        <v>102.745651039459</v>
      </c>
      <c r="AU33" s="64">
        <v>69.76534726242684</v>
      </c>
      <c r="AV33" s="64">
        <v>21.244399689506903</v>
      </c>
      <c r="AW33" s="64">
        <v>168.5213629668913</v>
      </c>
      <c r="AX33" s="64">
        <v>4.141098638164501</v>
      </c>
      <c r="AY33" s="64">
        <v>0</v>
      </c>
      <c r="AZ33" s="64">
        <v>0</v>
      </c>
      <c r="BA33" s="64">
        <v>0.3293862758774411</v>
      </c>
      <c r="BB33" s="64">
        <v>23.428638510463408</v>
      </c>
      <c r="BC33" s="64">
        <v>170.73769210355664</v>
      </c>
      <c r="BD33" s="64">
        <v>0</v>
      </c>
      <c r="BE33" s="64">
        <v>0</v>
      </c>
      <c r="BF33" s="64">
        <v>0</v>
      </c>
      <c r="BG33" s="64">
        <v>0</v>
      </c>
      <c r="BH33" s="64">
        <v>118.4659267</v>
      </c>
      <c r="BI33" s="64">
        <v>0</v>
      </c>
      <c r="BJ33" s="64">
        <v>0</v>
      </c>
      <c r="BK33" s="64">
        <v>0</v>
      </c>
      <c r="BL33" s="64">
        <v>0</v>
      </c>
      <c r="BM33" s="64">
        <v>0</v>
      </c>
      <c r="BN33" s="64">
        <v>0</v>
      </c>
      <c r="BO33" s="64">
        <v>0</v>
      </c>
      <c r="BP33" s="64">
        <v>0</v>
      </c>
      <c r="BQ33" s="64">
        <v>0</v>
      </c>
      <c r="BR33" s="64">
        <v>0</v>
      </c>
      <c r="BS33" s="103">
        <v>0</v>
      </c>
      <c r="BT33" s="104">
        <f t="shared" si="0"/>
        <v>5964.092177578584</v>
      </c>
      <c r="BU33" s="105">
        <v>4360.444203</v>
      </c>
      <c r="BV33" s="106">
        <f t="shared" si="1"/>
        <v>10324.536380578584</v>
      </c>
      <c r="BW33" s="107"/>
      <c r="BX33" s="105">
        <v>111.98188800584094</v>
      </c>
      <c r="BY33" s="104">
        <f t="shared" si="2"/>
        <v>10436.518268584425</v>
      </c>
      <c r="BZ33" s="2"/>
      <c r="CA33" s="2"/>
    </row>
    <row r="34" spans="1:79" ht="13.5" customHeight="1">
      <c r="A34" s="48">
        <v>25</v>
      </c>
      <c r="B34" s="50">
        <v>36</v>
      </c>
      <c r="C34" s="40" t="s">
        <v>104</v>
      </c>
      <c r="D34" s="72">
        <v>0</v>
      </c>
      <c r="E34" s="72">
        <v>0</v>
      </c>
      <c r="F34" s="72">
        <v>0</v>
      </c>
      <c r="G34" s="64">
        <v>0</v>
      </c>
      <c r="H34" s="64">
        <v>0</v>
      </c>
      <c r="I34" s="64">
        <v>0</v>
      </c>
      <c r="J34" s="64">
        <v>0</v>
      </c>
      <c r="K34" s="64">
        <v>0</v>
      </c>
      <c r="L34" s="64">
        <v>7.081379608</v>
      </c>
      <c r="M34" s="64">
        <v>0</v>
      </c>
      <c r="N34" s="64">
        <v>0</v>
      </c>
      <c r="O34" s="64">
        <v>0</v>
      </c>
      <c r="P34" s="64">
        <v>0</v>
      </c>
      <c r="Q34" s="64">
        <v>0</v>
      </c>
      <c r="R34" s="64">
        <v>0.593763728</v>
      </c>
      <c r="S34" s="64">
        <v>0</v>
      </c>
      <c r="T34" s="64">
        <v>0</v>
      </c>
      <c r="U34" s="64">
        <v>0</v>
      </c>
      <c r="V34" s="64">
        <v>0.842258458</v>
      </c>
      <c r="W34" s="64">
        <v>0</v>
      </c>
      <c r="X34" s="64">
        <v>0</v>
      </c>
      <c r="Y34" s="64">
        <v>28.28744104</v>
      </c>
      <c r="Z34" s="64">
        <v>0</v>
      </c>
      <c r="AA34" s="64">
        <v>0</v>
      </c>
      <c r="AB34" s="64">
        <v>6671.683743</v>
      </c>
      <c r="AC34" s="64">
        <v>0</v>
      </c>
      <c r="AD34" s="64">
        <v>0</v>
      </c>
      <c r="AE34" s="64">
        <v>0</v>
      </c>
      <c r="AF34" s="64">
        <v>0</v>
      </c>
      <c r="AG34" s="64">
        <v>0</v>
      </c>
      <c r="AH34" s="64">
        <v>0</v>
      </c>
      <c r="AI34" s="64">
        <v>0</v>
      </c>
      <c r="AJ34" s="64">
        <v>0</v>
      </c>
      <c r="AK34" s="64">
        <v>0</v>
      </c>
      <c r="AL34" s="64">
        <v>0</v>
      </c>
      <c r="AM34" s="64">
        <v>0</v>
      </c>
      <c r="AN34" s="64">
        <v>2.792532228</v>
      </c>
      <c r="AO34" s="64">
        <v>0.281517049</v>
      </c>
      <c r="AP34" s="64">
        <v>61.2743328</v>
      </c>
      <c r="AQ34" s="64">
        <v>0.179604743</v>
      </c>
      <c r="AR34" s="64">
        <v>0</v>
      </c>
      <c r="AS34" s="64">
        <v>0</v>
      </c>
      <c r="AT34" s="64">
        <v>0</v>
      </c>
      <c r="AU34" s="64">
        <v>0</v>
      </c>
      <c r="AV34" s="64">
        <v>0</v>
      </c>
      <c r="AW34" s="64">
        <v>0</v>
      </c>
      <c r="AX34" s="64">
        <v>0</v>
      </c>
      <c r="AY34" s="64">
        <v>0</v>
      </c>
      <c r="AZ34" s="64">
        <v>0</v>
      </c>
      <c r="BA34" s="64">
        <v>0</v>
      </c>
      <c r="BB34" s="64">
        <v>0</v>
      </c>
      <c r="BC34" s="64">
        <v>0</v>
      </c>
      <c r="BD34" s="64">
        <v>0</v>
      </c>
      <c r="BE34" s="64">
        <v>0</v>
      </c>
      <c r="BF34" s="64">
        <v>0</v>
      </c>
      <c r="BG34" s="64">
        <v>0</v>
      </c>
      <c r="BH34" s="64">
        <v>0.286216607</v>
      </c>
      <c r="BI34" s="64">
        <v>0</v>
      </c>
      <c r="BJ34" s="64">
        <v>0</v>
      </c>
      <c r="BK34" s="64">
        <v>0</v>
      </c>
      <c r="BL34" s="64">
        <v>33.2964668</v>
      </c>
      <c r="BM34" s="64">
        <v>0</v>
      </c>
      <c r="BN34" s="64">
        <v>0.534585104</v>
      </c>
      <c r="BO34" s="64">
        <v>0</v>
      </c>
      <c r="BP34" s="64">
        <v>0</v>
      </c>
      <c r="BQ34" s="64">
        <v>0</v>
      </c>
      <c r="BR34" s="64">
        <v>0</v>
      </c>
      <c r="BS34" s="103">
        <v>0</v>
      </c>
      <c r="BT34" s="104">
        <f t="shared" si="0"/>
        <v>6807.1338411649995</v>
      </c>
      <c r="BU34" s="105">
        <v>14222.46108</v>
      </c>
      <c r="BV34" s="106">
        <f t="shared" si="1"/>
        <v>21029.594921165</v>
      </c>
      <c r="BW34" s="107"/>
      <c r="BX34" s="105">
        <v>504.13660827960484</v>
      </c>
      <c r="BY34" s="104">
        <f t="shared" si="2"/>
        <v>21533.731529444605</v>
      </c>
      <c r="BZ34" s="2"/>
      <c r="CA34" s="2"/>
    </row>
    <row r="35" spans="1:79" ht="13.5" customHeight="1">
      <c r="A35" s="142">
        <v>26</v>
      </c>
      <c r="B35" s="50">
        <v>37</v>
      </c>
      <c r="C35" s="40" t="s">
        <v>248</v>
      </c>
      <c r="D35" s="72">
        <v>0</v>
      </c>
      <c r="E35" s="72">
        <v>0</v>
      </c>
      <c r="F35" s="72">
        <v>0</v>
      </c>
      <c r="G35" s="64">
        <v>0</v>
      </c>
      <c r="H35" s="64">
        <v>0</v>
      </c>
      <c r="I35" s="64">
        <v>0</v>
      </c>
      <c r="J35" s="64">
        <v>0</v>
      </c>
      <c r="K35" s="64">
        <v>0</v>
      </c>
      <c r="L35" s="64">
        <v>0</v>
      </c>
      <c r="M35" s="64">
        <v>0</v>
      </c>
      <c r="N35" s="64">
        <v>0</v>
      </c>
      <c r="O35" s="64">
        <v>0</v>
      </c>
      <c r="P35" s="64">
        <v>0</v>
      </c>
      <c r="Q35" s="64">
        <v>0</v>
      </c>
      <c r="R35" s="64">
        <v>0</v>
      </c>
      <c r="S35" s="64">
        <v>0</v>
      </c>
      <c r="T35" s="64">
        <v>0</v>
      </c>
      <c r="U35" s="64">
        <v>52.30134542</v>
      </c>
      <c r="V35" s="64">
        <v>0</v>
      </c>
      <c r="W35" s="64">
        <v>0</v>
      </c>
      <c r="X35" s="64">
        <v>0</v>
      </c>
      <c r="Y35" s="64">
        <v>0</v>
      </c>
      <c r="Z35" s="64">
        <v>0</v>
      </c>
      <c r="AA35" s="64">
        <v>0</v>
      </c>
      <c r="AB35" s="64">
        <v>0</v>
      </c>
      <c r="AC35" s="64">
        <v>1915.504891</v>
      </c>
      <c r="AD35" s="64">
        <v>0</v>
      </c>
      <c r="AE35" s="64">
        <v>0</v>
      </c>
      <c r="AF35" s="64">
        <v>0</v>
      </c>
      <c r="AG35" s="64">
        <v>0</v>
      </c>
      <c r="AH35" s="64">
        <v>0</v>
      </c>
      <c r="AI35" s="64">
        <v>0</v>
      </c>
      <c r="AJ35" s="64">
        <v>0</v>
      </c>
      <c r="AK35" s="64">
        <v>0</v>
      </c>
      <c r="AL35" s="64">
        <v>0</v>
      </c>
      <c r="AM35" s="64">
        <v>0</v>
      </c>
      <c r="AN35" s="64">
        <v>0</v>
      </c>
      <c r="AO35" s="64">
        <v>0</v>
      </c>
      <c r="AP35" s="64">
        <v>18.454095731</v>
      </c>
      <c r="AQ35" s="64">
        <v>0</v>
      </c>
      <c r="AR35" s="64">
        <v>0</v>
      </c>
      <c r="AS35" s="64">
        <v>0</v>
      </c>
      <c r="AT35" s="64">
        <v>0</v>
      </c>
      <c r="AU35" s="64">
        <v>0</v>
      </c>
      <c r="AV35" s="64">
        <v>0</v>
      </c>
      <c r="AW35" s="64">
        <v>0</v>
      </c>
      <c r="AX35" s="64">
        <v>0</v>
      </c>
      <c r="AY35" s="64">
        <v>0</v>
      </c>
      <c r="AZ35" s="64">
        <v>0</v>
      </c>
      <c r="BA35" s="64">
        <v>0</v>
      </c>
      <c r="BB35" s="64">
        <v>0</v>
      </c>
      <c r="BC35" s="64">
        <v>0</v>
      </c>
      <c r="BD35" s="64">
        <v>0</v>
      </c>
      <c r="BE35" s="64">
        <v>0</v>
      </c>
      <c r="BF35" s="64">
        <v>0</v>
      </c>
      <c r="BG35" s="64">
        <v>0</v>
      </c>
      <c r="BH35" s="64">
        <v>10.68258545</v>
      </c>
      <c r="BI35" s="64">
        <v>0</v>
      </c>
      <c r="BJ35" s="64">
        <v>0</v>
      </c>
      <c r="BK35" s="64">
        <v>0</v>
      </c>
      <c r="BL35" s="64">
        <v>0</v>
      </c>
      <c r="BM35" s="64">
        <v>0</v>
      </c>
      <c r="BN35" s="64">
        <v>0</v>
      </c>
      <c r="BO35" s="64">
        <v>0</v>
      </c>
      <c r="BP35" s="64">
        <v>0</v>
      </c>
      <c r="BQ35" s="64">
        <v>0</v>
      </c>
      <c r="BR35" s="64">
        <v>0</v>
      </c>
      <c r="BS35" s="103">
        <v>0</v>
      </c>
      <c r="BT35" s="104">
        <f t="shared" si="0"/>
        <v>1996.942917601</v>
      </c>
      <c r="BU35" s="105">
        <v>0</v>
      </c>
      <c r="BV35" s="106">
        <f t="shared" si="1"/>
        <v>1996.942917601</v>
      </c>
      <c r="BW35" s="107"/>
      <c r="BX35" s="105">
        <v>0</v>
      </c>
      <c r="BY35" s="104">
        <f t="shared" si="2"/>
        <v>1996.942917601</v>
      </c>
      <c r="BZ35" s="2"/>
      <c r="CA35" s="2"/>
    </row>
    <row r="36" spans="1:79" ht="13.5" customHeight="1">
      <c r="A36" s="48">
        <v>27</v>
      </c>
      <c r="B36" s="50" t="s">
        <v>30</v>
      </c>
      <c r="C36" s="40" t="s">
        <v>358</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937.616834863505</v>
      </c>
      <c r="AE36" s="64">
        <v>0</v>
      </c>
      <c r="AF36" s="64">
        <v>0</v>
      </c>
      <c r="AG36" s="64">
        <v>0</v>
      </c>
      <c r="AH36" s="64">
        <v>0</v>
      </c>
      <c r="AI36" s="64">
        <v>0</v>
      </c>
      <c r="AJ36" s="64">
        <v>0</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0</v>
      </c>
      <c r="BK36" s="64">
        <v>0</v>
      </c>
      <c r="BL36" s="64">
        <v>0</v>
      </c>
      <c r="BM36" s="64">
        <v>0</v>
      </c>
      <c r="BN36" s="64">
        <v>0</v>
      </c>
      <c r="BO36" s="64">
        <v>0</v>
      </c>
      <c r="BP36" s="64">
        <v>0</v>
      </c>
      <c r="BQ36" s="64">
        <v>0</v>
      </c>
      <c r="BR36" s="64">
        <v>0</v>
      </c>
      <c r="BS36" s="103">
        <v>0</v>
      </c>
      <c r="BT36" s="104">
        <f t="shared" si="0"/>
        <v>937.616834863505</v>
      </c>
      <c r="BU36" s="105">
        <v>0</v>
      </c>
      <c r="BV36" s="106">
        <f t="shared" si="1"/>
        <v>937.616834863505</v>
      </c>
      <c r="BW36" s="107"/>
      <c r="BX36" s="105">
        <v>0.7282815162307932</v>
      </c>
      <c r="BY36" s="104">
        <f t="shared" si="2"/>
        <v>938.3451163797358</v>
      </c>
      <c r="BZ36" s="2"/>
      <c r="CA36" s="2"/>
    </row>
    <row r="37" spans="1:79" ht="13.5" customHeight="1">
      <c r="A37" s="142">
        <v>28</v>
      </c>
      <c r="B37" s="50" t="s">
        <v>32</v>
      </c>
      <c r="C37" s="40" t="s">
        <v>359</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1473.9052187263324</v>
      </c>
      <c r="AF37" s="64">
        <v>0</v>
      </c>
      <c r="AG37" s="64">
        <v>0</v>
      </c>
      <c r="AH37" s="64">
        <v>0</v>
      </c>
      <c r="AI37" s="64">
        <v>0</v>
      </c>
      <c r="AJ37" s="64">
        <v>0</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0</v>
      </c>
      <c r="BK37" s="64">
        <v>0</v>
      </c>
      <c r="BL37" s="64">
        <v>0</v>
      </c>
      <c r="BM37" s="64">
        <v>0</v>
      </c>
      <c r="BN37" s="64">
        <v>0</v>
      </c>
      <c r="BO37" s="64">
        <v>0</v>
      </c>
      <c r="BP37" s="64">
        <v>0</v>
      </c>
      <c r="BQ37" s="64">
        <v>0</v>
      </c>
      <c r="BR37" s="64">
        <v>0</v>
      </c>
      <c r="BS37" s="103">
        <v>0</v>
      </c>
      <c r="BT37" s="104">
        <f t="shared" si="0"/>
        <v>1473.9052187263324</v>
      </c>
      <c r="BU37" s="105">
        <v>0</v>
      </c>
      <c r="BV37" s="106">
        <f t="shared" si="1"/>
        <v>1473.9052187263324</v>
      </c>
      <c r="BW37" s="107"/>
      <c r="BX37" s="105">
        <v>1.1448364487085598</v>
      </c>
      <c r="BY37" s="104">
        <f t="shared" si="2"/>
        <v>1475.0500551750408</v>
      </c>
      <c r="BZ37" s="2"/>
      <c r="CA37" s="2"/>
    </row>
    <row r="38" spans="1:79" ht="13.5" customHeight="1">
      <c r="A38" s="48">
        <v>29</v>
      </c>
      <c r="B38" s="50" t="s">
        <v>34</v>
      </c>
      <c r="C38" s="201" t="s">
        <v>399</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1238.1423878955782</v>
      </c>
      <c r="AG38" s="64">
        <v>0</v>
      </c>
      <c r="AH38" s="64">
        <v>0</v>
      </c>
      <c r="AI38" s="64">
        <v>0</v>
      </c>
      <c r="AJ38" s="64">
        <v>0</v>
      </c>
      <c r="AK38" s="64">
        <v>0</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0</v>
      </c>
      <c r="BK38" s="64">
        <v>0</v>
      </c>
      <c r="BL38" s="64">
        <v>0</v>
      </c>
      <c r="BM38" s="64">
        <v>0</v>
      </c>
      <c r="BN38" s="64">
        <v>0</v>
      </c>
      <c r="BO38" s="64">
        <v>0</v>
      </c>
      <c r="BP38" s="64">
        <v>0</v>
      </c>
      <c r="BQ38" s="64">
        <v>0</v>
      </c>
      <c r="BR38" s="64">
        <v>0</v>
      </c>
      <c r="BS38" s="103">
        <v>0</v>
      </c>
      <c r="BT38" s="104">
        <f t="shared" si="0"/>
        <v>1238.1423878955782</v>
      </c>
      <c r="BU38" s="105">
        <v>0</v>
      </c>
      <c r="BV38" s="106">
        <f t="shared" si="1"/>
        <v>1238.1423878955782</v>
      </c>
      <c r="BW38" s="107"/>
      <c r="BX38" s="105">
        <v>0.9698598526277568</v>
      </c>
      <c r="BY38" s="104">
        <f t="shared" si="2"/>
        <v>1239.1122477482058</v>
      </c>
      <c r="BZ38" s="2"/>
      <c r="CA38" s="2"/>
    </row>
    <row r="39" spans="1:79" ht="13.5" customHeight="1">
      <c r="A39" s="142">
        <v>30</v>
      </c>
      <c r="B39" s="231" t="s">
        <v>400</v>
      </c>
      <c r="C39" s="201" t="s">
        <v>407</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10.826589459351016</v>
      </c>
      <c r="AH39" s="64">
        <v>0</v>
      </c>
      <c r="AI39" s="64">
        <v>0</v>
      </c>
      <c r="AJ39" s="64">
        <v>0</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v>
      </c>
      <c r="BK39" s="64">
        <v>0</v>
      </c>
      <c r="BL39" s="64">
        <v>0</v>
      </c>
      <c r="BM39" s="64">
        <v>0</v>
      </c>
      <c r="BN39" s="64">
        <v>0</v>
      </c>
      <c r="BO39" s="64">
        <v>0</v>
      </c>
      <c r="BP39" s="64">
        <v>0</v>
      </c>
      <c r="BQ39" s="64">
        <v>0</v>
      </c>
      <c r="BR39" s="64">
        <v>0</v>
      </c>
      <c r="BS39" s="103">
        <v>0</v>
      </c>
      <c r="BT39" s="104">
        <f t="shared" si="0"/>
        <v>10.826589459351016</v>
      </c>
      <c r="BU39" s="105">
        <v>0</v>
      </c>
      <c r="BV39" s="106">
        <f t="shared" si="1"/>
        <v>10.826589459351016</v>
      </c>
      <c r="BW39" s="107"/>
      <c r="BX39" s="105">
        <v>0.008409410639701619</v>
      </c>
      <c r="BY39" s="104">
        <f t="shared" si="2"/>
        <v>10.834998869990718</v>
      </c>
      <c r="BZ39" s="2"/>
      <c r="CA39" s="2"/>
    </row>
    <row r="40" spans="1:79" ht="13.5" customHeight="1">
      <c r="A40" s="48">
        <v>31</v>
      </c>
      <c r="B40" s="231" t="s">
        <v>401</v>
      </c>
      <c r="C40" s="201" t="s">
        <v>403</v>
      </c>
      <c r="D40" s="72">
        <v>0</v>
      </c>
      <c r="E40" s="72">
        <v>0</v>
      </c>
      <c r="F40" s="72">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4.959460006258661</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103">
        <v>0</v>
      </c>
      <c r="BT40" s="104">
        <f t="shared" si="0"/>
        <v>4.959460006258661</v>
      </c>
      <c r="BU40" s="105">
        <v>0</v>
      </c>
      <c r="BV40" s="106">
        <f t="shared" si="1"/>
        <v>4.959460006258661</v>
      </c>
      <c r="BW40" s="107"/>
      <c r="BX40" s="105">
        <v>0.003852195181168915</v>
      </c>
      <c r="BY40" s="104">
        <f t="shared" si="2"/>
        <v>4.96331220143983</v>
      </c>
      <c r="BZ40" s="2"/>
      <c r="CA40" s="2"/>
    </row>
    <row r="41" spans="1:79" ht="13.5" customHeight="1">
      <c r="A41" s="142">
        <v>32</v>
      </c>
      <c r="B41" s="231" t="s">
        <v>402</v>
      </c>
      <c r="C41" s="201" t="s">
        <v>404</v>
      </c>
      <c r="D41" s="72">
        <v>0</v>
      </c>
      <c r="E41" s="72">
        <v>0</v>
      </c>
      <c r="F41" s="72">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7.185340628488833</v>
      </c>
      <c r="AJ41" s="64">
        <v>0</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64">
        <v>0</v>
      </c>
      <c r="BC41" s="64">
        <v>0</v>
      </c>
      <c r="BD41" s="64">
        <v>0</v>
      </c>
      <c r="BE41" s="64">
        <v>0</v>
      </c>
      <c r="BF41" s="64">
        <v>0</v>
      </c>
      <c r="BG41" s="64">
        <v>0</v>
      </c>
      <c r="BH41" s="64">
        <v>0</v>
      </c>
      <c r="BI41" s="64">
        <v>0</v>
      </c>
      <c r="BJ41" s="64">
        <v>0</v>
      </c>
      <c r="BK41" s="64">
        <v>0</v>
      </c>
      <c r="BL41" s="64">
        <v>0</v>
      </c>
      <c r="BM41" s="64">
        <v>0</v>
      </c>
      <c r="BN41" s="64">
        <v>0</v>
      </c>
      <c r="BO41" s="64">
        <v>0</v>
      </c>
      <c r="BP41" s="64">
        <v>0</v>
      </c>
      <c r="BQ41" s="64">
        <v>0</v>
      </c>
      <c r="BR41" s="64">
        <v>0</v>
      </c>
      <c r="BS41" s="103">
        <v>0</v>
      </c>
      <c r="BT41" s="104">
        <f t="shared" si="0"/>
        <v>7.185340628488833</v>
      </c>
      <c r="BU41" s="105">
        <v>0</v>
      </c>
      <c r="BV41" s="106">
        <f t="shared" si="1"/>
        <v>7.185340628488833</v>
      </c>
      <c r="BW41" s="107"/>
      <c r="BX41" s="105">
        <v>0.005581118611540681</v>
      </c>
      <c r="BY41" s="104">
        <f t="shared" si="2"/>
        <v>7.190921747100373</v>
      </c>
      <c r="BZ41" s="2"/>
      <c r="CA41" s="2"/>
    </row>
    <row r="42" spans="1:79" ht="13.5" customHeight="1">
      <c r="A42" s="48">
        <v>33</v>
      </c>
      <c r="B42" s="50" t="s">
        <v>36</v>
      </c>
      <c r="C42" s="40" t="s">
        <v>360</v>
      </c>
      <c r="D42" s="72">
        <v>0</v>
      </c>
      <c r="E42" s="72">
        <v>0</v>
      </c>
      <c r="F42" s="72">
        <v>0</v>
      </c>
      <c r="G42" s="64">
        <v>0</v>
      </c>
      <c r="H42" s="64">
        <v>0</v>
      </c>
      <c r="I42" s="64">
        <v>0</v>
      </c>
      <c r="J42" s="64">
        <v>0</v>
      </c>
      <c r="K42" s="64">
        <v>0</v>
      </c>
      <c r="L42" s="64">
        <v>0</v>
      </c>
      <c r="M42" s="64">
        <v>0</v>
      </c>
      <c r="N42" s="64">
        <v>0</v>
      </c>
      <c r="O42" s="64">
        <v>0</v>
      </c>
      <c r="P42" s="64">
        <v>0</v>
      </c>
      <c r="Q42" s="64">
        <v>0</v>
      </c>
      <c r="R42" s="64">
        <v>0</v>
      </c>
      <c r="S42" s="64">
        <v>0</v>
      </c>
      <c r="T42" s="64">
        <v>0</v>
      </c>
      <c r="U42" s="64">
        <v>0</v>
      </c>
      <c r="V42" s="64">
        <v>0</v>
      </c>
      <c r="W42" s="64">
        <v>0</v>
      </c>
      <c r="X42" s="64">
        <v>0</v>
      </c>
      <c r="Y42" s="64">
        <v>0</v>
      </c>
      <c r="Z42" s="64">
        <v>0</v>
      </c>
      <c r="AA42" s="64">
        <v>0</v>
      </c>
      <c r="AB42" s="64">
        <v>0</v>
      </c>
      <c r="AC42" s="64">
        <v>0</v>
      </c>
      <c r="AD42" s="64">
        <v>0</v>
      </c>
      <c r="AE42" s="64">
        <v>0</v>
      </c>
      <c r="AF42" s="64">
        <v>0</v>
      </c>
      <c r="AG42" s="64">
        <v>0</v>
      </c>
      <c r="AH42" s="64">
        <v>0</v>
      </c>
      <c r="AI42" s="64">
        <v>0</v>
      </c>
      <c r="AJ42" s="64">
        <v>21431.570508638346</v>
      </c>
      <c r="AK42" s="64">
        <v>0</v>
      </c>
      <c r="AL42" s="64">
        <v>0</v>
      </c>
      <c r="AM42" s="64">
        <v>0</v>
      </c>
      <c r="AN42" s="64">
        <v>0</v>
      </c>
      <c r="AO42" s="64">
        <v>0</v>
      </c>
      <c r="AP42" s="64">
        <v>0</v>
      </c>
      <c r="AQ42" s="64">
        <v>0</v>
      </c>
      <c r="AR42" s="64">
        <v>0</v>
      </c>
      <c r="AS42" s="64">
        <v>0</v>
      </c>
      <c r="AT42" s="64">
        <v>0</v>
      </c>
      <c r="AU42" s="64">
        <v>0</v>
      </c>
      <c r="AV42" s="64">
        <v>0</v>
      </c>
      <c r="AW42" s="64">
        <v>0</v>
      </c>
      <c r="AX42" s="64">
        <v>0</v>
      </c>
      <c r="AY42" s="64">
        <v>0</v>
      </c>
      <c r="AZ42" s="64">
        <v>0</v>
      </c>
      <c r="BA42" s="64">
        <v>0</v>
      </c>
      <c r="BB42" s="64">
        <v>0</v>
      </c>
      <c r="BC42" s="64">
        <v>0</v>
      </c>
      <c r="BD42" s="64">
        <v>0</v>
      </c>
      <c r="BE42" s="64">
        <v>0</v>
      </c>
      <c r="BF42" s="64">
        <v>0</v>
      </c>
      <c r="BG42" s="64">
        <v>0</v>
      </c>
      <c r="BH42" s="64">
        <v>0</v>
      </c>
      <c r="BI42" s="64">
        <v>0</v>
      </c>
      <c r="BJ42" s="64">
        <v>0</v>
      </c>
      <c r="BK42" s="64">
        <v>0</v>
      </c>
      <c r="BL42" s="64">
        <v>563.6018828318183</v>
      </c>
      <c r="BM42" s="64">
        <v>0</v>
      </c>
      <c r="BN42" s="64">
        <v>0</v>
      </c>
      <c r="BO42" s="64">
        <v>0</v>
      </c>
      <c r="BP42" s="64">
        <v>0</v>
      </c>
      <c r="BQ42" s="64">
        <v>0</v>
      </c>
      <c r="BR42" s="64">
        <v>0</v>
      </c>
      <c r="BS42" s="103">
        <v>0</v>
      </c>
      <c r="BT42" s="104">
        <f t="shared" si="0"/>
        <v>21995.172391470165</v>
      </c>
      <c r="BU42" s="105">
        <v>3366.2157592154213</v>
      </c>
      <c r="BV42" s="106">
        <f t="shared" si="1"/>
        <v>25361.388150685587</v>
      </c>
      <c r="BW42" s="107"/>
      <c r="BX42" s="105">
        <v>289.958745648915</v>
      </c>
      <c r="BY42" s="104">
        <f t="shared" si="2"/>
        <v>25651.3468963345</v>
      </c>
      <c r="BZ42" s="2"/>
      <c r="CA42" s="2"/>
    </row>
    <row r="43" spans="1:79" ht="13.5" customHeight="1">
      <c r="A43" s="142">
        <v>34</v>
      </c>
      <c r="B43" s="50" t="s">
        <v>38</v>
      </c>
      <c r="C43" s="40" t="s">
        <v>361</v>
      </c>
      <c r="D43" s="72">
        <v>0</v>
      </c>
      <c r="E43" s="72">
        <v>0</v>
      </c>
      <c r="F43" s="72">
        <v>0</v>
      </c>
      <c r="G43" s="64">
        <v>0</v>
      </c>
      <c r="H43" s="64">
        <v>0</v>
      </c>
      <c r="I43" s="64">
        <v>0</v>
      </c>
      <c r="J43" s="64">
        <v>0</v>
      </c>
      <c r="K43" s="64">
        <v>0</v>
      </c>
      <c r="L43" s="64">
        <v>0</v>
      </c>
      <c r="M43" s="64">
        <v>0</v>
      </c>
      <c r="N43" s="64">
        <v>0</v>
      </c>
      <c r="O43" s="64">
        <v>0</v>
      </c>
      <c r="P43" s="64">
        <v>0</v>
      </c>
      <c r="Q43" s="64">
        <v>0</v>
      </c>
      <c r="R43" s="64">
        <v>0</v>
      </c>
      <c r="S43" s="64">
        <v>0</v>
      </c>
      <c r="T43" s="64">
        <v>0</v>
      </c>
      <c r="U43" s="64">
        <v>0</v>
      </c>
      <c r="V43" s="64">
        <v>0</v>
      </c>
      <c r="W43" s="64">
        <v>0</v>
      </c>
      <c r="X43" s="64">
        <v>0</v>
      </c>
      <c r="Y43" s="64">
        <v>0</v>
      </c>
      <c r="Z43" s="64">
        <v>0</v>
      </c>
      <c r="AA43" s="64">
        <v>0</v>
      </c>
      <c r="AB43" s="64">
        <v>0</v>
      </c>
      <c r="AC43" s="64">
        <v>0</v>
      </c>
      <c r="AD43" s="64">
        <v>0</v>
      </c>
      <c r="AE43" s="64">
        <v>0</v>
      </c>
      <c r="AF43" s="64">
        <v>0</v>
      </c>
      <c r="AG43" s="64">
        <v>0</v>
      </c>
      <c r="AH43" s="64">
        <v>0</v>
      </c>
      <c r="AI43" s="64">
        <v>0</v>
      </c>
      <c r="AJ43" s="64">
        <v>0</v>
      </c>
      <c r="AK43" s="64">
        <v>382.46131861269726</v>
      </c>
      <c r="AL43" s="64">
        <v>0</v>
      </c>
      <c r="AM43" s="64">
        <v>0</v>
      </c>
      <c r="AN43" s="64">
        <v>0</v>
      </c>
      <c r="AO43" s="64">
        <v>0</v>
      </c>
      <c r="AP43" s="64">
        <v>0</v>
      </c>
      <c r="AQ43" s="64">
        <v>0</v>
      </c>
      <c r="AR43" s="64">
        <v>0</v>
      </c>
      <c r="AS43" s="64">
        <v>0</v>
      </c>
      <c r="AT43" s="64">
        <v>0</v>
      </c>
      <c r="AU43" s="64">
        <v>0</v>
      </c>
      <c r="AV43" s="64">
        <v>0</v>
      </c>
      <c r="AW43" s="64">
        <v>0</v>
      </c>
      <c r="AX43" s="64">
        <v>0</v>
      </c>
      <c r="AY43" s="64">
        <v>0</v>
      </c>
      <c r="AZ43" s="64">
        <v>0</v>
      </c>
      <c r="BA43" s="64">
        <v>0</v>
      </c>
      <c r="BB43" s="64">
        <v>0</v>
      </c>
      <c r="BC43" s="64">
        <v>0</v>
      </c>
      <c r="BD43" s="64">
        <v>0</v>
      </c>
      <c r="BE43" s="64">
        <v>0</v>
      </c>
      <c r="BF43" s="64">
        <v>0</v>
      </c>
      <c r="BG43" s="64">
        <v>0</v>
      </c>
      <c r="BH43" s="64">
        <v>0</v>
      </c>
      <c r="BI43" s="64">
        <v>0</v>
      </c>
      <c r="BJ43" s="64">
        <v>0</v>
      </c>
      <c r="BK43" s="64">
        <v>0</v>
      </c>
      <c r="BL43" s="64">
        <v>19.025670234886395</v>
      </c>
      <c r="BM43" s="64">
        <v>0</v>
      </c>
      <c r="BN43" s="64">
        <v>0</v>
      </c>
      <c r="BO43" s="64">
        <v>0</v>
      </c>
      <c r="BP43" s="64">
        <v>0</v>
      </c>
      <c r="BQ43" s="64">
        <v>0</v>
      </c>
      <c r="BR43" s="64">
        <v>0</v>
      </c>
      <c r="BS43" s="103">
        <v>0</v>
      </c>
      <c r="BT43" s="104">
        <f t="shared" si="0"/>
        <v>401.48698884758363</v>
      </c>
      <c r="BU43" s="105">
        <v>0</v>
      </c>
      <c r="BV43" s="106">
        <f t="shared" si="1"/>
        <v>401.48698884758363</v>
      </c>
      <c r="BW43" s="107"/>
      <c r="BX43" s="105">
        <v>10.181194712397684</v>
      </c>
      <c r="BY43" s="104">
        <f t="shared" si="2"/>
        <v>411.66818355998134</v>
      </c>
      <c r="BZ43" s="2"/>
      <c r="CA43" s="2"/>
    </row>
    <row r="44" spans="1:79" ht="13.5" customHeight="1">
      <c r="A44" s="48">
        <v>35</v>
      </c>
      <c r="B44" s="50" t="s">
        <v>40</v>
      </c>
      <c r="C44" s="40" t="s">
        <v>362</v>
      </c>
      <c r="D44" s="72">
        <v>0</v>
      </c>
      <c r="E44" s="72">
        <v>0</v>
      </c>
      <c r="F44" s="72">
        <v>0</v>
      </c>
      <c r="G44" s="64">
        <v>0</v>
      </c>
      <c r="H44" s="64">
        <v>0</v>
      </c>
      <c r="I44" s="64">
        <v>0</v>
      </c>
      <c r="J44" s="64">
        <v>0</v>
      </c>
      <c r="K44" s="64">
        <v>0</v>
      </c>
      <c r="L44" s="64">
        <v>0</v>
      </c>
      <c r="M44" s="64">
        <v>0</v>
      </c>
      <c r="N44" s="64">
        <v>0</v>
      </c>
      <c r="O44" s="64">
        <v>0</v>
      </c>
      <c r="P44" s="64">
        <v>0</v>
      </c>
      <c r="Q44" s="64">
        <v>0</v>
      </c>
      <c r="R44" s="64">
        <v>0</v>
      </c>
      <c r="S44" s="64">
        <v>0</v>
      </c>
      <c r="T44" s="64">
        <v>0</v>
      </c>
      <c r="U44" s="64">
        <v>0</v>
      </c>
      <c r="V44" s="64">
        <v>0</v>
      </c>
      <c r="W44" s="64">
        <v>0</v>
      </c>
      <c r="X44" s="64">
        <v>0</v>
      </c>
      <c r="Y44" s="64">
        <v>0</v>
      </c>
      <c r="Z44" s="64">
        <v>0</v>
      </c>
      <c r="AA44" s="64">
        <v>0</v>
      </c>
      <c r="AB44" s="64">
        <v>0</v>
      </c>
      <c r="AC44" s="64">
        <v>0</v>
      </c>
      <c r="AD44" s="64">
        <v>0</v>
      </c>
      <c r="AE44" s="64">
        <v>0</v>
      </c>
      <c r="AF44" s="64">
        <v>0</v>
      </c>
      <c r="AG44" s="64">
        <v>0</v>
      </c>
      <c r="AH44" s="64">
        <v>0</v>
      </c>
      <c r="AI44" s="64">
        <v>0</v>
      </c>
      <c r="AJ44" s="64">
        <v>0</v>
      </c>
      <c r="AK44" s="64">
        <v>0</v>
      </c>
      <c r="AL44" s="64">
        <v>3440.108018088441</v>
      </c>
      <c r="AM44" s="64">
        <v>0</v>
      </c>
      <c r="AN44" s="64">
        <v>0</v>
      </c>
      <c r="AO44" s="64">
        <v>0</v>
      </c>
      <c r="AP44" s="64">
        <v>0</v>
      </c>
      <c r="AQ44" s="64">
        <v>0</v>
      </c>
      <c r="AR44" s="64">
        <v>0</v>
      </c>
      <c r="AS44" s="64">
        <v>0</v>
      </c>
      <c r="AT44" s="64">
        <v>0</v>
      </c>
      <c r="AU44" s="64">
        <v>0</v>
      </c>
      <c r="AV44" s="64">
        <v>0</v>
      </c>
      <c r="AW44" s="64">
        <v>0</v>
      </c>
      <c r="AX44" s="64">
        <v>0</v>
      </c>
      <c r="AY44" s="64">
        <v>0</v>
      </c>
      <c r="AZ44" s="64">
        <v>0</v>
      </c>
      <c r="BA44" s="64">
        <v>0</v>
      </c>
      <c r="BB44" s="64">
        <v>0</v>
      </c>
      <c r="BC44" s="64">
        <v>0</v>
      </c>
      <c r="BD44" s="64">
        <v>0</v>
      </c>
      <c r="BE44" s="64">
        <v>0</v>
      </c>
      <c r="BF44" s="64">
        <v>0</v>
      </c>
      <c r="BG44" s="64">
        <v>0</v>
      </c>
      <c r="BH44" s="64">
        <v>0</v>
      </c>
      <c r="BI44" s="64">
        <v>0</v>
      </c>
      <c r="BJ44" s="64">
        <v>0</v>
      </c>
      <c r="BK44" s="64">
        <v>0</v>
      </c>
      <c r="BL44" s="64">
        <v>68.29198739329534</v>
      </c>
      <c r="BM44" s="64">
        <v>0</v>
      </c>
      <c r="BN44" s="64">
        <v>0</v>
      </c>
      <c r="BO44" s="64">
        <v>0</v>
      </c>
      <c r="BP44" s="64">
        <v>0</v>
      </c>
      <c r="BQ44" s="64">
        <v>0</v>
      </c>
      <c r="BR44" s="64">
        <v>0</v>
      </c>
      <c r="BS44" s="103">
        <v>0</v>
      </c>
      <c r="BT44" s="104">
        <f t="shared" si="0"/>
        <v>3508.400005481736</v>
      </c>
      <c r="BU44" s="105">
        <v>1704.1659903187094</v>
      </c>
      <c r="BV44" s="106">
        <f t="shared" si="1"/>
        <v>5212.565995800445</v>
      </c>
      <c r="BW44" s="107"/>
      <c r="BX44" s="105">
        <v>104.00364900665637</v>
      </c>
      <c r="BY44" s="104">
        <f t="shared" si="2"/>
        <v>5316.569644807102</v>
      </c>
      <c r="BZ44" s="2"/>
      <c r="CA44" s="2"/>
    </row>
    <row r="45" spans="1:79" ht="13.5" customHeight="1">
      <c r="A45" s="142">
        <v>36</v>
      </c>
      <c r="B45" s="50">
        <v>41</v>
      </c>
      <c r="C45" s="40" t="s">
        <v>363</v>
      </c>
      <c r="D45" s="72">
        <v>0</v>
      </c>
      <c r="E45" s="72">
        <v>0</v>
      </c>
      <c r="F45" s="72">
        <v>0</v>
      </c>
      <c r="G45" s="64">
        <v>0</v>
      </c>
      <c r="H45" s="64">
        <v>0</v>
      </c>
      <c r="I45" s="64">
        <v>0</v>
      </c>
      <c r="J45" s="64">
        <v>0</v>
      </c>
      <c r="K45" s="64">
        <v>0</v>
      </c>
      <c r="L45" s="64">
        <v>0</v>
      </c>
      <c r="M45" s="64">
        <v>0</v>
      </c>
      <c r="N45" s="64">
        <v>0</v>
      </c>
      <c r="O45" s="64">
        <v>0</v>
      </c>
      <c r="P45" s="64">
        <v>0</v>
      </c>
      <c r="Q45" s="64">
        <v>0</v>
      </c>
      <c r="R45" s="64">
        <v>0</v>
      </c>
      <c r="S45" s="64">
        <v>0</v>
      </c>
      <c r="T45" s="64">
        <v>0</v>
      </c>
      <c r="U45" s="64">
        <v>0</v>
      </c>
      <c r="V45" s="64">
        <v>0</v>
      </c>
      <c r="W45" s="64">
        <v>0</v>
      </c>
      <c r="X45" s="64">
        <v>0</v>
      </c>
      <c r="Y45" s="64">
        <v>0</v>
      </c>
      <c r="Z45" s="64">
        <v>0</v>
      </c>
      <c r="AA45" s="64">
        <v>0</v>
      </c>
      <c r="AB45" s="64">
        <v>0</v>
      </c>
      <c r="AC45" s="64">
        <v>0</v>
      </c>
      <c r="AD45" s="64">
        <v>0</v>
      </c>
      <c r="AE45" s="64">
        <v>0</v>
      </c>
      <c r="AF45" s="64">
        <v>0</v>
      </c>
      <c r="AG45" s="64">
        <v>0</v>
      </c>
      <c r="AH45" s="64">
        <v>0</v>
      </c>
      <c r="AI45" s="64">
        <v>0</v>
      </c>
      <c r="AJ45" s="64">
        <v>0</v>
      </c>
      <c r="AK45" s="64">
        <v>0</v>
      </c>
      <c r="AL45" s="64">
        <v>0</v>
      </c>
      <c r="AM45" s="64">
        <v>1078.090886181</v>
      </c>
      <c r="AN45" s="64">
        <v>3.334607691</v>
      </c>
      <c r="AO45" s="64">
        <v>0</v>
      </c>
      <c r="AP45" s="64">
        <v>0</v>
      </c>
      <c r="AQ45" s="64">
        <v>0</v>
      </c>
      <c r="AR45" s="64">
        <v>0</v>
      </c>
      <c r="AS45" s="64">
        <v>0</v>
      </c>
      <c r="AT45" s="64">
        <v>0</v>
      </c>
      <c r="AU45" s="64">
        <v>0</v>
      </c>
      <c r="AV45" s="64">
        <v>0</v>
      </c>
      <c r="AW45" s="64">
        <v>0</v>
      </c>
      <c r="AX45" s="64">
        <v>0</v>
      </c>
      <c r="AY45" s="64">
        <v>0</v>
      </c>
      <c r="AZ45" s="64">
        <v>0</v>
      </c>
      <c r="BA45" s="64">
        <v>0</v>
      </c>
      <c r="BB45" s="64">
        <v>0</v>
      </c>
      <c r="BC45" s="64">
        <v>0</v>
      </c>
      <c r="BD45" s="64">
        <v>0</v>
      </c>
      <c r="BE45" s="64">
        <v>0</v>
      </c>
      <c r="BF45" s="64">
        <v>0</v>
      </c>
      <c r="BG45" s="64">
        <v>0</v>
      </c>
      <c r="BH45" s="64">
        <v>0</v>
      </c>
      <c r="BI45" s="64">
        <v>0</v>
      </c>
      <c r="BJ45" s="64">
        <v>0</v>
      </c>
      <c r="BK45" s="64">
        <v>0</v>
      </c>
      <c r="BL45" s="64">
        <v>388.98147721999993</v>
      </c>
      <c r="BM45" s="64">
        <v>29.1091871</v>
      </c>
      <c r="BN45" s="64">
        <v>5.62856861</v>
      </c>
      <c r="BO45" s="64">
        <v>0</v>
      </c>
      <c r="BP45" s="64">
        <v>0</v>
      </c>
      <c r="BQ45" s="64">
        <v>24.53275118</v>
      </c>
      <c r="BR45" s="64">
        <v>0</v>
      </c>
      <c r="BS45" s="103">
        <v>0</v>
      </c>
      <c r="BT45" s="104">
        <f t="shared" si="0"/>
        <v>1529.6774779820003</v>
      </c>
      <c r="BU45" s="105">
        <v>0</v>
      </c>
      <c r="BV45" s="106">
        <f t="shared" si="1"/>
        <v>1529.6774779820003</v>
      </c>
      <c r="BW45" s="107"/>
      <c r="BX45" s="105">
        <v>21.85352893522311</v>
      </c>
      <c r="BY45" s="104">
        <f t="shared" si="2"/>
        <v>1551.5310069172233</v>
      </c>
      <c r="BZ45" s="2"/>
      <c r="CA45" s="2"/>
    </row>
    <row r="46" spans="1:79" ht="13.5" customHeight="1">
      <c r="A46" s="48">
        <v>37</v>
      </c>
      <c r="B46" s="50">
        <v>45</v>
      </c>
      <c r="C46" s="40" t="s">
        <v>105</v>
      </c>
      <c r="D46" s="72">
        <v>0</v>
      </c>
      <c r="E46" s="72">
        <v>0</v>
      </c>
      <c r="F46" s="72">
        <v>0</v>
      </c>
      <c r="G46" s="64">
        <v>0.5408328</v>
      </c>
      <c r="H46" s="64">
        <v>0</v>
      </c>
      <c r="I46" s="64">
        <v>0.21424332</v>
      </c>
      <c r="J46" s="64">
        <v>0</v>
      </c>
      <c r="K46" s="64">
        <v>0</v>
      </c>
      <c r="L46" s="64">
        <v>17.7220802</v>
      </c>
      <c r="M46" s="64">
        <v>0</v>
      </c>
      <c r="N46" s="64">
        <v>0</v>
      </c>
      <c r="O46" s="64">
        <v>0</v>
      </c>
      <c r="P46" s="64">
        <v>0</v>
      </c>
      <c r="Q46" s="64">
        <v>1.014690312</v>
      </c>
      <c r="R46" s="64">
        <v>74.13231582</v>
      </c>
      <c r="S46" s="64">
        <v>12.23895175</v>
      </c>
      <c r="T46" s="64">
        <v>0</v>
      </c>
      <c r="U46" s="64">
        <v>16.92830601</v>
      </c>
      <c r="V46" s="64">
        <v>53.58730401</v>
      </c>
      <c r="W46" s="64">
        <v>25.95857355</v>
      </c>
      <c r="X46" s="64">
        <v>14.08377343</v>
      </c>
      <c r="Y46" s="64">
        <v>0</v>
      </c>
      <c r="Z46" s="64">
        <v>0</v>
      </c>
      <c r="AA46" s="64">
        <v>0</v>
      </c>
      <c r="AB46" s="64">
        <v>0</v>
      </c>
      <c r="AC46" s="64">
        <v>0</v>
      </c>
      <c r="AD46" s="64">
        <v>0</v>
      </c>
      <c r="AE46" s="64">
        <v>0</v>
      </c>
      <c r="AF46" s="64">
        <v>0</v>
      </c>
      <c r="AG46" s="64">
        <v>0</v>
      </c>
      <c r="AH46" s="64">
        <v>0</v>
      </c>
      <c r="AI46" s="64">
        <v>0</v>
      </c>
      <c r="AJ46" s="64">
        <v>73.52851915</v>
      </c>
      <c r="AK46" s="64">
        <v>0</v>
      </c>
      <c r="AL46" s="64">
        <v>0</v>
      </c>
      <c r="AM46" s="64">
        <v>0</v>
      </c>
      <c r="AN46" s="64">
        <v>58048.68643458998</v>
      </c>
      <c r="AO46" s="64">
        <v>1.137143618</v>
      </c>
      <c r="AP46" s="64">
        <v>68.37991374</v>
      </c>
      <c r="AQ46" s="64">
        <v>1.027266632</v>
      </c>
      <c r="AR46" s="64">
        <v>0</v>
      </c>
      <c r="AS46" s="64">
        <v>0</v>
      </c>
      <c r="AT46" s="64">
        <v>88.0787341261602</v>
      </c>
      <c r="AU46" s="64">
        <v>23.774822383366747</v>
      </c>
      <c r="AV46" s="64">
        <v>7.239723574504412</v>
      </c>
      <c r="AW46" s="64">
        <v>57.429162608046184</v>
      </c>
      <c r="AX46" s="64">
        <v>1.4112147141477323</v>
      </c>
      <c r="AY46" s="64">
        <v>0</v>
      </c>
      <c r="AZ46" s="64">
        <v>0</v>
      </c>
      <c r="BA46" s="64">
        <v>0.012205097978910088</v>
      </c>
      <c r="BB46" s="64">
        <v>0.8681261165813374</v>
      </c>
      <c r="BC46" s="64">
        <v>6.32652424654227</v>
      </c>
      <c r="BD46" s="64">
        <v>0</v>
      </c>
      <c r="BE46" s="64">
        <v>0</v>
      </c>
      <c r="BF46" s="64">
        <v>0</v>
      </c>
      <c r="BG46" s="64">
        <v>18.28205834</v>
      </c>
      <c r="BH46" s="64">
        <v>39.40312862</v>
      </c>
      <c r="BI46" s="64">
        <v>0.415633774</v>
      </c>
      <c r="BJ46" s="64">
        <v>0</v>
      </c>
      <c r="BK46" s="64">
        <v>0</v>
      </c>
      <c r="BL46" s="64">
        <v>1371.34339</v>
      </c>
      <c r="BM46" s="64">
        <v>18.84785819</v>
      </c>
      <c r="BN46" s="64">
        <v>10.91826088</v>
      </c>
      <c r="BO46" s="64">
        <v>0</v>
      </c>
      <c r="BP46" s="64">
        <v>0</v>
      </c>
      <c r="BQ46" s="64">
        <v>32.42893639</v>
      </c>
      <c r="BR46" s="64">
        <v>0.406014686</v>
      </c>
      <c r="BS46" s="103">
        <v>0</v>
      </c>
      <c r="BT46" s="104">
        <f t="shared" si="0"/>
        <v>60086.366142679304</v>
      </c>
      <c r="BU46" s="105">
        <v>197.1299964</v>
      </c>
      <c r="BV46" s="106">
        <f t="shared" si="1"/>
        <v>60283.4961390793</v>
      </c>
      <c r="BW46" s="107"/>
      <c r="BX46" s="105">
        <v>2011.8017731022983</v>
      </c>
      <c r="BY46" s="104">
        <f t="shared" si="2"/>
        <v>62295.2979121816</v>
      </c>
      <c r="BZ46" s="2"/>
      <c r="CA46" s="2"/>
    </row>
    <row r="47" spans="1:79" ht="13.5" customHeight="1">
      <c r="A47" s="142">
        <v>38</v>
      </c>
      <c r="B47" s="50">
        <v>50</v>
      </c>
      <c r="C47" s="40" t="s">
        <v>245</v>
      </c>
      <c r="D47" s="72">
        <v>0.855124341</v>
      </c>
      <c r="E47" s="72">
        <v>0</v>
      </c>
      <c r="F47" s="72">
        <v>0</v>
      </c>
      <c r="G47" s="64">
        <v>0.423387978</v>
      </c>
      <c r="H47" s="64">
        <v>0.66622727</v>
      </c>
      <c r="I47" s="64">
        <v>0</v>
      </c>
      <c r="J47" s="64">
        <v>0</v>
      </c>
      <c r="K47" s="64">
        <v>0</v>
      </c>
      <c r="L47" s="64">
        <v>0</v>
      </c>
      <c r="M47" s="64">
        <v>0</v>
      </c>
      <c r="N47" s="64">
        <v>0</v>
      </c>
      <c r="O47" s="64">
        <v>0</v>
      </c>
      <c r="P47" s="64">
        <v>0</v>
      </c>
      <c r="Q47" s="64">
        <v>0</v>
      </c>
      <c r="R47" s="64">
        <v>0</v>
      </c>
      <c r="S47" s="64">
        <v>14.37671625</v>
      </c>
      <c r="T47" s="64">
        <v>0</v>
      </c>
      <c r="U47" s="64">
        <v>0</v>
      </c>
      <c r="V47" s="64">
        <v>0.139681954</v>
      </c>
      <c r="W47" s="64">
        <v>0</v>
      </c>
      <c r="X47" s="64">
        <v>0</v>
      </c>
      <c r="Y47" s="64">
        <v>0</v>
      </c>
      <c r="Z47" s="64">
        <v>0.863161405</v>
      </c>
      <c r="AA47" s="64">
        <v>0.992877382</v>
      </c>
      <c r="AB47" s="64">
        <v>0</v>
      </c>
      <c r="AC47" s="64">
        <v>0.379256637</v>
      </c>
      <c r="AD47" s="64">
        <v>0</v>
      </c>
      <c r="AE47" s="64">
        <v>0</v>
      </c>
      <c r="AF47" s="64">
        <v>0</v>
      </c>
      <c r="AG47" s="64">
        <v>0</v>
      </c>
      <c r="AH47" s="64">
        <v>0</v>
      </c>
      <c r="AI47" s="64">
        <v>0</v>
      </c>
      <c r="AJ47" s="64">
        <v>35.72500309</v>
      </c>
      <c r="AK47" s="64">
        <v>0</v>
      </c>
      <c r="AL47" s="64">
        <v>0</v>
      </c>
      <c r="AM47" s="64">
        <v>0</v>
      </c>
      <c r="AN47" s="64">
        <v>3.890204224</v>
      </c>
      <c r="AO47" s="64">
        <v>11230.586990000002</v>
      </c>
      <c r="AP47" s="64">
        <v>47.07610894</v>
      </c>
      <c r="AQ47" s="64">
        <v>5.946034895</v>
      </c>
      <c r="AR47" s="64">
        <v>20.447060441322872</v>
      </c>
      <c r="AS47" s="64">
        <v>5.3220536588284055</v>
      </c>
      <c r="AT47" s="64">
        <v>38.875407630897904</v>
      </c>
      <c r="AU47" s="64">
        <v>26.396799143317498</v>
      </c>
      <c r="AV47" s="64">
        <v>8.038147497708925</v>
      </c>
      <c r="AW47" s="64">
        <v>63.76266648343481</v>
      </c>
      <c r="AX47" s="64">
        <v>1.566848776271561</v>
      </c>
      <c r="AY47" s="64">
        <v>0</v>
      </c>
      <c r="AZ47" s="64">
        <v>0</v>
      </c>
      <c r="BA47" s="64">
        <v>0.00925579810579823</v>
      </c>
      <c r="BB47" s="64">
        <v>3.562029</v>
      </c>
      <c r="BC47" s="64">
        <v>4.797751827852319</v>
      </c>
      <c r="BD47" s="64">
        <v>0</v>
      </c>
      <c r="BE47" s="64">
        <v>0</v>
      </c>
      <c r="BF47" s="64">
        <v>0</v>
      </c>
      <c r="BG47" s="64">
        <v>0</v>
      </c>
      <c r="BH47" s="64">
        <v>1.1988488290000001</v>
      </c>
      <c r="BI47" s="64">
        <v>0</v>
      </c>
      <c r="BJ47" s="64">
        <v>0</v>
      </c>
      <c r="BK47" s="64">
        <v>0</v>
      </c>
      <c r="BL47" s="64">
        <v>5.838784651</v>
      </c>
      <c r="BM47" s="64">
        <v>0.707150836</v>
      </c>
      <c r="BN47" s="64">
        <v>0.562832061</v>
      </c>
      <c r="BO47" s="64">
        <v>0</v>
      </c>
      <c r="BP47" s="64">
        <v>0</v>
      </c>
      <c r="BQ47" s="64">
        <v>5.802176547</v>
      </c>
      <c r="BR47" s="64">
        <v>0.13558568</v>
      </c>
      <c r="BS47" s="103">
        <v>0</v>
      </c>
      <c r="BT47" s="104">
        <f t="shared" si="0"/>
        <v>11528.944173227746</v>
      </c>
      <c r="BU47" s="105">
        <v>9.930381115487133</v>
      </c>
      <c r="BV47" s="106">
        <f t="shared" si="1"/>
        <v>11538.874554343234</v>
      </c>
      <c r="BW47" s="107"/>
      <c r="BX47" s="105">
        <v>363.8917220516214</v>
      </c>
      <c r="BY47" s="104">
        <f t="shared" si="2"/>
        <v>11902.766276394856</v>
      </c>
      <c r="BZ47" s="2"/>
      <c r="CA47" s="2"/>
    </row>
    <row r="48" spans="1:79" ht="13.5" customHeight="1">
      <c r="A48" s="48">
        <v>39</v>
      </c>
      <c r="B48" s="50" t="s">
        <v>280</v>
      </c>
      <c r="C48" s="40" t="s">
        <v>73</v>
      </c>
      <c r="D48" s="72">
        <v>9.794853321</v>
      </c>
      <c r="E48" s="72">
        <v>0</v>
      </c>
      <c r="F48" s="72">
        <v>0</v>
      </c>
      <c r="G48" s="64">
        <v>0.715194288</v>
      </c>
      <c r="H48" s="64">
        <v>548.1308630860001</v>
      </c>
      <c r="I48" s="64">
        <v>40.839312131</v>
      </c>
      <c r="J48" s="64">
        <v>5.316104177</v>
      </c>
      <c r="K48" s="64">
        <v>9.717118367</v>
      </c>
      <c r="L48" s="64">
        <v>37.751902283</v>
      </c>
      <c r="M48" s="64">
        <v>4.087444147</v>
      </c>
      <c r="N48" s="64">
        <v>14.827311458</v>
      </c>
      <c r="O48" s="64">
        <v>30.88172255</v>
      </c>
      <c r="P48" s="64">
        <v>0</v>
      </c>
      <c r="Q48" s="64">
        <v>150.87252117</v>
      </c>
      <c r="R48" s="64">
        <v>111.953526031</v>
      </c>
      <c r="S48" s="64">
        <v>72.72660553600001</v>
      </c>
      <c r="T48" s="64">
        <v>35.62083062</v>
      </c>
      <c r="U48" s="64">
        <v>79.02674483199999</v>
      </c>
      <c r="V48" s="64">
        <v>369.46366436</v>
      </c>
      <c r="W48" s="64">
        <v>239.45440633999996</v>
      </c>
      <c r="X48" s="64">
        <v>234.396451001</v>
      </c>
      <c r="Y48" s="64">
        <v>166.61233827</v>
      </c>
      <c r="Z48" s="64">
        <v>0</v>
      </c>
      <c r="AA48" s="64">
        <v>0.718793842</v>
      </c>
      <c r="AB48" s="64">
        <v>57.24115085</v>
      </c>
      <c r="AC48" s="64">
        <v>0</v>
      </c>
      <c r="AD48" s="64">
        <v>0</v>
      </c>
      <c r="AE48" s="64">
        <v>0</v>
      </c>
      <c r="AF48" s="64">
        <v>0</v>
      </c>
      <c r="AG48" s="64">
        <v>0</v>
      </c>
      <c r="AH48" s="64">
        <v>0</v>
      </c>
      <c r="AI48" s="64">
        <v>0</v>
      </c>
      <c r="AJ48" s="64">
        <v>11.4903422</v>
      </c>
      <c r="AK48" s="64">
        <v>0</v>
      </c>
      <c r="AL48" s="64">
        <v>0</v>
      </c>
      <c r="AM48" s="64">
        <v>0</v>
      </c>
      <c r="AN48" s="64">
        <v>22.539178512</v>
      </c>
      <c r="AO48" s="64">
        <v>18.636821978</v>
      </c>
      <c r="AP48" s="64">
        <v>90309.89443079999</v>
      </c>
      <c r="AQ48" s="64">
        <v>54.340385139999995</v>
      </c>
      <c r="AR48" s="64">
        <v>0</v>
      </c>
      <c r="AS48" s="64">
        <v>0</v>
      </c>
      <c r="AT48" s="64">
        <v>0</v>
      </c>
      <c r="AU48" s="64">
        <v>0</v>
      </c>
      <c r="AV48" s="64">
        <v>0</v>
      </c>
      <c r="AW48" s="64">
        <v>0</v>
      </c>
      <c r="AX48" s="64">
        <v>0</v>
      </c>
      <c r="AY48" s="64">
        <v>0</v>
      </c>
      <c r="AZ48" s="64">
        <v>0</v>
      </c>
      <c r="BA48" s="64">
        <v>0.07155231652058527</v>
      </c>
      <c r="BB48" s="64">
        <v>5.089384352403318</v>
      </c>
      <c r="BC48" s="64">
        <v>37.089211913411745</v>
      </c>
      <c r="BD48" s="64">
        <v>155.6607792</v>
      </c>
      <c r="BE48" s="64">
        <v>0.341866984</v>
      </c>
      <c r="BF48" s="64">
        <v>0</v>
      </c>
      <c r="BG48" s="64">
        <v>14.961462128</v>
      </c>
      <c r="BH48" s="64">
        <v>52.47020369399999</v>
      </c>
      <c r="BI48" s="64">
        <v>99.615100519</v>
      </c>
      <c r="BJ48" s="64">
        <v>0</v>
      </c>
      <c r="BK48" s="64">
        <v>0</v>
      </c>
      <c r="BL48" s="64">
        <v>11.994192637</v>
      </c>
      <c r="BM48" s="64">
        <v>0.755842701</v>
      </c>
      <c r="BN48" s="64">
        <v>64.839814946</v>
      </c>
      <c r="BO48" s="64">
        <v>0</v>
      </c>
      <c r="BP48" s="64">
        <v>0</v>
      </c>
      <c r="BQ48" s="64">
        <v>0</v>
      </c>
      <c r="BR48" s="64">
        <v>12.553630839</v>
      </c>
      <c r="BS48" s="103">
        <v>22.411138020000003</v>
      </c>
      <c r="BT48" s="104">
        <f t="shared" si="0"/>
        <v>93114.90419754035</v>
      </c>
      <c r="BU48" s="105">
        <v>1067.6385432303593</v>
      </c>
      <c r="BV48" s="106">
        <f t="shared" si="1"/>
        <v>94182.54274077072</v>
      </c>
      <c r="BW48" s="107"/>
      <c r="BX48" s="105">
        <v>1781.8341165217555</v>
      </c>
      <c r="BY48" s="104">
        <f t="shared" si="2"/>
        <v>95964.37685729247</v>
      </c>
      <c r="BZ48" s="2"/>
      <c r="CA48" s="2"/>
    </row>
    <row r="49" spans="1:79" ht="13.5" customHeight="1">
      <c r="A49" s="142">
        <v>40</v>
      </c>
      <c r="B49" s="50">
        <v>55</v>
      </c>
      <c r="C49" s="40" t="s">
        <v>163</v>
      </c>
      <c r="D49" s="72">
        <v>0</v>
      </c>
      <c r="E49" s="72">
        <v>0</v>
      </c>
      <c r="F49" s="72">
        <v>0</v>
      </c>
      <c r="G49" s="64">
        <v>0</v>
      </c>
      <c r="H49" s="64">
        <v>13.54597541</v>
      </c>
      <c r="I49" s="64">
        <v>0.309566896</v>
      </c>
      <c r="J49" s="64">
        <v>0</v>
      </c>
      <c r="K49" s="64">
        <v>0</v>
      </c>
      <c r="L49" s="64">
        <v>0</v>
      </c>
      <c r="M49" s="64">
        <v>0</v>
      </c>
      <c r="N49" s="64">
        <v>1.431799234</v>
      </c>
      <c r="O49" s="64">
        <v>0</v>
      </c>
      <c r="P49" s="64">
        <v>0</v>
      </c>
      <c r="Q49" s="64">
        <v>1.433893374</v>
      </c>
      <c r="R49" s="64">
        <v>0</v>
      </c>
      <c r="S49" s="64">
        <v>0.151639657</v>
      </c>
      <c r="T49" s="64">
        <v>0</v>
      </c>
      <c r="U49" s="64">
        <v>0</v>
      </c>
      <c r="V49" s="64">
        <v>0</v>
      </c>
      <c r="W49" s="64">
        <v>1.674872109</v>
      </c>
      <c r="X49" s="64">
        <v>0</v>
      </c>
      <c r="Y49" s="64">
        <v>0.814533923</v>
      </c>
      <c r="Z49" s="64">
        <v>0</v>
      </c>
      <c r="AA49" s="64">
        <v>0.037676929</v>
      </c>
      <c r="AB49" s="64">
        <v>0</v>
      </c>
      <c r="AC49" s="64">
        <v>0</v>
      </c>
      <c r="AD49" s="64">
        <v>0</v>
      </c>
      <c r="AE49" s="64">
        <v>0</v>
      </c>
      <c r="AF49" s="64">
        <v>0</v>
      </c>
      <c r="AG49" s="64">
        <v>0</v>
      </c>
      <c r="AH49" s="64">
        <v>0</v>
      </c>
      <c r="AI49" s="64">
        <v>0</v>
      </c>
      <c r="AJ49" s="64">
        <v>9.684820837</v>
      </c>
      <c r="AK49" s="64">
        <v>0</v>
      </c>
      <c r="AL49" s="64">
        <v>0</v>
      </c>
      <c r="AM49" s="64">
        <v>0</v>
      </c>
      <c r="AN49" s="64">
        <v>5.562126175</v>
      </c>
      <c r="AO49" s="64">
        <v>12.19100448</v>
      </c>
      <c r="AP49" s="64">
        <v>715.345016113</v>
      </c>
      <c r="AQ49" s="64">
        <v>22985.47847</v>
      </c>
      <c r="AR49" s="64">
        <v>0</v>
      </c>
      <c r="AS49" s="64">
        <v>0</v>
      </c>
      <c r="AT49" s="64">
        <v>0</v>
      </c>
      <c r="AU49" s="64">
        <v>0</v>
      </c>
      <c r="AV49" s="64">
        <v>0</v>
      </c>
      <c r="AW49" s="64">
        <v>0</v>
      </c>
      <c r="AX49" s="64">
        <v>0</v>
      </c>
      <c r="AY49" s="64">
        <v>0</v>
      </c>
      <c r="AZ49" s="64">
        <v>0</v>
      </c>
      <c r="BA49" s="64">
        <v>0</v>
      </c>
      <c r="BB49" s="64">
        <v>0</v>
      </c>
      <c r="BC49" s="64">
        <v>0</v>
      </c>
      <c r="BD49" s="64">
        <v>0</v>
      </c>
      <c r="BE49" s="64">
        <v>0</v>
      </c>
      <c r="BF49" s="64">
        <v>0.129274234</v>
      </c>
      <c r="BG49" s="64">
        <v>8.219188553</v>
      </c>
      <c r="BH49" s="64">
        <v>12.094879423</v>
      </c>
      <c r="BI49" s="64">
        <v>0</v>
      </c>
      <c r="BJ49" s="64">
        <v>3.834379093</v>
      </c>
      <c r="BK49" s="64">
        <v>0</v>
      </c>
      <c r="BL49" s="64">
        <v>53.30207831</v>
      </c>
      <c r="BM49" s="64">
        <v>25.41145749</v>
      </c>
      <c r="BN49" s="64">
        <v>60.72997792</v>
      </c>
      <c r="BO49" s="64">
        <v>0</v>
      </c>
      <c r="BP49" s="64">
        <v>0</v>
      </c>
      <c r="BQ49" s="64">
        <v>0.520555824</v>
      </c>
      <c r="BR49" s="64">
        <v>42.74573049</v>
      </c>
      <c r="BS49" s="103">
        <v>1.799419439</v>
      </c>
      <c r="BT49" s="104">
        <f t="shared" si="0"/>
        <v>23956.448335913006</v>
      </c>
      <c r="BU49" s="105">
        <v>5645.715336699553</v>
      </c>
      <c r="BV49" s="106">
        <f t="shared" si="1"/>
        <v>29602.163672612558</v>
      </c>
      <c r="BW49" s="107"/>
      <c r="BX49" s="105">
        <v>1844.8648706922556</v>
      </c>
      <c r="BY49" s="104">
        <f t="shared" si="2"/>
        <v>31447.028543304812</v>
      </c>
      <c r="BZ49" s="2"/>
      <c r="CA49" s="2"/>
    </row>
    <row r="50" spans="1:79" ht="13.5" customHeight="1">
      <c r="A50" s="48">
        <v>41</v>
      </c>
      <c r="B50" s="50" t="s">
        <v>46</v>
      </c>
      <c r="C50" s="40" t="s">
        <v>364</v>
      </c>
      <c r="D50" s="72">
        <v>0</v>
      </c>
      <c r="E50" s="72">
        <v>0</v>
      </c>
      <c r="F50" s="72">
        <v>0</v>
      </c>
      <c r="G50" s="64">
        <v>0</v>
      </c>
      <c r="H50" s="64">
        <v>0</v>
      </c>
      <c r="I50" s="64">
        <v>0</v>
      </c>
      <c r="J50" s="64">
        <v>0</v>
      </c>
      <c r="K50" s="64">
        <v>0</v>
      </c>
      <c r="L50" s="64">
        <v>0</v>
      </c>
      <c r="M50" s="64">
        <v>0</v>
      </c>
      <c r="N50" s="64">
        <v>0</v>
      </c>
      <c r="O50" s="64">
        <v>0</v>
      </c>
      <c r="P50" s="64">
        <v>0</v>
      </c>
      <c r="Q50" s="64">
        <v>0</v>
      </c>
      <c r="R50" s="64">
        <v>0</v>
      </c>
      <c r="S50" s="64">
        <v>0</v>
      </c>
      <c r="T50" s="64">
        <v>0</v>
      </c>
      <c r="U50" s="64">
        <v>0</v>
      </c>
      <c r="V50" s="64">
        <v>0</v>
      </c>
      <c r="W50" s="64">
        <v>0</v>
      </c>
      <c r="X50" s="64">
        <v>0</v>
      </c>
      <c r="Y50" s="64">
        <v>0</v>
      </c>
      <c r="Z50" s="64">
        <v>0</v>
      </c>
      <c r="AA50" s="64">
        <v>0</v>
      </c>
      <c r="AB50" s="64">
        <v>0</v>
      </c>
      <c r="AC50" s="64">
        <v>0</v>
      </c>
      <c r="AD50" s="64">
        <v>0</v>
      </c>
      <c r="AE50" s="64">
        <v>0</v>
      </c>
      <c r="AF50" s="64">
        <v>0</v>
      </c>
      <c r="AG50" s="64">
        <v>0</v>
      </c>
      <c r="AH50" s="64">
        <v>0</v>
      </c>
      <c r="AI50" s="64">
        <v>0</v>
      </c>
      <c r="AJ50" s="64">
        <v>0</v>
      </c>
      <c r="AK50" s="64">
        <v>0</v>
      </c>
      <c r="AL50" s="64">
        <v>0</v>
      </c>
      <c r="AM50" s="64">
        <v>0</v>
      </c>
      <c r="AN50" s="64">
        <v>0</v>
      </c>
      <c r="AO50" s="64">
        <v>0</v>
      </c>
      <c r="AP50" s="64">
        <v>0</v>
      </c>
      <c r="AQ50" s="64">
        <v>0</v>
      </c>
      <c r="AR50" s="64">
        <v>4244.803909846644</v>
      </c>
      <c r="AS50" s="64">
        <v>0</v>
      </c>
      <c r="AT50" s="64">
        <v>0</v>
      </c>
      <c r="AU50" s="64">
        <v>0</v>
      </c>
      <c r="AV50" s="64">
        <v>0</v>
      </c>
      <c r="AW50" s="64">
        <v>0</v>
      </c>
      <c r="AX50" s="64">
        <v>0</v>
      </c>
      <c r="AY50" s="64">
        <v>0</v>
      </c>
      <c r="AZ50" s="64">
        <v>0</v>
      </c>
      <c r="BA50" s="64">
        <v>0</v>
      </c>
      <c r="BB50" s="64">
        <v>0</v>
      </c>
      <c r="BC50" s="64">
        <v>0</v>
      </c>
      <c r="BD50" s="64">
        <v>0</v>
      </c>
      <c r="BE50" s="64">
        <v>0</v>
      </c>
      <c r="BF50" s="64">
        <v>0</v>
      </c>
      <c r="BG50" s="64">
        <v>0</v>
      </c>
      <c r="BH50" s="64">
        <v>0</v>
      </c>
      <c r="BI50" s="64">
        <v>0</v>
      </c>
      <c r="BJ50" s="64">
        <v>0</v>
      </c>
      <c r="BK50" s="64">
        <v>0</v>
      </c>
      <c r="BL50" s="64">
        <v>0</v>
      </c>
      <c r="BM50" s="64">
        <v>0</v>
      </c>
      <c r="BN50" s="64">
        <v>0</v>
      </c>
      <c r="BO50" s="64">
        <v>0</v>
      </c>
      <c r="BP50" s="64">
        <v>0</v>
      </c>
      <c r="BQ50" s="64">
        <v>0</v>
      </c>
      <c r="BR50" s="64">
        <v>0</v>
      </c>
      <c r="BS50" s="103">
        <v>0</v>
      </c>
      <c r="BT50" s="104">
        <f t="shared" si="0"/>
        <v>4244.803909846644</v>
      </c>
      <c r="BU50" s="105">
        <v>212.24019549233222</v>
      </c>
      <c r="BV50" s="106">
        <f t="shared" si="1"/>
        <v>4457.044105338977</v>
      </c>
      <c r="BW50" s="107"/>
      <c r="BX50" s="105">
        <v>-634.3047093443884</v>
      </c>
      <c r="BY50" s="104">
        <f t="shared" si="2"/>
        <v>3822.7393959945884</v>
      </c>
      <c r="BZ50" s="2"/>
      <c r="CA50" s="2"/>
    </row>
    <row r="51" spans="1:79" ht="13.5" customHeight="1">
      <c r="A51" s="142">
        <v>42</v>
      </c>
      <c r="B51" s="50" t="s">
        <v>48</v>
      </c>
      <c r="C51" s="40" t="s">
        <v>365</v>
      </c>
      <c r="D51" s="72">
        <v>0</v>
      </c>
      <c r="E51" s="72">
        <v>0</v>
      </c>
      <c r="F51" s="72">
        <v>0</v>
      </c>
      <c r="G51" s="64">
        <v>0</v>
      </c>
      <c r="H51" s="64">
        <v>0</v>
      </c>
      <c r="I51" s="64">
        <v>0</v>
      </c>
      <c r="J51" s="64">
        <v>0</v>
      </c>
      <c r="K51" s="64">
        <v>0</v>
      </c>
      <c r="L51" s="64">
        <v>0</v>
      </c>
      <c r="M51" s="64">
        <v>0</v>
      </c>
      <c r="N51" s="64">
        <v>0</v>
      </c>
      <c r="O51" s="64">
        <v>0</v>
      </c>
      <c r="P51" s="64">
        <v>0</v>
      </c>
      <c r="Q51" s="64">
        <v>0</v>
      </c>
      <c r="R51" s="64">
        <v>0</v>
      </c>
      <c r="S51" s="64">
        <v>0</v>
      </c>
      <c r="T51" s="64">
        <v>0</v>
      </c>
      <c r="U51" s="64">
        <v>0</v>
      </c>
      <c r="V51" s="64">
        <v>0</v>
      </c>
      <c r="W51" s="64">
        <v>0</v>
      </c>
      <c r="X51" s="64">
        <v>0</v>
      </c>
      <c r="Y51" s="64">
        <v>0</v>
      </c>
      <c r="Z51" s="64">
        <v>0</v>
      </c>
      <c r="AA51" s="64">
        <v>0</v>
      </c>
      <c r="AB51" s="64">
        <v>0</v>
      </c>
      <c r="AC51" s="64">
        <v>0</v>
      </c>
      <c r="AD51" s="64">
        <v>0</v>
      </c>
      <c r="AE51" s="64">
        <v>0</v>
      </c>
      <c r="AF51" s="64">
        <v>0</v>
      </c>
      <c r="AG51" s="64">
        <v>0</v>
      </c>
      <c r="AH51" s="64">
        <v>0</v>
      </c>
      <c r="AI51" s="64">
        <v>0</v>
      </c>
      <c r="AJ51" s="64">
        <v>0</v>
      </c>
      <c r="AK51" s="64">
        <v>0</v>
      </c>
      <c r="AL51" s="64">
        <v>0</v>
      </c>
      <c r="AM51" s="64">
        <v>0</v>
      </c>
      <c r="AN51" s="64">
        <v>0</v>
      </c>
      <c r="AO51" s="64">
        <v>0</v>
      </c>
      <c r="AP51" s="64">
        <v>0</v>
      </c>
      <c r="AQ51" s="64">
        <v>0</v>
      </c>
      <c r="AR51" s="64">
        <v>0</v>
      </c>
      <c r="AS51" s="64">
        <v>1512.4091838162926</v>
      </c>
      <c r="AT51" s="64">
        <v>0</v>
      </c>
      <c r="AU51" s="64">
        <v>0</v>
      </c>
      <c r="AV51" s="64">
        <v>0</v>
      </c>
      <c r="AW51" s="64">
        <v>0</v>
      </c>
      <c r="AX51" s="64">
        <v>0</v>
      </c>
      <c r="AY51" s="64">
        <v>0</v>
      </c>
      <c r="AZ51" s="64">
        <v>0</v>
      </c>
      <c r="BA51" s="64">
        <v>0</v>
      </c>
      <c r="BB51" s="64">
        <v>0</v>
      </c>
      <c r="BC51" s="64">
        <v>0</v>
      </c>
      <c r="BD51" s="64">
        <v>0</v>
      </c>
      <c r="BE51" s="64">
        <v>0</v>
      </c>
      <c r="BF51" s="64">
        <v>0</v>
      </c>
      <c r="BG51" s="64">
        <v>0</v>
      </c>
      <c r="BH51" s="64">
        <v>0</v>
      </c>
      <c r="BI51" s="64">
        <v>0</v>
      </c>
      <c r="BJ51" s="64">
        <v>0</v>
      </c>
      <c r="BK51" s="64">
        <v>0</v>
      </c>
      <c r="BL51" s="64">
        <v>0</v>
      </c>
      <c r="BM51" s="64">
        <v>0</v>
      </c>
      <c r="BN51" s="64">
        <v>0</v>
      </c>
      <c r="BO51" s="64">
        <v>0</v>
      </c>
      <c r="BP51" s="64">
        <v>0</v>
      </c>
      <c r="BQ51" s="64">
        <v>0</v>
      </c>
      <c r="BR51" s="64">
        <v>0</v>
      </c>
      <c r="BS51" s="103">
        <v>0</v>
      </c>
      <c r="BT51" s="104">
        <f t="shared" si="0"/>
        <v>1512.4091838162926</v>
      </c>
      <c r="BU51" s="105">
        <v>151.24091838162926</v>
      </c>
      <c r="BV51" s="106">
        <f t="shared" si="1"/>
        <v>1663.6501021979218</v>
      </c>
      <c r="BW51" s="107"/>
      <c r="BX51" s="105">
        <v>-195.6415579400464</v>
      </c>
      <c r="BY51" s="104">
        <f t="shared" si="2"/>
        <v>1468.0085442578754</v>
      </c>
      <c r="BZ51" s="2"/>
      <c r="CA51" s="2"/>
    </row>
    <row r="52" spans="1:79" ht="13.5" customHeight="1">
      <c r="A52" s="48">
        <v>43</v>
      </c>
      <c r="B52" s="50" t="s">
        <v>50</v>
      </c>
      <c r="C52" s="40" t="s">
        <v>366</v>
      </c>
      <c r="D52" s="72">
        <v>0</v>
      </c>
      <c r="E52" s="72">
        <v>0</v>
      </c>
      <c r="F52" s="72">
        <v>0</v>
      </c>
      <c r="G52" s="64">
        <v>0</v>
      </c>
      <c r="H52" s="64">
        <v>0</v>
      </c>
      <c r="I52" s="64">
        <v>0</v>
      </c>
      <c r="J52" s="64">
        <v>0</v>
      </c>
      <c r="K52" s="64">
        <v>0</v>
      </c>
      <c r="L52" s="64">
        <v>0</v>
      </c>
      <c r="M52" s="64">
        <v>0</v>
      </c>
      <c r="N52" s="64">
        <v>0</v>
      </c>
      <c r="O52" s="64">
        <v>0</v>
      </c>
      <c r="P52" s="64">
        <v>0</v>
      </c>
      <c r="Q52" s="64">
        <v>0</v>
      </c>
      <c r="R52" s="64">
        <v>0</v>
      </c>
      <c r="S52" s="64">
        <v>0</v>
      </c>
      <c r="T52" s="64">
        <v>0</v>
      </c>
      <c r="U52" s="64">
        <v>0</v>
      </c>
      <c r="V52" s="64">
        <v>0</v>
      </c>
      <c r="W52" s="64">
        <v>0</v>
      </c>
      <c r="X52" s="64">
        <v>0</v>
      </c>
      <c r="Y52" s="64">
        <v>0</v>
      </c>
      <c r="Z52" s="64">
        <v>0</v>
      </c>
      <c r="AA52" s="64">
        <v>0</v>
      </c>
      <c r="AB52" s="64">
        <v>0</v>
      </c>
      <c r="AC52" s="64">
        <v>0</v>
      </c>
      <c r="AD52" s="64">
        <v>0</v>
      </c>
      <c r="AE52" s="64">
        <v>0</v>
      </c>
      <c r="AF52" s="64">
        <v>0</v>
      </c>
      <c r="AG52" s="64">
        <v>0</v>
      </c>
      <c r="AH52" s="64">
        <v>0</v>
      </c>
      <c r="AI52" s="64">
        <v>0</v>
      </c>
      <c r="AJ52" s="64">
        <v>0</v>
      </c>
      <c r="AK52" s="64">
        <v>0</v>
      </c>
      <c r="AL52" s="64">
        <v>0</v>
      </c>
      <c r="AM52" s="64">
        <v>0</v>
      </c>
      <c r="AN52" s="64">
        <v>0</v>
      </c>
      <c r="AO52" s="64">
        <v>0</v>
      </c>
      <c r="AP52" s="64">
        <v>0</v>
      </c>
      <c r="AQ52" s="64">
        <v>0</v>
      </c>
      <c r="AR52" s="64">
        <v>0</v>
      </c>
      <c r="AS52" s="64">
        <v>0</v>
      </c>
      <c r="AT52" s="64">
        <v>2556.706344059112</v>
      </c>
      <c r="AU52" s="64">
        <v>0</v>
      </c>
      <c r="AV52" s="64">
        <v>0</v>
      </c>
      <c r="AW52" s="64">
        <v>0</v>
      </c>
      <c r="AX52" s="64">
        <v>0</v>
      </c>
      <c r="AY52" s="64">
        <v>0</v>
      </c>
      <c r="AZ52" s="64">
        <v>0</v>
      </c>
      <c r="BA52" s="64">
        <v>0</v>
      </c>
      <c r="BB52" s="64">
        <v>0</v>
      </c>
      <c r="BC52" s="64">
        <v>0</v>
      </c>
      <c r="BD52" s="64">
        <v>0</v>
      </c>
      <c r="BE52" s="64">
        <v>0</v>
      </c>
      <c r="BF52" s="64">
        <v>0</v>
      </c>
      <c r="BG52" s="64">
        <v>0</v>
      </c>
      <c r="BH52" s="64">
        <v>0</v>
      </c>
      <c r="BI52" s="64">
        <v>0</v>
      </c>
      <c r="BJ52" s="64">
        <v>0</v>
      </c>
      <c r="BK52" s="64">
        <v>0</v>
      </c>
      <c r="BL52" s="64">
        <v>0</v>
      </c>
      <c r="BM52" s="64">
        <v>0</v>
      </c>
      <c r="BN52" s="64">
        <v>0</v>
      </c>
      <c r="BO52" s="64">
        <v>0</v>
      </c>
      <c r="BP52" s="64">
        <v>0</v>
      </c>
      <c r="BQ52" s="64">
        <v>0</v>
      </c>
      <c r="BR52" s="64">
        <v>0</v>
      </c>
      <c r="BS52" s="103">
        <v>0</v>
      </c>
      <c r="BT52" s="104">
        <f t="shared" si="0"/>
        <v>2556.706344059112</v>
      </c>
      <c r="BU52" s="105">
        <v>25.56706344059112</v>
      </c>
      <c r="BV52" s="106">
        <f t="shared" si="1"/>
        <v>2582.273407499703</v>
      </c>
      <c r="BW52" s="107"/>
      <c r="BX52" s="105">
        <v>-615.5381716631182</v>
      </c>
      <c r="BY52" s="104">
        <f t="shared" si="2"/>
        <v>1966.7352358365847</v>
      </c>
      <c r="BZ52" s="2"/>
      <c r="CA52" s="2"/>
    </row>
    <row r="53" spans="1:79" ht="13.5" customHeight="1">
      <c r="A53" s="142">
        <v>44</v>
      </c>
      <c r="B53" s="50" t="s">
        <v>132</v>
      </c>
      <c r="C53" s="40" t="s">
        <v>367</v>
      </c>
      <c r="D53" s="72">
        <v>0</v>
      </c>
      <c r="E53" s="72">
        <v>0</v>
      </c>
      <c r="F53" s="72">
        <v>0</v>
      </c>
      <c r="G53" s="64">
        <v>0</v>
      </c>
      <c r="H53" s="64">
        <v>0</v>
      </c>
      <c r="I53" s="64">
        <v>0</v>
      </c>
      <c r="J53" s="64">
        <v>0</v>
      </c>
      <c r="K53" s="64">
        <v>0</v>
      </c>
      <c r="L53" s="64">
        <v>0</v>
      </c>
      <c r="M53" s="64">
        <v>0</v>
      </c>
      <c r="N53" s="64">
        <v>0</v>
      </c>
      <c r="O53" s="64">
        <v>0</v>
      </c>
      <c r="P53" s="64">
        <v>0</v>
      </c>
      <c r="Q53" s="64">
        <v>0</v>
      </c>
      <c r="R53" s="64">
        <v>0</v>
      </c>
      <c r="S53" s="64">
        <v>0</v>
      </c>
      <c r="T53" s="64">
        <v>0</v>
      </c>
      <c r="U53" s="64">
        <v>0</v>
      </c>
      <c r="V53" s="64">
        <v>0</v>
      </c>
      <c r="W53" s="64">
        <v>0</v>
      </c>
      <c r="X53" s="64">
        <v>0</v>
      </c>
      <c r="Y53" s="64">
        <v>0</v>
      </c>
      <c r="Z53" s="64">
        <v>0</v>
      </c>
      <c r="AA53" s="64">
        <v>0</v>
      </c>
      <c r="AB53" s="64">
        <v>0</v>
      </c>
      <c r="AC53" s="64">
        <v>0</v>
      </c>
      <c r="AD53" s="64">
        <v>0</v>
      </c>
      <c r="AE53" s="64">
        <v>0</v>
      </c>
      <c r="AF53" s="64">
        <v>0</v>
      </c>
      <c r="AG53" s="64">
        <v>0</v>
      </c>
      <c r="AH53" s="64">
        <v>0</v>
      </c>
      <c r="AI53" s="64">
        <v>0</v>
      </c>
      <c r="AJ53" s="64">
        <v>0</v>
      </c>
      <c r="AK53" s="64">
        <v>0</v>
      </c>
      <c r="AL53" s="64">
        <v>0</v>
      </c>
      <c r="AM53" s="64">
        <v>0</v>
      </c>
      <c r="AN53" s="64">
        <v>0</v>
      </c>
      <c r="AO53" s="64">
        <v>0</v>
      </c>
      <c r="AP53" s="64">
        <v>0</v>
      </c>
      <c r="AQ53" s="64">
        <v>0</v>
      </c>
      <c r="AR53" s="64">
        <v>0</v>
      </c>
      <c r="AS53" s="64">
        <v>0</v>
      </c>
      <c r="AT53" s="64">
        <v>0</v>
      </c>
      <c r="AU53" s="64">
        <v>2616.1924220491214</v>
      </c>
      <c r="AV53" s="64">
        <v>0</v>
      </c>
      <c r="AW53" s="64">
        <v>0</v>
      </c>
      <c r="AX53" s="64">
        <v>0</v>
      </c>
      <c r="AY53" s="64">
        <v>0</v>
      </c>
      <c r="AZ53" s="64">
        <v>0</v>
      </c>
      <c r="BA53" s="64">
        <v>0</v>
      </c>
      <c r="BB53" s="64">
        <v>0</v>
      </c>
      <c r="BC53" s="64">
        <v>0</v>
      </c>
      <c r="BD53" s="64">
        <v>0</v>
      </c>
      <c r="BE53" s="64">
        <v>0</v>
      </c>
      <c r="BF53" s="64">
        <v>0</v>
      </c>
      <c r="BG53" s="64">
        <v>0</v>
      </c>
      <c r="BH53" s="64">
        <v>0</v>
      </c>
      <c r="BI53" s="64">
        <v>0</v>
      </c>
      <c r="BJ53" s="64">
        <v>0</v>
      </c>
      <c r="BK53" s="64">
        <v>0</v>
      </c>
      <c r="BL53" s="64">
        <v>0</v>
      </c>
      <c r="BM53" s="64">
        <v>0</v>
      </c>
      <c r="BN53" s="64">
        <v>0</v>
      </c>
      <c r="BO53" s="64">
        <v>0</v>
      </c>
      <c r="BP53" s="64">
        <v>0</v>
      </c>
      <c r="BQ53" s="64">
        <v>0</v>
      </c>
      <c r="BR53" s="64">
        <v>0</v>
      </c>
      <c r="BS53" s="103">
        <v>0</v>
      </c>
      <c r="BT53" s="104">
        <f t="shared" si="0"/>
        <v>2616.1924220491214</v>
      </c>
      <c r="BU53" s="105">
        <v>130.80962110245608</v>
      </c>
      <c r="BV53" s="106">
        <f t="shared" si="1"/>
        <v>2747.0020431515777</v>
      </c>
      <c r="BW53" s="107"/>
      <c r="BX53" s="105">
        <v>-379.95609121948746</v>
      </c>
      <c r="BY53" s="104">
        <f t="shared" si="2"/>
        <v>2367.0459519320902</v>
      </c>
      <c r="BZ53" s="2"/>
      <c r="CA53" s="2"/>
    </row>
    <row r="54" spans="1:79" ht="13.5" customHeight="1">
      <c r="A54" s="48">
        <v>45</v>
      </c>
      <c r="B54" s="50" t="s">
        <v>134</v>
      </c>
      <c r="C54" s="40" t="s">
        <v>368</v>
      </c>
      <c r="D54" s="72">
        <v>0</v>
      </c>
      <c r="E54" s="72">
        <v>0</v>
      </c>
      <c r="F54" s="72">
        <v>0</v>
      </c>
      <c r="G54" s="64">
        <v>0</v>
      </c>
      <c r="H54" s="64">
        <v>0</v>
      </c>
      <c r="I54" s="64">
        <v>0</v>
      </c>
      <c r="J54" s="64">
        <v>0</v>
      </c>
      <c r="K54" s="64">
        <v>0</v>
      </c>
      <c r="L54" s="64">
        <v>0</v>
      </c>
      <c r="M54" s="64">
        <v>0</v>
      </c>
      <c r="N54" s="64">
        <v>0</v>
      </c>
      <c r="O54" s="64">
        <v>0</v>
      </c>
      <c r="P54" s="64">
        <v>0</v>
      </c>
      <c r="Q54" s="64">
        <v>0</v>
      </c>
      <c r="R54" s="64">
        <v>0</v>
      </c>
      <c r="S54" s="64">
        <v>0</v>
      </c>
      <c r="T54" s="64">
        <v>0</v>
      </c>
      <c r="U54" s="64">
        <v>0</v>
      </c>
      <c r="V54" s="64">
        <v>0</v>
      </c>
      <c r="W54" s="64">
        <v>0</v>
      </c>
      <c r="X54" s="64">
        <v>0</v>
      </c>
      <c r="Y54" s="64">
        <v>0</v>
      </c>
      <c r="Z54" s="64">
        <v>0</v>
      </c>
      <c r="AA54" s="64">
        <v>0</v>
      </c>
      <c r="AB54" s="64">
        <v>0</v>
      </c>
      <c r="AC54" s="64">
        <v>0</v>
      </c>
      <c r="AD54" s="64">
        <v>0</v>
      </c>
      <c r="AE54" s="64">
        <v>0</v>
      </c>
      <c r="AF54" s="64">
        <v>0</v>
      </c>
      <c r="AG54" s="64">
        <v>0</v>
      </c>
      <c r="AH54" s="64">
        <v>0</v>
      </c>
      <c r="AI54" s="64">
        <v>0</v>
      </c>
      <c r="AJ54" s="64">
        <v>0</v>
      </c>
      <c r="AK54" s="64">
        <v>0</v>
      </c>
      <c r="AL54" s="64">
        <v>0</v>
      </c>
      <c r="AM54" s="64">
        <v>0</v>
      </c>
      <c r="AN54" s="64">
        <v>0</v>
      </c>
      <c r="AO54" s="64">
        <v>0</v>
      </c>
      <c r="AP54" s="64">
        <v>0</v>
      </c>
      <c r="AQ54" s="64">
        <v>0</v>
      </c>
      <c r="AR54" s="64">
        <v>0</v>
      </c>
      <c r="AS54" s="64">
        <v>0</v>
      </c>
      <c r="AT54" s="64">
        <v>0</v>
      </c>
      <c r="AU54" s="64">
        <v>0</v>
      </c>
      <c r="AV54" s="64">
        <v>1024.4821949032923</v>
      </c>
      <c r="AW54" s="64">
        <v>0</v>
      </c>
      <c r="AX54" s="64">
        <v>0</v>
      </c>
      <c r="AY54" s="64">
        <v>0</v>
      </c>
      <c r="AZ54" s="64">
        <v>0</v>
      </c>
      <c r="BA54" s="64">
        <v>0</v>
      </c>
      <c r="BB54" s="64">
        <v>0</v>
      </c>
      <c r="BC54" s="64">
        <v>0</v>
      </c>
      <c r="BD54" s="64">
        <v>0</v>
      </c>
      <c r="BE54" s="64">
        <v>0</v>
      </c>
      <c r="BF54" s="64">
        <v>0</v>
      </c>
      <c r="BG54" s="64">
        <v>0</v>
      </c>
      <c r="BH54" s="64">
        <v>0</v>
      </c>
      <c r="BI54" s="64">
        <v>0</v>
      </c>
      <c r="BJ54" s="64">
        <v>0</v>
      </c>
      <c r="BK54" s="64">
        <v>0</v>
      </c>
      <c r="BL54" s="64">
        <v>0</v>
      </c>
      <c r="BM54" s="64">
        <v>0</v>
      </c>
      <c r="BN54" s="64">
        <v>0</v>
      </c>
      <c r="BO54" s="64">
        <v>0</v>
      </c>
      <c r="BP54" s="64">
        <v>0</v>
      </c>
      <c r="BQ54" s="64">
        <v>0</v>
      </c>
      <c r="BR54" s="64">
        <v>0</v>
      </c>
      <c r="BS54" s="103">
        <v>0</v>
      </c>
      <c r="BT54" s="104">
        <f t="shared" si="0"/>
        <v>1024.4821949032923</v>
      </c>
      <c r="BU54" s="105">
        <v>153.67232923549383</v>
      </c>
      <c r="BV54" s="106">
        <f t="shared" si="1"/>
        <v>1178.1545241387862</v>
      </c>
      <c r="BW54" s="107"/>
      <c r="BX54" s="105">
        <v>75.56370345752767</v>
      </c>
      <c r="BY54" s="104">
        <f t="shared" si="2"/>
        <v>1253.718227596314</v>
      </c>
      <c r="BZ54" s="2"/>
      <c r="CA54" s="2"/>
    </row>
    <row r="55" spans="1:79" ht="13.5" customHeight="1">
      <c r="A55" s="142">
        <v>46</v>
      </c>
      <c r="B55" s="50" t="s">
        <v>20</v>
      </c>
      <c r="C55" s="40" t="s">
        <v>369</v>
      </c>
      <c r="D55" s="72">
        <v>0</v>
      </c>
      <c r="E55" s="72">
        <v>0</v>
      </c>
      <c r="F55" s="72">
        <v>0</v>
      </c>
      <c r="G55" s="64">
        <v>0.241366727</v>
      </c>
      <c r="H55" s="64">
        <v>0</v>
      </c>
      <c r="I55" s="64">
        <v>0</v>
      </c>
      <c r="J55" s="64">
        <v>0</v>
      </c>
      <c r="K55" s="64">
        <v>0</v>
      </c>
      <c r="L55" s="64">
        <v>0</v>
      </c>
      <c r="M55" s="64">
        <v>0</v>
      </c>
      <c r="N55" s="64">
        <v>0</v>
      </c>
      <c r="O55" s="64">
        <v>0</v>
      </c>
      <c r="P55" s="64">
        <v>0</v>
      </c>
      <c r="Q55" s="64">
        <v>0</v>
      </c>
      <c r="R55" s="64">
        <v>0</v>
      </c>
      <c r="S55" s="64">
        <v>0</v>
      </c>
      <c r="T55" s="64">
        <v>0</v>
      </c>
      <c r="U55" s="64">
        <v>0</v>
      </c>
      <c r="V55" s="64">
        <v>2.627804922</v>
      </c>
      <c r="W55" s="64">
        <v>0</v>
      </c>
      <c r="X55" s="64">
        <v>0</v>
      </c>
      <c r="Y55" s="64">
        <v>0</v>
      </c>
      <c r="Z55" s="64">
        <v>0</v>
      </c>
      <c r="AA55" s="64">
        <v>15.98461328</v>
      </c>
      <c r="AB55" s="64">
        <v>0</v>
      </c>
      <c r="AC55" s="64">
        <v>0</v>
      </c>
      <c r="AD55" s="64">
        <v>0</v>
      </c>
      <c r="AE55" s="64">
        <v>0</v>
      </c>
      <c r="AF55" s="64">
        <v>0</v>
      </c>
      <c r="AG55" s="64">
        <v>0</v>
      </c>
      <c r="AH55" s="64">
        <v>0</v>
      </c>
      <c r="AI55" s="64">
        <v>0</v>
      </c>
      <c r="AJ55" s="64">
        <v>4.857889003</v>
      </c>
      <c r="AK55" s="64">
        <v>0</v>
      </c>
      <c r="AL55" s="64">
        <v>0</v>
      </c>
      <c r="AM55" s="64">
        <v>0</v>
      </c>
      <c r="AN55" s="64">
        <v>3.009070579</v>
      </c>
      <c r="AO55" s="64">
        <v>6.782604653</v>
      </c>
      <c r="AP55" s="64">
        <v>51.57623188</v>
      </c>
      <c r="AQ55" s="64">
        <v>70.80517417</v>
      </c>
      <c r="AR55" s="64">
        <v>0</v>
      </c>
      <c r="AS55" s="64">
        <v>0</v>
      </c>
      <c r="AT55" s="64">
        <v>0</v>
      </c>
      <c r="AU55" s="64">
        <v>0</v>
      </c>
      <c r="AV55" s="64">
        <v>0</v>
      </c>
      <c r="AW55" s="64">
        <v>7224.77104602359</v>
      </c>
      <c r="AX55" s="64">
        <v>0</v>
      </c>
      <c r="AY55" s="64">
        <v>0</v>
      </c>
      <c r="AZ55" s="64">
        <v>0</v>
      </c>
      <c r="BA55" s="64">
        <v>0</v>
      </c>
      <c r="BB55" s="64">
        <v>0</v>
      </c>
      <c r="BC55" s="64">
        <v>1806.1927615058976</v>
      </c>
      <c r="BD55" s="64">
        <v>0.079694062</v>
      </c>
      <c r="BE55" s="64">
        <v>0</v>
      </c>
      <c r="BF55" s="64">
        <v>0</v>
      </c>
      <c r="BG55" s="64">
        <v>0</v>
      </c>
      <c r="BH55" s="64">
        <v>1.620976143</v>
      </c>
      <c r="BI55" s="64">
        <v>0</v>
      </c>
      <c r="BJ55" s="64">
        <v>0</v>
      </c>
      <c r="BK55" s="64">
        <v>0</v>
      </c>
      <c r="BL55" s="64">
        <v>0</v>
      </c>
      <c r="BM55" s="64">
        <v>1.693168692</v>
      </c>
      <c r="BN55" s="64">
        <v>0</v>
      </c>
      <c r="BO55" s="64">
        <v>0</v>
      </c>
      <c r="BP55" s="64">
        <v>0</v>
      </c>
      <c r="BQ55" s="64">
        <v>0</v>
      </c>
      <c r="BR55" s="64">
        <v>0</v>
      </c>
      <c r="BS55" s="103">
        <v>0</v>
      </c>
      <c r="BT55" s="104">
        <f t="shared" si="0"/>
        <v>9190.242401640488</v>
      </c>
      <c r="BU55" s="105">
        <v>518.4337252329296</v>
      </c>
      <c r="BV55" s="106">
        <f t="shared" si="1"/>
        <v>9708.676126873417</v>
      </c>
      <c r="BW55" s="107"/>
      <c r="BX55" s="105">
        <v>90.35675324422243</v>
      </c>
      <c r="BY55" s="104">
        <f t="shared" si="2"/>
        <v>9799.03288011764</v>
      </c>
      <c r="BZ55" s="2"/>
      <c r="CA55" s="2"/>
    </row>
    <row r="56" spans="1:79" ht="13.5" customHeight="1">
      <c r="A56" s="48">
        <v>47</v>
      </c>
      <c r="B56" s="50" t="s">
        <v>207</v>
      </c>
      <c r="C56" s="40" t="s">
        <v>370</v>
      </c>
      <c r="D56" s="72">
        <v>0</v>
      </c>
      <c r="E56" s="72">
        <v>0</v>
      </c>
      <c r="F56" s="72">
        <v>0</v>
      </c>
      <c r="G56" s="64">
        <v>0</v>
      </c>
      <c r="H56" s="64">
        <v>0</v>
      </c>
      <c r="I56" s="64">
        <v>0</v>
      </c>
      <c r="J56" s="64">
        <v>0</v>
      </c>
      <c r="K56" s="64">
        <v>0</v>
      </c>
      <c r="L56" s="64">
        <v>0</v>
      </c>
      <c r="M56" s="64">
        <v>0</v>
      </c>
      <c r="N56" s="64">
        <v>0</v>
      </c>
      <c r="O56" s="64">
        <v>0</v>
      </c>
      <c r="P56" s="64">
        <v>0</v>
      </c>
      <c r="Q56" s="64">
        <v>0</v>
      </c>
      <c r="R56" s="64">
        <v>0</v>
      </c>
      <c r="S56" s="64">
        <v>0</v>
      </c>
      <c r="T56" s="64">
        <v>0</v>
      </c>
      <c r="U56" s="64">
        <v>0</v>
      </c>
      <c r="V56" s="64">
        <v>0</v>
      </c>
      <c r="W56" s="64">
        <v>0</v>
      </c>
      <c r="X56" s="64">
        <v>0</v>
      </c>
      <c r="Y56" s="64">
        <v>0</v>
      </c>
      <c r="Z56" s="64">
        <v>0</v>
      </c>
      <c r="AA56" s="64">
        <v>0</v>
      </c>
      <c r="AB56" s="64">
        <v>0</v>
      </c>
      <c r="AC56" s="64">
        <v>0</v>
      </c>
      <c r="AD56" s="64">
        <v>0</v>
      </c>
      <c r="AE56" s="64">
        <v>0</v>
      </c>
      <c r="AF56" s="64">
        <v>0</v>
      </c>
      <c r="AG56" s="64">
        <v>0</v>
      </c>
      <c r="AH56" s="64">
        <v>0</v>
      </c>
      <c r="AI56" s="64">
        <v>0</v>
      </c>
      <c r="AJ56" s="64">
        <v>0</v>
      </c>
      <c r="AK56" s="64">
        <v>0</v>
      </c>
      <c r="AL56" s="64">
        <v>0</v>
      </c>
      <c r="AM56" s="64">
        <v>0</v>
      </c>
      <c r="AN56" s="64">
        <v>0</v>
      </c>
      <c r="AO56" s="64">
        <v>0</v>
      </c>
      <c r="AP56" s="64">
        <v>0</v>
      </c>
      <c r="AQ56" s="64">
        <v>0</v>
      </c>
      <c r="AR56" s="64">
        <v>0</v>
      </c>
      <c r="AS56" s="64">
        <v>0</v>
      </c>
      <c r="AT56" s="64">
        <v>0</v>
      </c>
      <c r="AU56" s="64">
        <v>0</v>
      </c>
      <c r="AV56" s="64">
        <v>0</v>
      </c>
      <c r="AW56" s="64">
        <v>0</v>
      </c>
      <c r="AX56" s="64">
        <v>154.053902165767</v>
      </c>
      <c r="AY56" s="64">
        <v>0</v>
      </c>
      <c r="AZ56" s="64">
        <v>0</v>
      </c>
      <c r="BA56" s="64">
        <v>0</v>
      </c>
      <c r="BB56" s="64">
        <v>0</v>
      </c>
      <c r="BC56" s="64">
        <v>0</v>
      </c>
      <c r="BD56" s="64">
        <v>0</v>
      </c>
      <c r="BE56" s="64">
        <v>0</v>
      </c>
      <c r="BF56" s="64">
        <v>0</v>
      </c>
      <c r="BG56" s="64">
        <v>0</v>
      </c>
      <c r="BH56" s="64">
        <v>0</v>
      </c>
      <c r="BI56" s="64">
        <v>0</v>
      </c>
      <c r="BJ56" s="64">
        <v>0</v>
      </c>
      <c r="BK56" s="64">
        <v>0</v>
      </c>
      <c r="BL56" s="64">
        <v>0</v>
      </c>
      <c r="BM56" s="64">
        <v>0</v>
      </c>
      <c r="BN56" s="64">
        <v>0</v>
      </c>
      <c r="BO56" s="64">
        <v>0</v>
      </c>
      <c r="BP56" s="64">
        <v>0</v>
      </c>
      <c r="BQ56" s="64">
        <v>0</v>
      </c>
      <c r="BR56" s="64">
        <v>0</v>
      </c>
      <c r="BS56" s="103">
        <v>0</v>
      </c>
      <c r="BT56" s="104">
        <f t="shared" si="0"/>
        <v>154.053902165767</v>
      </c>
      <c r="BU56" s="105">
        <v>0</v>
      </c>
      <c r="BV56" s="106">
        <f t="shared" si="1"/>
        <v>154.053902165767</v>
      </c>
      <c r="BW56" s="107"/>
      <c r="BX56" s="105">
        <v>0.0001137018108492267</v>
      </c>
      <c r="BY56" s="104">
        <f t="shared" si="2"/>
        <v>154.05401586757785</v>
      </c>
      <c r="BZ56" s="2"/>
      <c r="CA56" s="2"/>
    </row>
    <row r="57" spans="1:79" ht="13.5" customHeight="1">
      <c r="A57" s="142">
        <v>48</v>
      </c>
      <c r="B57" s="50">
        <v>61</v>
      </c>
      <c r="C57" s="40" t="s">
        <v>371</v>
      </c>
      <c r="D57" s="72">
        <v>0</v>
      </c>
      <c r="E57" s="72">
        <v>0</v>
      </c>
      <c r="F57" s="72">
        <v>0</v>
      </c>
      <c r="G57" s="64">
        <v>0</v>
      </c>
      <c r="H57" s="64">
        <v>0</v>
      </c>
      <c r="I57" s="64">
        <v>0</v>
      </c>
      <c r="J57" s="64">
        <v>0</v>
      </c>
      <c r="K57" s="64">
        <v>0</v>
      </c>
      <c r="L57" s="64">
        <v>0</v>
      </c>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0.614567363</v>
      </c>
      <c r="AD57" s="64">
        <v>0</v>
      </c>
      <c r="AE57" s="64">
        <v>0</v>
      </c>
      <c r="AF57" s="64">
        <v>0</v>
      </c>
      <c r="AG57" s="64">
        <v>0</v>
      </c>
      <c r="AH57" s="64">
        <v>0</v>
      </c>
      <c r="AI57" s="64">
        <v>0</v>
      </c>
      <c r="AJ57" s="64">
        <v>0</v>
      </c>
      <c r="AK57" s="64">
        <v>0</v>
      </c>
      <c r="AL57" s="64">
        <v>0</v>
      </c>
      <c r="AM57" s="64">
        <v>0</v>
      </c>
      <c r="AN57" s="64">
        <v>0</v>
      </c>
      <c r="AO57" s="64">
        <v>0</v>
      </c>
      <c r="AP57" s="64">
        <v>0</v>
      </c>
      <c r="AQ57" s="64">
        <v>2.280927688</v>
      </c>
      <c r="AR57" s="64">
        <v>13.64</v>
      </c>
      <c r="AS57" s="64">
        <v>0</v>
      </c>
      <c r="AT57" s="64">
        <v>0</v>
      </c>
      <c r="AU57" s="64">
        <v>0</v>
      </c>
      <c r="AV57" s="64">
        <v>0</v>
      </c>
      <c r="AW57" s="64">
        <v>0</v>
      </c>
      <c r="AX57" s="64">
        <v>0</v>
      </c>
      <c r="AY57" s="64">
        <v>581.9237118</v>
      </c>
      <c r="AZ57" s="64">
        <v>0</v>
      </c>
      <c r="BA57" s="64">
        <v>0</v>
      </c>
      <c r="BB57" s="64">
        <v>0</v>
      </c>
      <c r="BC57" s="64">
        <v>0</v>
      </c>
      <c r="BD57" s="64">
        <v>0</v>
      </c>
      <c r="BE57" s="64">
        <v>0</v>
      </c>
      <c r="BF57" s="64">
        <v>0</v>
      </c>
      <c r="BG57" s="64">
        <v>0</v>
      </c>
      <c r="BH57" s="64">
        <v>0</v>
      </c>
      <c r="BI57" s="64">
        <v>0</v>
      </c>
      <c r="BJ57" s="64">
        <v>0</v>
      </c>
      <c r="BK57" s="64">
        <v>0</v>
      </c>
      <c r="BL57" s="64">
        <v>0</v>
      </c>
      <c r="BM57" s="64">
        <v>0</v>
      </c>
      <c r="BN57" s="64">
        <v>0</v>
      </c>
      <c r="BO57" s="64">
        <v>0</v>
      </c>
      <c r="BP57" s="64">
        <v>0</v>
      </c>
      <c r="BQ57" s="64">
        <v>0</v>
      </c>
      <c r="BR57" s="64">
        <v>0</v>
      </c>
      <c r="BS57" s="103">
        <v>0</v>
      </c>
      <c r="BT57" s="104">
        <f t="shared" si="0"/>
        <v>598.459206851</v>
      </c>
      <c r="BU57" s="105">
        <v>89.76888481844999</v>
      </c>
      <c r="BV57" s="106">
        <f t="shared" si="1"/>
        <v>688.22809166945</v>
      </c>
      <c r="BW57" s="107"/>
      <c r="BX57" s="105">
        <v>29.698667842275775</v>
      </c>
      <c r="BY57" s="104">
        <f t="shared" si="2"/>
        <v>717.9267595117258</v>
      </c>
      <c r="BZ57" s="2"/>
      <c r="CA57" s="2"/>
    </row>
    <row r="58" spans="1:79" ht="13.5" customHeight="1">
      <c r="A58" s="48">
        <v>49</v>
      </c>
      <c r="B58" s="50">
        <v>62</v>
      </c>
      <c r="C58" s="40" t="s">
        <v>372</v>
      </c>
      <c r="D58" s="72">
        <v>0</v>
      </c>
      <c r="E58" s="72">
        <v>0</v>
      </c>
      <c r="F58" s="72">
        <v>0</v>
      </c>
      <c r="G58" s="64">
        <v>0</v>
      </c>
      <c r="H58" s="64">
        <v>0</v>
      </c>
      <c r="I58" s="64">
        <v>0</v>
      </c>
      <c r="J58" s="64">
        <v>0</v>
      </c>
      <c r="K58" s="64">
        <v>0</v>
      </c>
      <c r="L58" s="64">
        <v>0</v>
      </c>
      <c r="M58" s="64">
        <v>0</v>
      </c>
      <c r="N58" s="64">
        <v>0</v>
      </c>
      <c r="O58" s="64">
        <v>0</v>
      </c>
      <c r="P58" s="64">
        <v>0</v>
      </c>
      <c r="Q58" s="64">
        <v>0</v>
      </c>
      <c r="R58" s="64">
        <v>0</v>
      </c>
      <c r="S58" s="64">
        <v>0</v>
      </c>
      <c r="T58" s="64">
        <v>0</v>
      </c>
      <c r="U58" s="64">
        <v>0</v>
      </c>
      <c r="V58" s="64">
        <v>0</v>
      </c>
      <c r="W58" s="64">
        <v>0</v>
      </c>
      <c r="X58" s="64">
        <v>0</v>
      </c>
      <c r="Y58" s="64">
        <v>0</v>
      </c>
      <c r="Z58" s="64">
        <v>0</v>
      </c>
      <c r="AA58" s="64">
        <v>0</v>
      </c>
      <c r="AB58" s="64">
        <v>0</v>
      </c>
      <c r="AC58" s="64">
        <v>0</v>
      </c>
      <c r="AD58" s="64">
        <v>0</v>
      </c>
      <c r="AE58" s="64">
        <v>0</v>
      </c>
      <c r="AF58" s="64">
        <v>0</v>
      </c>
      <c r="AG58" s="64">
        <v>0</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7411.44299</v>
      </c>
      <c r="BA58" s="64">
        <v>0</v>
      </c>
      <c r="BB58" s="64">
        <v>0</v>
      </c>
      <c r="BC58" s="64">
        <v>0</v>
      </c>
      <c r="BD58" s="64">
        <v>0</v>
      </c>
      <c r="BE58" s="64">
        <v>0</v>
      </c>
      <c r="BF58" s="64">
        <v>0</v>
      </c>
      <c r="BG58" s="64">
        <v>0</v>
      </c>
      <c r="BH58" s="64">
        <v>0.830777868</v>
      </c>
      <c r="BI58" s="64">
        <v>0</v>
      </c>
      <c r="BJ58" s="64">
        <v>0</v>
      </c>
      <c r="BK58" s="64">
        <v>0</v>
      </c>
      <c r="BL58" s="64">
        <v>0</v>
      </c>
      <c r="BM58" s="64">
        <v>0</v>
      </c>
      <c r="BN58" s="64">
        <v>0</v>
      </c>
      <c r="BO58" s="64">
        <v>0</v>
      </c>
      <c r="BP58" s="64">
        <v>0</v>
      </c>
      <c r="BQ58" s="64">
        <v>0</v>
      </c>
      <c r="BR58" s="64">
        <v>0</v>
      </c>
      <c r="BS58" s="103">
        <v>0</v>
      </c>
      <c r="BT58" s="104">
        <f t="shared" si="0"/>
        <v>7412.273767868</v>
      </c>
      <c r="BU58" s="105">
        <v>1956.840275051112</v>
      </c>
      <c r="BV58" s="106">
        <f t="shared" si="1"/>
        <v>9369.114042919111</v>
      </c>
      <c r="BW58" s="107"/>
      <c r="BX58" s="105">
        <v>302.07122279741253</v>
      </c>
      <c r="BY58" s="104">
        <f t="shared" si="2"/>
        <v>9671.185265716524</v>
      </c>
      <c r="BZ58" s="2"/>
      <c r="CA58" s="2"/>
    </row>
    <row r="59" spans="1:79" ht="13.5" customHeight="1">
      <c r="A59" s="142">
        <v>50</v>
      </c>
      <c r="B59" s="50" t="s">
        <v>209</v>
      </c>
      <c r="C59" s="40" t="s">
        <v>373</v>
      </c>
      <c r="D59" s="72">
        <v>0</v>
      </c>
      <c r="E59" s="72">
        <v>0</v>
      </c>
      <c r="F59" s="72">
        <v>0</v>
      </c>
      <c r="G59" s="64">
        <v>0</v>
      </c>
      <c r="H59" s="64">
        <v>0</v>
      </c>
      <c r="I59" s="64">
        <v>0</v>
      </c>
      <c r="J59" s="64">
        <v>0</v>
      </c>
      <c r="K59" s="64">
        <v>0</v>
      </c>
      <c r="L59" s="64">
        <v>0</v>
      </c>
      <c r="M59" s="64">
        <v>0</v>
      </c>
      <c r="N59" s="64">
        <v>0</v>
      </c>
      <c r="O59" s="64">
        <v>0</v>
      </c>
      <c r="P59" s="64">
        <v>0</v>
      </c>
      <c r="Q59" s="64">
        <v>0</v>
      </c>
      <c r="R59" s="64">
        <v>0</v>
      </c>
      <c r="S59" s="64">
        <v>0</v>
      </c>
      <c r="T59" s="64">
        <v>0</v>
      </c>
      <c r="U59" s="64">
        <v>0</v>
      </c>
      <c r="V59" s="64">
        <v>0</v>
      </c>
      <c r="W59" s="64">
        <v>0</v>
      </c>
      <c r="X59" s="64">
        <v>0</v>
      </c>
      <c r="Y59" s="64">
        <v>0</v>
      </c>
      <c r="Z59" s="64">
        <v>0</v>
      </c>
      <c r="AA59" s="64">
        <v>0</v>
      </c>
      <c r="AB59" s="64">
        <v>0</v>
      </c>
      <c r="AC59" s="64">
        <v>0</v>
      </c>
      <c r="AD59" s="64">
        <v>0</v>
      </c>
      <c r="AE59" s="64">
        <v>0</v>
      </c>
      <c r="AF59" s="64">
        <v>0</v>
      </c>
      <c r="AG59" s="64">
        <v>0</v>
      </c>
      <c r="AH59" s="64">
        <v>0</v>
      </c>
      <c r="AI59" s="64">
        <v>0</v>
      </c>
      <c r="AJ59" s="64">
        <v>0</v>
      </c>
      <c r="AK59" s="64">
        <v>0</v>
      </c>
      <c r="AL59" s="64">
        <v>0</v>
      </c>
      <c r="AM59" s="64">
        <v>0</v>
      </c>
      <c r="AN59" s="64">
        <v>0</v>
      </c>
      <c r="AO59" s="64">
        <v>0</v>
      </c>
      <c r="AP59" s="64">
        <v>0</v>
      </c>
      <c r="AQ59" s="64">
        <v>0</v>
      </c>
      <c r="AR59" s="64">
        <v>0</v>
      </c>
      <c r="AS59" s="64">
        <v>0</v>
      </c>
      <c r="AT59" s="64">
        <v>0</v>
      </c>
      <c r="AU59" s="64">
        <v>0</v>
      </c>
      <c r="AV59" s="64">
        <v>0</v>
      </c>
      <c r="AW59" s="64">
        <v>0</v>
      </c>
      <c r="AX59" s="64">
        <v>0</v>
      </c>
      <c r="AY59" s="64">
        <v>0</v>
      </c>
      <c r="AZ59" s="64">
        <v>0</v>
      </c>
      <c r="BA59" s="64">
        <v>18.645474211782325</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0</v>
      </c>
      <c r="BS59" s="103">
        <v>0</v>
      </c>
      <c r="BT59" s="104">
        <f t="shared" si="0"/>
        <v>18.645474211782325</v>
      </c>
      <c r="BU59" s="105">
        <v>13.051831948247626</v>
      </c>
      <c r="BV59" s="106">
        <f t="shared" si="1"/>
        <v>31.697306160029953</v>
      </c>
      <c r="BW59" s="107"/>
      <c r="BX59" s="105">
        <v>0</v>
      </c>
      <c r="BY59" s="104">
        <f t="shared" si="2"/>
        <v>31.697306160029953</v>
      </c>
      <c r="BZ59" s="2"/>
      <c r="CA59" s="2"/>
    </row>
    <row r="60" spans="1:79" ht="13.5" customHeight="1">
      <c r="A60" s="48">
        <v>51</v>
      </c>
      <c r="B60" s="50" t="s">
        <v>211</v>
      </c>
      <c r="C60" s="40" t="s">
        <v>374</v>
      </c>
      <c r="D60" s="72">
        <v>0</v>
      </c>
      <c r="E60" s="72">
        <v>0</v>
      </c>
      <c r="F60" s="72">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0</v>
      </c>
      <c r="AM60" s="64">
        <v>0</v>
      </c>
      <c r="AN60" s="64">
        <v>0</v>
      </c>
      <c r="AO60" s="64">
        <v>0</v>
      </c>
      <c r="AP60" s="64">
        <v>0</v>
      </c>
      <c r="AQ60" s="64">
        <v>0</v>
      </c>
      <c r="AR60" s="64">
        <v>0</v>
      </c>
      <c r="AS60" s="64">
        <v>0</v>
      </c>
      <c r="AT60" s="64">
        <v>0</v>
      </c>
      <c r="AU60" s="64">
        <v>0</v>
      </c>
      <c r="AV60" s="64">
        <v>0</v>
      </c>
      <c r="AW60" s="64">
        <v>0</v>
      </c>
      <c r="AX60" s="64">
        <v>0</v>
      </c>
      <c r="AY60" s="64">
        <v>0</v>
      </c>
      <c r="AZ60" s="64">
        <v>0</v>
      </c>
      <c r="BA60" s="64">
        <v>0</v>
      </c>
      <c r="BB60" s="64">
        <v>1103.2126888266152</v>
      </c>
      <c r="BC60" s="64">
        <v>0</v>
      </c>
      <c r="BD60" s="64">
        <v>0</v>
      </c>
      <c r="BE60" s="64">
        <v>0</v>
      </c>
      <c r="BF60" s="64">
        <v>0</v>
      </c>
      <c r="BG60" s="64">
        <v>0</v>
      </c>
      <c r="BH60" s="64">
        <v>0</v>
      </c>
      <c r="BI60" s="64">
        <v>0</v>
      </c>
      <c r="BJ60" s="64">
        <v>0</v>
      </c>
      <c r="BK60" s="64">
        <v>0</v>
      </c>
      <c r="BL60" s="64">
        <v>0</v>
      </c>
      <c r="BM60" s="64">
        <v>0</v>
      </c>
      <c r="BN60" s="64">
        <v>0</v>
      </c>
      <c r="BO60" s="64">
        <v>0</v>
      </c>
      <c r="BP60" s="64">
        <v>0</v>
      </c>
      <c r="BQ60" s="64">
        <v>0</v>
      </c>
      <c r="BR60" s="64">
        <v>0</v>
      </c>
      <c r="BS60" s="103">
        <v>0</v>
      </c>
      <c r="BT60" s="104">
        <f t="shared" si="0"/>
        <v>1103.2126888266152</v>
      </c>
      <c r="BU60" s="105">
        <v>452.31720241891225</v>
      </c>
      <c r="BV60" s="106">
        <f t="shared" si="1"/>
        <v>1555.5298912455276</v>
      </c>
      <c r="BW60" s="107"/>
      <c r="BX60" s="105">
        <v>0</v>
      </c>
      <c r="BY60" s="104">
        <f t="shared" si="2"/>
        <v>1555.5298912455276</v>
      </c>
      <c r="BZ60" s="2"/>
      <c r="CA60" s="2"/>
    </row>
    <row r="61" spans="1:79" ht="13.5" customHeight="1">
      <c r="A61" s="142">
        <v>52</v>
      </c>
      <c r="B61" s="50" t="s">
        <v>213</v>
      </c>
      <c r="C61" s="40" t="s">
        <v>375</v>
      </c>
      <c r="D61" s="72">
        <v>0</v>
      </c>
      <c r="E61" s="72">
        <v>0</v>
      </c>
      <c r="F61" s="72">
        <v>0</v>
      </c>
      <c r="G61" s="64">
        <v>0.337516361</v>
      </c>
      <c r="H61" s="64">
        <v>61.117336393</v>
      </c>
      <c r="I61" s="64">
        <v>0.817627444</v>
      </c>
      <c r="J61" s="64">
        <v>0</v>
      </c>
      <c r="K61" s="64">
        <v>0</v>
      </c>
      <c r="L61" s="64">
        <v>5.770010879</v>
      </c>
      <c r="M61" s="64">
        <v>0.687401177</v>
      </c>
      <c r="N61" s="64">
        <v>0</v>
      </c>
      <c r="O61" s="64">
        <v>0.687965814</v>
      </c>
      <c r="P61" s="64">
        <v>0</v>
      </c>
      <c r="Q61" s="64">
        <v>41.95332356</v>
      </c>
      <c r="R61" s="64">
        <v>0</v>
      </c>
      <c r="S61" s="64">
        <v>0</v>
      </c>
      <c r="T61" s="64">
        <v>13.3205504</v>
      </c>
      <c r="U61" s="64">
        <v>0</v>
      </c>
      <c r="V61" s="64">
        <v>2.338384398</v>
      </c>
      <c r="W61" s="64">
        <v>0</v>
      </c>
      <c r="X61" s="64">
        <v>0</v>
      </c>
      <c r="Y61" s="64">
        <v>62.86856146</v>
      </c>
      <c r="Z61" s="64">
        <v>0</v>
      </c>
      <c r="AA61" s="64">
        <v>0.112554953</v>
      </c>
      <c r="AB61" s="64">
        <v>0</v>
      </c>
      <c r="AC61" s="64">
        <v>0</v>
      </c>
      <c r="AD61" s="64">
        <v>0</v>
      </c>
      <c r="AE61" s="64">
        <v>0</v>
      </c>
      <c r="AF61" s="64">
        <v>0</v>
      </c>
      <c r="AG61" s="64">
        <v>0</v>
      </c>
      <c r="AH61" s="64">
        <v>0</v>
      </c>
      <c r="AI61" s="64">
        <v>0</v>
      </c>
      <c r="AJ61" s="64">
        <v>0</v>
      </c>
      <c r="AK61" s="64">
        <v>0</v>
      </c>
      <c r="AL61" s="64">
        <v>0</v>
      </c>
      <c r="AM61" s="64">
        <v>0</v>
      </c>
      <c r="AN61" s="64">
        <v>23.46612027</v>
      </c>
      <c r="AO61" s="64">
        <v>60.24561224</v>
      </c>
      <c r="AP61" s="64">
        <v>3187.7764205</v>
      </c>
      <c r="AQ61" s="64">
        <v>3.380733578</v>
      </c>
      <c r="AR61" s="64">
        <v>210.9</v>
      </c>
      <c r="AS61" s="64">
        <v>0</v>
      </c>
      <c r="AT61" s="64">
        <v>0</v>
      </c>
      <c r="AU61" s="64">
        <v>0</v>
      </c>
      <c r="AV61" s="64">
        <v>0</v>
      </c>
      <c r="AW61" s="64">
        <v>0</v>
      </c>
      <c r="AX61" s="64">
        <v>0</v>
      </c>
      <c r="AY61" s="64">
        <v>0</v>
      </c>
      <c r="AZ61" s="64">
        <v>0</v>
      </c>
      <c r="BA61" s="64">
        <v>0</v>
      </c>
      <c r="BB61" s="64">
        <v>0</v>
      </c>
      <c r="BC61" s="64">
        <v>15106.165488719811</v>
      </c>
      <c r="BD61" s="64">
        <v>88.00686998</v>
      </c>
      <c r="BE61" s="64">
        <v>0</v>
      </c>
      <c r="BF61" s="64">
        <v>0</v>
      </c>
      <c r="BG61" s="64">
        <v>3.096069279</v>
      </c>
      <c r="BH61" s="64">
        <v>28.303707598000003</v>
      </c>
      <c r="BI61" s="64">
        <v>0</v>
      </c>
      <c r="BJ61" s="64">
        <v>0</v>
      </c>
      <c r="BK61" s="64">
        <v>0</v>
      </c>
      <c r="BL61" s="64">
        <v>0</v>
      </c>
      <c r="BM61" s="64">
        <v>1.691179174</v>
      </c>
      <c r="BN61" s="64">
        <v>4.912658023</v>
      </c>
      <c r="BO61" s="64">
        <v>0</v>
      </c>
      <c r="BP61" s="64">
        <v>0</v>
      </c>
      <c r="BQ61" s="64">
        <v>1.065445368</v>
      </c>
      <c r="BR61" s="64">
        <v>18.178785839</v>
      </c>
      <c r="BS61" s="103">
        <v>0</v>
      </c>
      <c r="BT61" s="104">
        <f t="shared" si="0"/>
        <v>18927.20032340781</v>
      </c>
      <c r="BU61" s="105">
        <v>1627.715023347847</v>
      </c>
      <c r="BV61" s="106">
        <f t="shared" si="1"/>
        <v>20554.915346755657</v>
      </c>
      <c r="BW61" s="107"/>
      <c r="BX61" s="105">
        <v>106.08221775391573</v>
      </c>
      <c r="BY61" s="104">
        <f t="shared" si="2"/>
        <v>20660.997564509573</v>
      </c>
      <c r="BZ61" s="2"/>
      <c r="CA61" s="2"/>
    </row>
    <row r="62" spans="1:79" ht="13.5" customHeight="1">
      <c r="A62" s="48">
        <v>53</v>
      </c>
      <c r="B62" s="50">
        <v>64</v>
      </c>
      <c r="C62" s="40" t="s">
        <v>246</v>
      </c>
      <c r="D62" s="72">
        <v>0</v>
      </c>
      <c r="E62" s="72">
        <v>0</v>
      </c>
      <c r="F62" s="72">
        <v>0</v>
      </c>
      <c r="G62" s="64">
        <v>0</v>
      </c>
      <c r="H62" s="64">
        <v>0</v>
      </c>
      <c r="I62" s="64">
        <v>0</v>
      </c>
      <c r="J62" s="64">
        <v>0</v>
      </c>
      <c r="K62" s="64">
        <v>0</v>
      </c>
      <c r="L62" s="64">
        <v>0</v>
      </c>
      <c r="M62" s="64">
        <v>0</v>
      </c>
      <c r="N62" s="64">
        <v>0</v>
      </c>
      <c r="O62" s="64">
        <v>0</v>
      </c>
      <c r="P62" s="64">
        <v>0</v>
      </c>
      <c r="Q62" s="64">
        <v>0</v>
      </c>
      <c r="R62" s="64">
        <v>0</v>
      </c>
      <c r="S62" s="64">
        <v>0</v>
      </c>
      <c r="T62" s="64">
        <v>0</v>
      </c>
      <c r="U62" s="64">
        <v>0</v>
      </c>
      <c r="V62" s="64">
        <v>0</v>
      </c>
      <c r="W62" s="64">
        <v>2.924168454</v>
      </c>
      <c r="X62" s="64">
        <v>25.5304743</v>
      </c>
      <c r="Y62" s="64">
        <v>0</v>
      </c>
      <c r="Z62" s="64">
        <v>0</v>
      </c>
      <c r="AA62" s="64">
        <v>0</v>
      </c>
      <c r="AB62" s="64">
        <v>0</v>
      </c>
      <c r="AC62" s="64">
        <v>0</v>
      </c>
      <c r="AD62" s="64">
        <v>0</v>
      </c>
      <c r="AE62" s="64">
        <v>0</v>
      </c>
      <c r="AF62" s="64">
        <v>0</v>
      </c>
      <c r="AG62" s="64">
        <v>0</v>
      </c>
      <c r="AH62" s="64">
        <v>0</v>
      </c>
      <c r="AI62" s="64">
        <v>0</v>
      </c>
      <c r="AJ62" s="64">
        <v>0</v>
      </c>
      <c r="AK62" s="64">
        <v>0</v>
      </c>
      <c r="AL62" s="64">
        <v>0</v>
      </c>
      <c r="AM62" s="64">
        <v>0</v>
      </c>
      <c r="AN62" s="64">
        <v>2.1188548</v>
      </c>
      <c r="AO62" s="64">
        <v>0</v>
      </c>
      <c r="AP62" s="64">
        <v>20.41483956</v>
      </c>
      <c r="AQ62" s="64">
        <v>0.43257146</v>
      </c>
      <c r="AR62" s="64">
        <v>0</v>
      </c>
      <c r="AS62" s="64">
        <v>0</v>
      </c>
      <c r="AT62" s="64">
        <v>0</v>
      </c>
      <c r="AU62" s="64">
        <v>0</v>
      </c>
      <c r="AV62" s="64">
        <v>0</v>
      </c>
      <c r="AW62" s="64">
        <v>0</v>
      </c>
      <c r="AX62" s="64">
        <v>0</v>
      </c>
      <c r="AY62" s="64">
        <v>0</v>
      </c>
      <c r="AZ62" s="64">
        <v>0</v>
      </c>
      <c r="BA62" s="64">
        <v>0</v>
      </c>
      <c r="BB62" s="64">
        <v>0</v>
      </c>
      <c r="BC62" s="64">
        <v>0</v>
      </c>
      <c r="BD62" s="64">
        <v>25987.632040000004</v>
      </c>
      <c r="BE62" s="64">
        <v>0</v>
      </c>
      <c r="BF62" s="64">
        <v>0</v>
      </c>
      <c r="BG62" s="64">
        <v>0</v>
      </c>
      <c r="BH62" s="64">
        <v>28.28936779</v>
      </c>
      <c r="BI62" s="64">
        <v>69.35212519</v>
      </c>
      <c r="BJ62" s="64">
        <v>0</v>
      </c>
      <c r="BK62" s="64">
        <v>0</v>
      </c>
      <c r="BL62" s="64">
        <v>1.20714762</v>
      </c>
      <c r="BM62" s="64">
        <v>0</v>
      </c>
      <c r="BN62" s="64">
        <v>9.464571877</v>
      </c>
      <c r="BO62" s="64">
        <v>0</v>
      </c>
      <c r="BP62" s="64">
        <v>0</v>
      </c>
      <c r="BQ62" s="64">
        <v>0</v>
      </c>
      <c r="BR62" s="64">
        <v>0</v>
      </c>
      <c r="BS62" s="103">
        <v>0</v>
      </c>
      <c r="BT62" s="104">
        <f t="shared" si="0"/>
        <v>26147.366161051003</v>
      </c>
      <c r="BU62" s="105">
        <v>1062.4633182865512</v>
      </c>
      <c r="BV62" s="106">
        <f t="shared" si="1"/>
        <v>27209.829479337553</v>
      </c>
      <c r="BW62" s="107"/>
      <c r="BX62" s="105">
        <v>873.822732991631</v>
      </c>
      <c r="BY62" s="104">
        <f t="shared" si="2"/>
        <v>28083.652212329183</v>
      </c>
      <c r="BZ62" s="2"/>
      <c r="CA62" s="2"/>
    </row>
    <row r="63" spans="1:79" ht="13.5" customHeight="1">
      <c r="A63" s="142">
        <v>54</v>
      </c>
      <c r="B63" s="50">
        <v>65</v>
      </c>
      <c r="C63" s="40" t="s">
        <v>203</v>
      </c>
      <c r="D63" s="72">
        <v>0</v>
      </c>
      <c r="E63" s="72">
        <v>0</v>
      </c>
      <c r="F63" s="72">
        <v>0</v>
      </c>
      <c r="G63" s="64">
        <v>0</v>
      </c>
      <c r="H63" s="64">
        <v>0</v>
      </c>
      <c r="I63" s="64">
        <v>0</v>
      </c>
      <c r="J63" s="64">
        <v>0</v>
      </c>
      <c r="K63" s="64">
        <v>0</v>
      </c>
      <c r="L63" s="64">
        <v>0</v>
      </c>
      <c r="M63" s="64">
        <v>0</v>
      </c>
      <c r="N63" s="64">
        <v>0</v>
      </c>
      <c r="O63" s="64">
        <v>0</v>
      </c>
      <c r="P63" s="64">
        <v>0</v>
      </c>
      <c r="Q63" s="64">
        <v>0</v>
      </c>
      <c r="R63" s="64">
        <v>0</v>
      </c>
      <c r="S63" s="64">
        <v>0</v>
      </c>
      <c r="T63" s="64">
        <v>0</v>
      </c>
      <c r="U63" s="64">
        <v>0</v>
      </c>
      <c r="V63" s="64">
        <v>0</v>
      </c>
      <c r="W63" s="64">
        <v>0</v>
      </c>
      <c r="X63" s="64">
        <v>0</v>
      </c>
      <c r="Y63" s="64">
        <v>0</v>
      </c>
      <c r="Z63" s="64">
        <v>0</v>
      </c>
      <c r="AA63" s="64">
        <v>0</v>
      </c>
      <c r="AB63" s="64">
        <v>0</v>
      </c>
      <c r="AC63" s="64">
        <v>0</v>
      </c>
      <c r="AD63" s="64">
        <v>0</v>
      </c>
      <c r="AE63" s="64">
        <v>0</v>
      </c>
      <c r="AF63" s="64">
        <v>0</v>
      </c>
      <c r="AG63" s="64">
        <v>0</v>
      </c>
      <c r="AH63" s="64">
        <v>0</v>
      </c>
      <c r="AI63" s="64">
        <v>0</v>
      </c>
      <c r="AJ63" s="64">
        <v>0</v>
      </c>
      <c r="AK63" s="64">
        <v>0</v>
      </c>
      <c r="AL63" s="64">
        <v>0</v>
      </c>
      <c r="AM63" s="64">
        <v>0</v>
      </c>
      <c r="AN63" s="64">
        <v>0</v>
      </c>
      <c r="AO63" s="64">
        <v>0</v>
      </c>
      <c r="AP63" s="64">
        <v>57.886145426</v>
      </c>
      <c r="AQ63" s="64">
        <v>0</v>
      </c>
      <c r="AR63" s="64">
        <v>42.4</v>
      </c>
      <c r="AS63" s="64">
        <v>3.522103187368035</v>
      </c>
      <c r="AT63" s="64">
        <v>25.727511578145066</v>
      </c>
      <c r="AU63" s="64">
        <v>17.4692433333074</v>
      </c>
      <c r="AV63" s="64">
        <v>5.319597797600448</v>
      </c>
      <c r="AW63" s="64">
        <v>42.197750201907844</v>
      </c>
      <c r="AX63" s="64">
        <v>1.0369311214807693</v>
      </c>
      <c r="AY63" s="64">
        <v>0</v>
      </c>
      <c r="AZ63" s="64">
        <v>0</v>
      </c>
      <c r="BA63" s="64">
        <v>0.014959249382693794</v>
      </c>
      <c r="BB63" s="64">
        <v>1.0640238280765875</v>
      </c>
      <c r="BC63" s="64">
        <v>7.754141268936875</v>
      </c>
      <c r="BD63" s="64">
        <v>1762.217229</v>
      </c>
      <c r="BE63" s="64">
        <v>67782.03348619</v>
      </c>
      <c r="BF63" s="64">
        <v>0</v>
      </c>
      <c r="BG63" s="64">
        <v>0</v>
      </c>
      <c r="BH63" s="64">
        <v>17.65248582</v>
      </c>
      <c r="BI63" s="64">
        <v>0</v>
      </c>
      <c r="BJ63" s="64">
        <v>0</v>
      </c>
      <c r="BK63" s="64">
        <v>0</v>
      </c>
      <c r="BL63" s="64">
        <v>0</v>
      </c>
      <c r="BM63" s="64">
        <v>0</v>
      </c>
      <c r="BN63" s="64">
        <v>0</v>
      </c>
      <c r="BO63" s="64">
        <v>0</v>
      </c>
      <c r="BP63" s="64">
        <v>0</v>
      </c>
      <c r="BQ63" s="64">
        <v>0</v>
      </c>
      <c r="BR63" s="64">
        <v>0</v>
      </c>
      <c r="BS63" s="103">
        <v>0</v>
      </c>
      <c r="BT63" s="104">
        <f t="shared" si="0"/>
        <v>69766.29560800221</v>
      </c>
      <c r="BU63" s="105">
        <v>5352.449988898492</v>
      </c>
      <c r="BV63" s="106">
        <f t="shared" si="1"/>
        <v>75118.7455969007</v>
      </c>
      <c r="BW63" s="107"/>
      <c r="BX63" s="105">
        <v>3378.491852172779</v>
      </c>
      <c r="BY63" s="104">
        <f t="shared" si="2"/>
        <v>78497.23744907348</v>
      </c>
      <c r="BZ63" s="2"/>
      <c r="CA63" s="2"/>
    </row>
    <row r="64" spans="1:79" ht="13.5" customHeight="1">
      <c r="A64" s="48">
        <v>55</v>
      </c>
      <c r="B64" s="50">
        <v>66</v>
      </c>
      <c r="C64" s="40" t="s">
        <v>17</v>
      </c>
      <c r="D64" s="72">
        <v>0</v>
      </c>
      <c r="E64" s="72">
        <v>0</v>
      </c>
      <c r="F64" s="72">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0</v>
      </c>
      <c r="AO64" s="64">
        <v>0</v>
      </c>
      <c r="AP64" s="64">
        <v>5.295779136</v>
      </c>
      <c r="AQ64" s="64">
        <v>0</v>
      </c>
      <c r="AR64" s="64">
        <v>0</v>
      </c>
      <c r="AS64" s="64">
        <v>0</v>
      </c>
      <c r="AT64" s="64">
        <v>0</v>
      </c>
      <c r="AU64" s="64">
        <v>0</v>
      </c>
      <c r="AV64" s="64">
        <v>0</v>
      </c>
      <c r="AW64" s="64">
        <v>0</v>
      </c>
      <c r="AX64" s="64">
        <v>0</v>
      </c>
      <c r="AY64" s="64">
        <v>0</v>
      </c>
      <c r="AZ64" s="64">
        <v>0</v>
      </c>
      <c r="BA64" s="64">
        <v>0.014656274513156289</v>
      </c>
      <c r="BB64" s="64">
        <v>1.0424737842041156</v>
      </c>
      <c r="BC64" s="64">
        <v>7.59709395464787</v>
      </c>
      <c r="BD64" s="64">
        <v>0</v>
      </c>
      <c r="BE64" s="64">
        <v>1.545497283</v>
      </c>
      <c r="BF64" s="64">
        <v>39182.22686000001</v>
      </c>
      <c r="BG64" s="64">
        <v>2.182885428</v>
      </c>
      <c r="BH64" s="64">
        <v>5.20493049</v>
      </c>
      <c r="BI64" s="64">
        <v>0</v>
      </c>
      <c r="BJ64" s="64">
        <v>0</v>
      </c>
      <c r="BK64" s="64">
        <v>0</v>
      </c>
      <c r="BL64" s="64">
        <v>0</v>
      </c>
      <c r="BM64" s="64">
        <v>0</v>
      </c>
      <c r="BN64" s="64">
        <v>25.26725508</v>
      </c>
      <c r="BO64" s="64">
        <v>0</v>
      </c>
      <c r="BP64" s="64">
        <v>0</v>
      </c>
      <c r="BQ64" s="64">
        <v>0</v>
      </c>
      <c r="BR64" s="64">
        <v>1.519675417</v>
      </c>
      <c r="BS64" s="103">
        <v>0</v>
      </c>
      <c r="BT64" s="104">
        <f t="shared" si="0"/>
        <v>39231.89710684738</v>
      </c>
      <c r="BU64" s="105">
        <v>11442.129635827167</v>
      </c>
      <c r="BV64" s="106">
        <f t="shared" si="1"/>
        <v>50674.02674267454</v>
      </c>
      <c r="BW64" s="107"/>
      <c r="BX64" s="105">
        <v>1464.9198674094287</v>
      </c>
      <c r="BY64" s="104">
        <f t="shared" si="2"/>
        <v>52138.94661008397</v>
      </c>
      <c r="BZ64" s="2"/>
      <c r="CA64" s="2"/>
    </row>
    <row r="65" spans="1:79" ht="13.5" customHeight="1">
      <c r="A65" s="142">
        <v>56</v>
      </c>
      <c r="B65" s="50" t="s">
        <v>191</v>
      </c>
      <c r="C65" s="40" t="s">
        <v>18</v>
      </c>
      <c r="D65" s="72">
        <v>0</v>
      </c>
      <c r="E65" s="72">
        <v>0</v>
      </c>
      <c r="F65" s="72">
        <v>0</v>
      </c>
      <c r="G65" s="64">
        <v>13.78852447</v>
      </c>
      <c r="H65" s="64">
        <v>32.635834727</v>
      </c>
      <c r="I65" s="64">
        <v>21.46291657</v>
      </c>
      <c r="J65" s="64">
        <v>4.164921151</v>
      </c>
      <c r="K65" s="64">
        <v>3.918641228</v>
      </c>
      <c r="L65" s="64">
        <v>61.03648327</v>
      </c>
      <c r="M65" s="64">
        <v>6.071583479</v>
      </c>
      <c r="N65" s="64">
        <v>57.44871245</v>
      </c>
      <c r="O65" s="64">
        <v>0.239680518</v>
      </c>
      <c r="P65" s="64">
        <v>0</v>
      </c>
      <c r="Q65" s="64">
        <v>52.87344281</v>
      </c>
      <c r="R65" s="64">
        <v>9.806239832</v>
      </c>
      <c r="S65" s="64">
        <v>24.82676865</v>
      </c>
      <c r="T65" s="64">
        <v>15.25121314</v>
      </c>
      <c r="U65" s="64">
        <v>58.74881312</v>
      </c>
      <c r="V65" s="64">
        <v>80.13776003</v>
      </c>
      <c r="W65" s="64">
        <v>22.079493210000003</v>
      </c>
      <c r="X65" s="64">
        <v>2.580404332</v>
      </c>
      <c r="Y65" s="64">
        <v>17.77638641</v>
      </c>
      <c r="Z65" s="64">
        <v>4.546355361</v>
      </c>
      <c r="AA65" s="64">
        <v>5.725952538</v>
      </c>
      <c r="AB65" s="64">
        <v>8.250191948</v>
      </c>
      <c r="AC65" s="64">
        <v>4.746497197</v>
      </c>
      <c r="AD65" s="64">
        <v>0</v>
      </c>
      <c r="AE65" s="64">
        <v>0</v>
      </c>
      <c r="AF65" s="64">
        <v>0</v>
      </c>
      <c r="AG65" s="64">
        <v>0</v>
      </c>
      <c r="AH65" s="64">
        <v>0</v>
      </c>
      <c r="AI65" s="64">
        <v>0</v>
      </c>
      <c r="AJ65" s="64">
        <v>47.119192841</v>
      </c>
      <c r="AK65" s="64">
        <v>0</v>
      </c>
      <c r="AL65" s="64">
        <v>0</v>
      </c>
      <c r="AM65" s="64">
        <v>0</v>
      </c>
      <c r="AN65" s="64">
        <v>599.7863855</v>
      </c>
      <c r="AO65" s="64">
        <v>194.6404019</v>
      </c>
      <c r="AP65" s="64">
        <v>864.9743568</v>
      </c>
      <c r="AQ65" s="64">
        <v>246.7246327</v>
      </c>
      <c r="AR65" s="64">
        <v>50.119987197187385</v>
      </c>
      <c r="AS65" s="64">
        <v>13.045457659241238</v>
      </c>
      <c r="AT65" s="64">
        <v>455.8</v>
      </c>
      <c r="AU65" s="64">
        <v>64.7040311200941</v>
      </c>
      <c r="AV65" s="64">
        <v>19.70316715355737</v>
      </c>
      <c r="AW65" s="64">
        <v>156.2955240915561</v>
      </c>
      <c r="AX65" s="64">
        <v>3.8406714173912153</v>
      </c>
      <c r="AY65" s="64">
        <v>0</v>
      </c>
      <c r="AZ65" s="64">
        <v>0</v>
      </c>
      <c r="BA65" s="64">
        <v>1.2819031652658892</v>
      </c>
      <c r="BB65" s="64">
        <v>473.225746</v>
      </c>
      <c r="BC65" s="64">
        <v>278.1168465908669</v>
      </c>
      <c r="BD65" s="64">
        <v>64.85879491</v>
      </c>
      <c r="BE65" s="64">
        <v>1529.34243</v>
      </c>
      <c r="BF65" s="64">
        <v>8117.615118</v>
      </c>
      <c r="BG65" s="64">
        <v>50739.530790000004</v>
      </c>
      <c r="BH65" s="64">
        <v>216.82147383499998</v>
      </c>
      <c r="BI65" s="64">
        <v>5.030456427</v>
      </c>
      <c r="BJ65" s="64">
        <v>16.27293373</v>
      </c>
      <c r="BK65" s="64">
        <v>0</v>
      </c>
      <c r="BL65" s="64">
        <v>2337.291302</v>
      </c>
      <c r="BM65" s="64">
        <v>54.72594095</v>
      </c>
      <c r="BN65" s="64">
        <v>113.898658</v>
      </c>
      <c r="BO65" s="64">
        <v>0</v>
      </c>
      <c r="BP65" s="64">
        <v>0</v>
      </c>
      <c r="BQ65" s="64">
        <v>12.77100446</v>
      </c>
      <c r="BR65" s="64">
        <v>70.64838982</v>
      </c>
      <c r="BS65" s="103">
        <v>16.99385359</v>
      </c>
      <c r="BT65" s="104">
        <f t="shared" si="0"/>
        <v>67273.29626629915</v>
      </c>
      <c r="BU65" s="105">
        <v>2.833424685542246</v>
      </c>
      <c r="BV65" s="106">
        <f t="shared" si="1"/>
        <v>67276.12969098469</v>
      </c>
      <c r="BW65" s="107"/>
      <c r="BX65" s="105">
        <v>44.74704107800899</v>
      </c>
      <c r="BY65" s="104">
        <f t="shared" si="2"/>
        <v>67320.8767320627</v>
      </c>
      <c r="BZ65" s="2"/>
      <c r="CA65" s="2"/>
    </row>
    <row r="66" spans="1:79" ht="13.5" customHeight="1">
      <c r="A66" s="48">
        <v>57</v>
      </c>
      <c r="B66" s="50" t="s">
        <v>177</v>
      </c>
      <c r="C66" s="40" t="s">
        <v>113</v>
      </c>
      <c r="D66" s="72">
        <v>5.815704995</v>
      </c>
      <c r="E66" s="72">
        <v>0</v>
      </c>
      <c r="F66" s="72">
        <v>0</v>
      </c>
      <c r="G66" s="64">
        <v>0.568502476</v>
      </c>
      <c r="H66" s="64">
        <v>3291.9579418</v>
      </c>
      <c r="I66" s="64">
        <v>1.983099365</v>
      </c>
      <c r="J66" s="64">
        <v>1.644119896</v>
      </c>
      <c r="K66" s="64">
        <v>0</v>
      </c>
      <c r="L66" s="64">
        <v>1.278780932</v>
      </c>
      <c r="M66" s="64">
        <v>1.070891224</v>
      </c>
      <c r="N66" s="64">
        <v>16.05096632</v>
      </c>
      <c r="O66" s="64">
        <v>0</v>
      </c>
      <c r="P66" s="64">
        <v>0</v>
      </c>
      <c r="Q66" s="64">
        <v>167.7691195</v>
      </c>
      <c r="R66" s="64">
        <v>0</v>
      </c>
      <c r="S66" s="64">
        <v>36.52980218</v>
      </c>
      <c r="T66" s="64">
        <v>0</v>
      </c>
      <c r="U66" s="64">
        <v>42.02338489</v>
      </c>
      <c r="V66" s="64">
        <v>17.16355385</v>
      </c>
      <c r="W66" s="64">
        <v>2.674459701</v>
      </c>
      <c r="X66" s="64">
        <v>298.6677267</v>
      </c>
      <c r="Y66" s="64">
        <v>128.5251965</v>
      </c>
      <c r="Z66" s="64">
        <v>0</v>
      </c>
      <c r="AA66" s="64">
        <v>0.827285313</v>
      </c>
      <c r="AB66" s="64">
        <v>0.362433665</v>
      </c>
      <c r="AC66" s="64">
        <v>10.58924989</v>
      </c>
      <c r="AD66" s="64">
        <v>0</v>
      </c>
      <c r="AE66" s="64">
        <v>0</v>
      </c>
      <c r="AF66" s="64">
        <v>0</v>
      </c>
      <c r="AG66" s="64">
        <v>0</v>
      </c>
      <c r="AH66" s="64">
        <v>0</v>
      </c>
      <c r="AI66" s="64">
        <v>0</v>
      </c>
      <c r="AJ66" s="64">
        <v>56.07229937</v>
      </c>
      <c r="AK66" s="64">
        <v>0</v>
      </c>
      <c r="AL66" s="64">
        <v>0</v>
      </c>
      <c r="AM66" s="64">
        <v>0</v>
      </c>
      <c r="AN66" s="64">
        <v>119.4826462</v>
      </c>
      <c r="AO66" s="64">
        <v>41.560755899</v>
      </c>
      <c r="AP66" s="64">
        <v>2960.5860691220005</v>
      </c>
      <c r="AQ66" s="64">
        <v>112.6328055</v>
      </c>
      <c r="AR66" s="64">
        <v>26.14225185212294</v>
      </c>
      <c r="AS66" s="64">
        <v>6.804423917993914</v>
      </c>
      <c r="AT66" s="64">
        <v>49.7035111749845</v>
      </c>
      <c r="AU66" s="64">
        <v>33.74919212836558</v>
      </c>
      <c r="AV66" s="64">
        <v>10.27704089361137</v>
      </c>
      <c r="AW66" s="64">
        <v>81.52270546450377</v>
      </c>
      <c r="AX66" s="64">
        <v>2.0032686576648917</v>
      </c>
      <c r="AY66" s="64">
        <v>0</v>
      </c>
      <c r="AZ66" s="64">
        <v>0</v>
      </c>
      <c r="BA66" s="64">
        <v>0.029006662310619668</v>
      </c>
      <c r="BB66" s="64">
        <v>19.262999999999998</v>
      </c>
      <c r="BC66" s="64">
        <v>15.035631236758546</v>
      </c>
      <c r="BD66" s="64">
        <v>92.60246284300001</v>
      </c>
      <c r="BE66" s="64">
        <v>4.639817159</v>
      </c>
      <c r="BF66" s="64">
        <v>123.2093174</v>
      </c>
      <c r="BG66" s="64">
        <v>30.87113548</v>
      </c>
      <c r="BH66" s="64">
        <v>64741.47938523801</v>
      </c>
      <c r="BI66" s="64">
        <v>18.31264209</v>
      </c>
      <c r="BJ66" s="64">
        <v>1.160109195</v>
      </c>
      <c r="BK66" s="64">
        <v>0</v>
      </c>
      <c r="BL66" s="64">
        <v>1176.176442</v>
      </c>
      <c r="BM66" s="64">
        <v>120.727115323</v>
      </c>
      <c r="BN66" s="64">
        <v>125.724883</v>
      </c>
      <c r="BO66" s="64">
        <v>0</v>
      </c>
      <c r="BP66" s="64">
        <v>0</v>
      </c>
      <c r="BQ66" s="64">
        <v>28.95089233</v>
      </c>
      <c r="BR66" s="64">
        <v>29.331893371</v>
      </c>
      <c r="BS66" s="103">
        <v>21.0312011</v>
      </c>
      <c r="BT66" s="104">
        <f t="shared" si="0"/>
        <v>74074.58412380531</v>
      </c>
      <c r="BU66" s="105">
        <v>217.24605222974967</v>
      </c>
      <c r="BV66" s="106">
        <f t="shared" si="1"/>
        <v>74291.83017603506</v>
      </c>
      <c r="BW66" s="107"/>
      <c r="BX66" s="105">
        <v>1732.3156610377591</v>
      </c>
      <c r="BY66" s="104">
        <f t="shared" si="2"/>
        <v>76024.14583707282</v>
      </c>
      <c r="BZ66" s="2"/>
      <c r="CA66" s="2"/>
    </row>
    <row r="67" spans="1:79" ht="13.5" customHeight="1">
      <c r="A67" s="142">
        <v>58</v>
      </c>
      <c r="B67" s="50">
        <v>72</v>
      </c>
      <c r="C67" s="40" t="s">
        <v>114</v>
      </c>
      <c r="D67" s="72">
        <v>0</v>
      </c>
      <c r="E67" s="72">
        <v>0</v>
      </c>
      <c r="F67" s="72">
        <v>0</v>
      </c>
      <c r="G67" s="64">
        <v>0</v>
      </c>
      <c r="H67" s="64">
        <v>0</v>
      </c>
      <c r="I67" s="64">
        <v>0</v>
      </c>
      <c r="J67" s="64">
        <v>0</v>
      </c>
      <c r="K67" s="64">
        <v>0</v>
      </c>
      <c r="L67" s="64">
        <v>0</v>
      </c>
      <c r="M67" s="64">
        <v>0</v>
      </c>
      <c r="N67" s="64">
        <v>0</v>
      </c>
      <c r="O67" s="64">
        <v>0</v>
      </c>
      <c r="P67" s="64">
        <v>0</v>
      </c>
      <c r="Q67" s="64">
        <v>0</v>
      </c>
      <c r="R67" s="64">
        <v>0</v>
      </c>
      <c r="S67" s="64">
        <v>0</v>
      </c>
      <c r="T67" s="64">
        <v>0</v>
      </c>
      <c r="U67" s="64">
        <v>1.304571442</v>
      </c>
      <c r="V67" s="64">
        <v>0</v>
      </c>
      <c r="W67" s="64">
        <v>6.290859877</v>
      </c>
      <c r="X67" s="64">
        <v>0.14773896</v>
      </c>
      <c r="Y67" s="64">
        <v>0.977521434</v>
      </c>
      <c r="Z67" s="64">
        <v>0</v>
      </c>
      <c r="AA67" s="64">
        <v>0</v>
      </c>
      <c r="AB67" s="64">
        <v>0</v>
      </c>
      <c r="AC67" s="64">
        <v>0</v>
      </c>
      <c r="AD67" s="64">
        <v>0</v>
      </c>
      <c r="AE67" s="64">
        <v>0</v>
      </c>
      <c r="AF67" s="64">
        <v>0</v>
      </c>
      <c r="AG67" s="64">
        <v>0</v>
      </c>
      <c r="AH67" s="64">
        <v>0</v>
      </c>
      <c r="AI67" s="64">
        <v>0</v>
      </c>
      <c r="AJ67" s="64">
        <v>0</v>
      </c>
      <c r="AK67" s="64">
        <v>0</v>
      </c>
      <c r="AL67" s="64">
        <v>0</v>
      </c>
      <c r="AM67" s="64">
        <v>0</v>
      </c>
      <c r="AN67" s="64">
        <v>8.50953423</v>
      </c>
      <c r="AO67" s="64">
        <v>0</v>
      </c>
      <c r="AP67" s="64">
        <v>159.62009970999998</v>
      </c>
      <c r="AQ67" s="64">
        <v>0</v>
      </c>
      <c r="AR67" s="64">
        <v>0</v>
      </c>
      <c r="AS67" s="64">
        <v>0</v>
      </c>
      <c r="AT67" s="64">
        <v>0</v>
      </c>
      <c r="AU67" s="64">
        <v>0</v>
      </c>
      <c r="AV67" s="64">
        <v>0</v>
      </c>
      <c r="AW67" s="64">
        <v>0</v>
      </c>
      <c r="AX67" s="64">
        <v>0</v>
      </c>
      <c r="AY67" s="64">
        <v>0</v>
      </c>
      <c r="AZ67" s="64">
        <v>0</v>
      </c>
      <c r="BA67" s="64">
        <v>0.002974727935616175</v>
      </c>
      <c r="BB67" s="64">
        <v>0.2115869135253841</v>
      </c>
      <c r="BC67" s="64">
        <v>1.5419530792839202</v>
      </c>
      <c r="BD67" s="64">
        <v>179.4659489</v>
      </c>
      <c r="BE67" s="64">
        <v>0.074165401</v>
      </c>
      <c r="BF67" s="64">
        <v>19.64099407</v>
      </c>
      <c r="BG67" s="64">
        <v>0</v>
      </c>
      <c r="BH67" s="64">
        <v>99.59713418</v>
      </c>
      <c r="BI67" s="64">
        <v>17225.88761</v>
      </c>
      <c r="BJ67" s="64">
        <v>0</v>
      </c>
      <c r="BK67" s="64">
        <v>0</v>
      </c>
      <c r="BL67" s="64">
        <v>35.435214</v>
      </c>
      <c r="BM67" s="64">
        <v>7.417964672</v>
      </c>
      <c r="BN67" s="64">
        <v>0.61087619</v>
      </c>
      <c r="BO67" s="64">
        <v>0</v>
      </c>
      <c r="BP67" s="64">
        <v>0</v>
      </c>
      <c r="BQ67" s="64">
        <v>0</v>
      </c>
      <c r="BR67" s="64">
        <v>0.960128177</v>
      </c>
      <c r="BS67" s="103">
        <v>0</v>
      </c>
      <c r="BT67" s="104">
        <f t="shared" si="0"/>
        <v>17747.69687596375</v>
      </c>
      <c r="BU67" s="105">
        <v>10.201506339273987</v>
      </c>
      <c r="BV67" s="106">
        <f t="shared" si="1"/>
        <v>17757.898382303025</v>
      </c>
      <c r="BW67" s="107"/>
      <c r="BX67" s="105">
        <v>473.99544534086795</v>
      </c>
      <c r="BY67" s="104">
        <f t="shared" si="2"/>
        <v>18231.893827643893</v>
      </c>
      <c r="BZ67" s="2"/>
      <c r="CA67" s="2"/>
    </row>
    <row r="68" spans="1:79" ht="13.5" customHeight="1">
      <c r="A68" s="48">
        <v>59</v>
      </c>
      <c r="B68" s="50">
        <v>73</v>
      </c>
      <c r="C68" s="40" t="s">
        <v>115</v>
      </c>
      <c r="D68" s="72">
        <v>0</v>
      </c>
      <c r="E68" s="72">
        <v>0</v>
      </c>
      <c r="F68" s="72">
        <v>0</v>
      </c>
      <c r="G68" s="64">
        <v>0</v>
      </c>
      <c r="H68" s="64">
        <v>5.785169963</v>
      </c>
      <c r="I68" s="64">
        <v>0</v>
      </c>
      <c r="J68" s="64">
        <v>0</v>
      </c>
      <c r="K68" s="64">
        <v>0</v>
      </c>
      <c r="L68" s="64">
        <v>0</v>
      </c>
      <c r="M68" s="64">
        <v>0</v>
      </c>
      <c r="N68" s="64">
        <v>0</v>
      </c>
      <c r="O68" s="64">
        <v>0</v>
      </c>
      <c r="P68" s="64">
        <v>0</v>
      </c>
      <c r="Q68" s="64">
        <v>177.7061578</v>
      </c>
      <c r="R68" s="64">
        <v>0</v>
      </c>
      <c r="S68" s="64">
        <v>0</v>
      </c>
      <c r="T68" s="64">
        <v>0</v>
      </c>
      <c r="U68" s="64">
        <v>0</v>
      </c>
      <c r="V68" s="64">
        <v>38.68838027</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8.797333424</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1033.081318</v>
      </c>
      <c r="BI68" s="64">
        <v>0</v>
      </c>
      <c r="BJ68" s="64">
        <v>7937.919275</v>
      </c>
      <c r="BK68" s="64">
        <v>0</v>
      </c>
      <c r="BL68" s="64">
        <v>789.8670053</v>
      </c>
      <c r="BM68" s="64">
        <v>225.7612686</v>
      </c>
      <c r="BN68" s="64">
        <v>26.72913711</v>
      </c>
      <c r="BO68" s="64">
        <v>0</v>
      </c>
      <c r="BP68" s="64">
        <v>0</v>
      </c>
      <c r="BQ68" s="64">
        <v>0</v>
      </c>
      <c r="BR68" s="64">
        <v>20.186383747</v>
      </c>
      <c r="BS68" s="103">
        <v>0</v>
      </c>
      <c r="BT68" s="104">
        <f t="shared" si="0"/>
        <v>10264.521429213999</v>
      </c>
      <c r="BU68" s="105">
        <v>1078.4022213240416</v>
      </c>
      <c r="BV68" s="106">
        <f t="shared" si="1"/>
        <v>11342.923650538041</v>
      </c>
      <c r="BW68" s="107"/>
      <c r="BX68" s="105">
        <v>103.02523630620853</v>
      </c>
      <c r="BY68" s="104">
        <f t="shared" si="2"/>
        <v>11445.94888684425</v>
      </c>
      <c r="BZ68" s="2"/>
      <c r="CA68" s="2"/>
    </row>
    <row r="69" spans="1:79" ht="13.5" customHeight="1">
      <c r="A69" s="142">
        <v>60</v>
      </c>
      <c r="B69" s="50" t="s">
        <v>217</v>
      </c>
      <c r="C69" s="40" t="s">
        <v>376</v>
      </c>
      <c r="D69" s="72">
        <v>0</v>
      </c>
      <c r="E69" s="72">
        <v>0</v>
      </c>
      <c r="F69" s="72">
        <v>0</v>
      </c>
      <c r="G69" s="64">
        <v>0</v>
      </c>
      <c r="H69" s="64">
        <v>0</v>
      </c>
      <c r="I69" s="64">
        <v>0</v>
      </c>
      <c r="J69" s="64">
        <v>0</v>
      </c>
      <c r="K69" s="64">
        <v>0</v>
      </c>
      <c r="L69" s="64">
        <v>0</v>
      </c>
      <c r="M69" s="64">
        <v>0</v>
      </c>
      <c r="N69" s="64">
        <v>0</v>
      </c>
      <c r="O69" s="64">
        <v>0</v>
      </c>
      <c r="P69" s="64">
        <v>0</v>
      </c>
      <c r="Q69" s="64">
        <v>0</v>
      </c>
      <c r="R69" s="64">
        <v>0</v>
      </c>
      <c r="S69" s="64">
        <v>0</v>
      </c>
      <c r="T69" s="64">
        <v>0</v>
      </c>
      <c r="U69" s="64">
        <v>0</v>
      </c>
      <c r="V69" s="64">
        <v>0</v>
      </c>
      <c r="W69" s="64">
        <v>0</v>
      </c>
      <c r="X69" s="64">
        <v>0</v>
      </c>
      <c r="Y69" s="64">
        <v>0</v>
      </c>
      <c r="Z69" s="64">
        <v>0</v>
      </c>
      <c r="AA69" s="64">
        <v>0</v>
      </c>
      <c r="AB69" s="64">
        <v>0</v>
      </c>
      <c r="AC69" s="64">
        <v>0</v>
      </c>
      <c r="AD69" s="64">
        <v>0</v>
      </c>
      <c r="AE69" s="64">
        <v>0</v>
      </c>
      <c r="AF69" s="64">
        <v>0</v>
      </c>
      <c r="AG69" s="64">
        <v>0</v>
      </c>
      <c r="AH69" s="64">
        <v>0</v>
      </c>
      <c r="AI69" s="64">
        <v>0</v>
      </c>
      <c r="AJ69" s="64">
        <v>0</v>
      </c>
      <c r="AK69" s="64">
        <v>0</v>
      </c>
      <c r="AL69" s="64">
        <v>0</v>
      </c>
      <c r="AM69" s="64">
        <v>0</v>
      </c>
      <c r="AN69" s="64">
        <v>0</v>
      </c>
      <c r="AO69" s="64">
        <v>0</v>
      </c>
      <c r="AP69" s="64">
        <v>0</v>
      </c>
      <c r="AQ69" s="64">
        <v>0</v>
      </c>
      <c r="AR69" s="64">
        <v>0</v>
      </c>
      <c r="AS69" s="64">
        <v>0</v>
      </c>
      <c r="AT69" s="64">
        <v>0</v>
      </c>
      <c r="AU69" s="64">
        <v>0</v>
      </c>
      <c r="AV69" s="64">
        <v>0</v>
      </c>
      <c r="AW69" s="64">
        <v>0</v>
      </c>
      <c r="AX69" s="64">
        <v>0</v>
      </c>
      <c r="AY69" s="64">
        <v>0</v>
      </c>
      <c r="AZ69" s="64">
        <v>0</v>
      </c>
      <c r="BA69" s="64">
        <v>0</v>
      </c>
      <c r="BB69" s="64">
        <v>0</v>
      </c>
      <c r="BC69" s="64">
        <v>0</v>
      </c>
      <c r="BD69" s="64">
        <v>0</v>
      </c>
      <c r="BE69" s="64">
        <v>0</v>
      </c>
      <c r="BF69" s="64">
        <v>0</v>
      </c>
      <c r="BG69" s="64">
        <v>0</v>
      </c>
      <c r="BH69" s="64">
        <v>0</v>
      </c>
      <c r="BI69" s="64">
        <v>0</v>
      </c>
      <c r="BJ69" s="64">
        <v>0</v>
      </c>
      <c r="BK69" s="64">
        <v>6237</v>
      </c>
      <c r="BL69" s="64">
        <v>0</v>
      </c>
      <c r="BM69" s="64">
        <v>0</v>
      </c>
      <c r="BN69" s="64">
        <v>0</v>
      </c>
      <c r="BO69" s="64">
        <v>0</v>
      </c>
      <c r="BP69" s="64">
        <v>0</v>
      </c>
      <c r="BQ69" s="64">
        <v>0</v>
      </c>
      <c r="BR69" s="64">
        <v>0</v>
      </c>
      <c r="BS69" s="103">
        <v>0</v>
      </c>
      <c r="BT69" s="104">
        <f t="shared" si="0"/>
        <v>6237</v>
      </c>
      <c r="BU69" s="105">
        <v>0</v>
      </c>
      <c r="BV69" s="106">
        <f t="shared" si="1"/>
        <v>6237</v>
      </c>
      <c r="BW69" s="107"/>
      <c r="BX69" s="105">
        <v>16.97496247043167</v>
      </c>
      <c r="BY69" s="104">
        <f t="shared" si="2"/>
        <v>6253.974962470432</v>
      </c>
      <c r="BZ69" s="2"/>
      <c r="CA69" s="2"/>
    </row>
    <row r="70" spans="1:79" ht="13.5" customHeight="1">
      <c r="A70" s="48">
        <v>61</v>
      </c>
      <c r="B70" s="50" t="s">
        <v>74</v>
      </c>
      <c r="C70" s="40" t="s">
        <v>377</v>
      </c>
      <c r="D70" s="72">
        <v>20.33232469</v>
      </c>
      <c r="E70" s="72">
        <v>0</v>
      </c>
      <c r="F70" s="72">
        <v>0</v>
      </c>
      <c r="G70" s="64">
        <v>0</v>
      </c>
      <c r="H70" s="64">
        <v>0.534521047</v>
      </c>
      <c r="I70" s="64">
        <v>0</v>
      </c>
      <c r="J70" s="64">
        <v>0</v>
      </c>
      <c r="K70" s="64">
        <v>0</v>
      </c>
      <c r="L70" s="64">
        <v>0.270971033</v>
      </c>
      <c r="M70" s="64">
        <v>0</v>
      </c>
      <c r="N70" s="64">
        <v>0</v>
      </c>
      <c r="O70" s="64">
        <v>0</v>
      </c>
      <c r="P70" s="64">
        <v>0</v>
      </c>
      <c r="Q70" s="64">
        <v>0</v>
      </c>
      <c r="R70" s="64">
        <v>0</v>
      </c>
      <c r="S70" s="64">
        <v>0</v>
      </c>
      <c r="T70" s="64">
        <v>0</v>
      </c>
      <c r="U70" s="64">
        <v>0</v>
      </c>
      <c r="V70" s="64">
        <v>0</v>
      </c>
      <c r="W70" s="64">
        <v>0</v>
      </c>
      <c r="X70" s="64">
        <v>0</v>
      </c>
      <c r="Y70" s="64">
        <v>0</v>
      </c>
      <c r="Z70" s="64">
        <v>0</v>
      </c>
      <c r="AA70" s="64">
        <v>0</v>
      </c>
      <c r="AB70" s="64">
        <v>0</v>
      </c>
      <c r="AC70" s="64">
        <v>0</v>
      </c>
      <c r="AD70" s="64">
        <v>0</v>
      </c>
      <c r="AE70" s="64">
        <v>0</v>
      </c>
      <c r="AF70" s="64">
        <v>0</v>
      </c>
      <c r="AG70" s="64">
        <v>0</v>
      </c>
      <c r="AH70" s="64">
        <v>0</v>
      </c>
      <c r="AI70" s="64">
        <v>0</v>
      </c>
      <c r="AJ70" s="64">
        <v>0</v>
      </c>
      <c r="AK70" s="64">
        <v>0</v>
      </c>
      <c r="AL70" s="64">
        <v>0</v>
      </c>
      <c r="AM70" s="64">
        <v>0</v>
      </c>
      <c r="AN70" s="64">
        <v>0</v>
      </c>
      <c r="AO70" s="64">
        <v>0</v>
      </c>
      <c r="AP70" s="64">
        <v>0</v>
      </c>
      <c r="AQ70" s="64">
        <v>0</v>
      </c>
      <c r="AR70" s="64">
        <v>0</v>
      </c>
      <c r="AS70" s="64">
        <v>0</v>
      </c>
      <c r="AT70" s="64">
        <v>0</v>
      </c>
      <c r="AU70" s="64">
        <v>0</v>
      </c>
      <c r="AV70" s="64">
        <v>0</v>
      </c>
      <c r="AW70" s="64">
        <v>0</v>
      </c>
      <c r="AX70" s="64">
        <v>0</v>
      </c>
      <c r="AY70" s="64">
        <v>0</v>
      </c>
      <c r="AZ70" s="64">
        <v>0</v>
      </c>
      <c r="BA70" s="64">
        <v>0</v>
      </c>
      <c r="BB70" s="64">
        <v>0</v>
      </c>
      <c r="BC70" s="64">
        <v>0</v>
      </c>
      <c r="BD70" s="64">
        <v>0</v>
      </c>
      <c r="BE70" s="64">
        <v>0</v>
      </c>
      <c r="BF70" s="64">
        <v>0</v>
      </c>
      <c r="BG70" s="64">
        <v>32.14939024</v>
      </c>
      <c r="BH70" s="64">
        <v>19.0677863</v>
      </c>
      <c r="BI70" s="64">
        <v>2.624222426</v>
      </c>
      <c r="BJ70" s="64">
        <v>42.90221018</v>
      </c>
      <c r="BK70" s="64">
        <v>0</v>
      </c>
      <c r="BL70" s="64">
        <v>20716.789911902</v>
      </c>
      <c r="BM70" s="64">
        <v>0</v>
      </c>
      <c r="BN70" s="64">
        <v>0</v>
      </c>
      <c r="BO70" s="64">
        <v>0</v>
      </c>
      <c r="BP70" s="64">
        <v>0</v>
      </c>
      <c r="BQ70" s="64">
        <v>326.509538</v>
      </c>
      <c r="BR70" s="64">
        <v>220.83475754</v>
      </c>
      <c r="BS70" s="103">
        <v>57.35789998</v>
      </c>
      <c r="BT70" s="104">
        <f t="shared" si="0"/>
        <v>21439.373533338</v>
      </c>
      <c r="BU70" s="105">
        <v>40.97832067</v>
      </c>
      <c r="BV70" s="106">
        <f t="shared" si="1"/>
        <v>21480.351854008</v>
      </c>
      <c r="BW70" s="107"/>
      <c r="BX70" s="105">
        <v>96.89113776348603</v>
      </c>
      <c r="BY70" s="104">
        <f t="shared" si="2"/>
        <v>21577.242991771487</v>
      </c>
      <c r="BZ70" s="2"/>
      <c r="CA70" s="2"/>
    </row>
    <row r="71" spans="1:79" ht="13.5" customHeight="1">
      <c r="A71" s="142">
        <v>62</v>
      </c>
      <c r="B71" s="50">
        <v>80</v>
      </c>
      <c r="C71" s="40" t="s">
        <v>116</v>
      </c>
      <c r="D71" s="72">
        <v>0</v>
      </c>
      <c r="E71" s="72">
        <v>0</v>
      </c>
      <c r="F71" s="72">
        <v>0</v>
      </c>
      <c r="G71" s="64">
        <v>0</v>
      </c>
      <c r="H71" s="64">
        <v>0.606429928</v>
      </c>
      <c r="I71" s="64">
        <v>0</v>
      </c>
      <c r="J71" s="64">
        <v>0</v>
      </c>
      <c r="K71" s="64">
        <v>0</v>
      </c>
      <c r="L71" s="64">
        <v>0</v>
      </c>
      <c r="M71" s="64">
        <v>0</v>
      </c>
      <c r="N71" s="64">
        <v>0.19948839</v>
      </c>
      <c r="O71" s="64">
        <v>0</v>
      </c>
      <c r="P71" s="64">
        <v>0</v>
      </c>
      <c r="Q71" s="64">
        <v>0.398313816</v>
      </c>
      <c r="R71" s="64">
        <v>0</v>
      </c>
      <c r="S71" s="64">
        <v>0</v>
      </c>
      <c r="T71" s="64">
        <v>0</v>
      </c>
      <c r="U71" s="64">
        <v>0</v>
      </c>
      <c r="V71" s="64">
        <v>0</v>
      </c>
      <c r="W71" s="64">
        <v>0</v>
      </c>
      <c r="X71" s="64">
        <v>0</v>
      </c>
      <c r="Y71" s="64">
        <v>0</v>
      </c>
      <c r="Z71" s="64">
        <v>0</v>
      </c>
      <c r="AA71" s="64">
        <v>0</v>
      </c>
      <c r="AB71" s="64">
        <v>0</v>
      </c>
      <c r="AC71" s="64">
        <v>0.360012225</v>
      </c>
      <c r="AD71" s="64">
        <v>0</v>
      </c>
      <c r="AE71" s="64">
        <v>0</v>
      </c>
      <c r="AF71" s="64">
        <v>0</v>
      </c>
      <c r="AG71" s="64">
        <v>0</v>
      </c>
      <c r="AH71" s="64">
        <v>0</v>
      </c>
      <c r="AI71" s="64">
        <v>0</v>
      </c>
      <c r="AJ71" s="64">
        <v>0</v>
      </c>
      <c r="AK71" s="64">
        <v>0</v>
      </c>
      <c r="AL71" s="64">
        <v>0</v>
      </c>
      <c r="AM71" s="64">
        <v>0</v>
      </c>
      <c r="AN71" s="64">
        <v>2.214735978</v>
      </c>
      <c r="AO71" s="64">
        <v>0</v>
      </c>
      <c r="AP71" s="64">
        <v>305.9842295</v>
      </c>
      <c r="AQ71" s="64">
        <v>5.991537296</v>
      </c>
      <c r="AR71" s="64">
        <v>0</v>
      </c>
      <c r="AS71" s="64">
        <v>0</v>
      </c>
      <c r="AT71" s="64">
        <v>0</v>
      </c>
      <c r="AU71" s="64">
        <v>0</v>
      </c>
      <c r="AV71" s="64">
        <v>0</v>
      </c>
      <c r="AW71" s="64">
        <v>0</v>
      </c>
      <c r="AX71" s="64">
        <v>0</v>
      </c>
      <c r="AY71" s="64">
        <v>0</v>
      </c>
      <c r="AZ71" s="64">
        <v>0</v>
      </c>
      <c r="BA71" s="64">
        <v>0.0018343480867856578</v>
      </c>
      <c r="BB71" s="64">
        <v>0.13047379740755216</v>
      </c>
      <c r="BC71" s="64">
        <v>0.9508360905992673</v>
      </c>
      <c r="BD71" s="64">
        <v>0</v>
      </c>
      <c r="BE71" s="64">
        <v>0</v>
      </c>
      <c r="BF71" s="64">
        <v>3.272273196</v>
      </c>
      <c r="BG71" s="64">
        <v>4.201413359</v>
      </c>
      <c r="BH71" s="64">
        <v>19.25498667</v>
      </c>
      <c r="BI71" s="64">
        <v>0</v>
      </c>
      <c r="BJ71" s="64">
        <v>0</v>
      </c>
      <c r="BK71" s="64">
        <v>0</v>
      </c>
      <c r="BL71" s="64">
        <v>0</v>
      </c>
      <c r="BM71" s="64">
        <v>29176.001813580006</v>
      </c>
      <c r="BN71" s="64">
        <v>267.6394846</v>
      </c>
      <c r="BO71" s="64">
        <v>0</v>
      </c>
      <c r="BP71" s="64">
        <v>0</v>
      </c>
      <c r="BQ71" s="64">
        <v>16.57689661</v>
      </c>
      <c r="BR71" s="64">
        <v>29.372164220000002</v>
      </c>
      <c r="BS71" s="103">
        <v>0</v>
      </c>
      <c r="BT71" s="104">
        <f t="shared" si="0"/>
        <v>29833.1569236041</v>
      </c>
      <c r="BU71" s="105">
        <v>0</v>
      </c>
      <c r="BV71" s="106">
        <f t="shared" si="1"/>
        <v>29833.1569236041</v>
      </c>
      <c r="BW71" s="107"/>
      <c r="BX71" s="105">
        <v>811.7105688769008</v>
      </c>
      <c r="BY71" s="104">
        <f t="shared" si="2"/>
        <v>30644.867492481</v>
      </c>
      <c r="BZ71" s="2"/>
      <c r="CA71" s="2"/>
    </row>
    <row r="72" spans="1:79" ht="13.5" customHeight="1">
      <c r="A72" s="48">
        <v>63</v>
      </c>
      <c r="B72" s="50">
        <v>85</v>
      </c>
      <c r="C72" s="40" t="s">
        <v>193</v>
      </c>
      <c r="D72" s="72">
        <v>3.531566214</v>
      </c>
      <c r="E72" s="72">
        <v>0</v>
      </c>
      <c r="F72" s="72">
        <v>0</v>
      </c>
      <c r="G72" s="64">
        <v>0</v>
      </c>
      <c r="H72" s="64">
        <v>0</v>
      </c>
      <c r="I72" s="64">
        <v>0.974445251</v>
      </c>
      <c r="J72" s="64">
        <v>0.088441923</v>
      </c>
      <c r="K72" s="64">
        <v>0</v>
      </c>
      <c r="L72" s="64">
        <v>2.271146231</v>
      </c>
      <c r="M72" s="64">
        <v>0</v>
      </c>
      <c r="N72" s="64">
        <v>2.369448792</v>
      </c>
      <c r="O72" s="64">
        <v>0</v>
      </c>
      <c r="P72" s="64">
        <v>0</v>
      </c>
      <c r="Q72" s="64">
        <v>0.132460473</v>
      </c>
      <c r="R72" s="64">
        <v>0</v>
      </c>
      <c r="S72" s="64">
        <v>0</v>
      </c>
      <c r="T72" s="64">
        <v>0</v>
      </c>
      <c r="U72" s="64">
        <v>34.89446669</v>
      </c>
      <c r="V72" s="64">
        <v>0</v>
      </c>
      <c r="W72" s="64">
        <v>0</v>
      </c>
      <c r="X72" s="64">
        <v>0</v>
      </c>
      <c r="Y72" s="64">
        <v>0</v>
      </c>
      <c r="Z72" s="64">
        <v>0</v>
      </c>
      <c r="AA72" s="64">
        <v>0</v>
      </c>
      <c r="AB72" s="64">
        <v>0</v>
      </c>
      <c r="AC72" s="64">
        <v>3.049276905</v>
      </c>
      <c r="AD72" s="64">
        <v>0</v>
      </c>
      <c r="AE72" s="64">
        <v>0</v>
      </c>
      <c r="AF72" s="64">
        <v>0</v>
      </c>
      <c r="AG72" s="64">
        <v>0</v>
      </c>
      <c r="AH72" s="64">
        <v>0</v>
      </c>
      <c r="AI72" s="64">
        <v>0</v>
      </c>
      <c r="AJ72" s="64">
        <v>0</v>
      </c>
      <c r="AK72" s="64">
        <v>0</v>
      </c>
      <c r="AL72" s="64">
        <v>0</v>
      </c>
      <c r="AM72" s="64">
        <v>0</v>
      </c>
      <c r="AN72" s="64">
        <v>0</v>
      </c>
      <c r="AO72" s="64">
        <v>0</v>
      </c>
      <c r="AP72" s="64">
        <v>13.373334865999999</v>
      </c>
      <c r="AQ72" s="64">
        <v>40.01972935</v>
      </c>
      <c r="AR72" s="64">
        <v>0</v>
      </c>
      <c r="AS72" s="64">
        <v>0</v>
      </c>
      <c r="AT72" s="64">
        <v>0</v>
      </c>
      <c r="AU72" s="64">
        <v>0</v>
      </c>
      <c r="AV72" s="64">
        <v>0</v>
      </c>
      <c r="AW72" s="64">
        <v>0</v>
      </c>
      <c r="AX72" s="64">
        <v>0</v>
      </c>
      <c r="AY72" s="64">
        <v>0</v>
      </c>
      <c r="AZ72" s="64">
        <v>0</v>
      </c>
      <c r="BA72" s="64">
        <v>0</v>
      </c>
      <c r="BB72" s="64">
        <v>0</v>
      </c>
      <c r="BC72" s="64">
        <v>0</v>
      </c>
      <c r="BD72" s="64">
        <v>0</v>
      </c>
      <c r="BE72" s="64">
        <v>0</v>
      </c>
      <c r="BF72" s="64">
        <v>3.77304261</v>
      </c>
      <c r="BG72" s="64">
        <v>4.636337424</v>
      </c>
      <c r="BH72" s="64">
        <v>3.619137759</v>
      </c>
      <c r="BI72" s="64">
        <v>0</v>
      </c>
      <c r="BJ72" s="64">
        <v>2.337475936</v>
      </c>
      <c r="BK72" s="64">
        <v>0</v>
      </c>
      <c r="BL72" s="64">
        <v>6423.621181</v>
      </c>
      <c r="BM72" s="64">
        <v>424.5680456</v>
      </c>
      <c r="BN72" s="64">
        <v>45590.342271878995</v>
      </c>
      <c r="BO72" s="64">
        <v>0</v>
      </c>
      <c r="BP72" s="64">
        <v>0</v>
      </c>
      <c r="BQ72" s="64">
        <v>9.30627139</v>
      </c>
      <c r="BR72" s="64">
        <v>43.29766729</v>
      </c>
      <c r="BS72" s="103">
        <v>3.211813668</v>
      </c>
      <c r="BT72" s="104">
        <f t="shared" si="0"/>
        <v>52609.41756125099</v>
      </c>
      <c r="BU72" s="105">
        <v>53.27429835233646</v>
      </c>
      <c r="BV72" s="106">
        <f t="shared" si="1"/>
        <v>52662.69185960333</v>
      </c>
      <c r="BW72" s="107"/>
      <c r="BX72" s="105">
        <v>179.42267064440904</v>
      </c>
      <c r="BY72" s="104">
        <f t="shared" si="2"/>
        <v>52842.11453024774</v>
      </c>
      <c r="BZ72" s="2"/>
      <c r="CA72" s="2"/>
    </row>
    <row r="73" spans="1:79" ht="13.5" customHeight="1">
      <c r="A73" s="142">
        <v>64</v>
      </c>
      <c r="B73" s="50" t="s">
        <v>75</v>
      </c>
      <c r="C73" s="40" t="s">
        <v>137</v>
      </c>
      <c r="D73" s="72">
        <v>0</v>
      </c>
      <c r="E73" s="72">
        <v>0</v>
      </c>
      <c r="F73" s="72">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20.37297839727723</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0</v>
      </c>
      <c r="BM73" s="64">
        <v>0</v>
      </c>
      <c r="BN73" s="64">
        <v>0</v>
      </c>
      <c r="BO73" s="64">
        <v>136.34224004331685</v>
      </c>
      <c r="BP73" s="64">
        <v>0</v>
      </c>
      <c r="BQ73" s="64">
        <v>0</v>
      </c>
      <c r="BR73" s="64">
        <v>0</v>
      </c>
      <c r="BS73" s="103">
        <v>0</v>
      </c>
      <c r="BT73" s="104">
        <f t="shared" si="0"/>
        <v>156.71521844059407</v>
      </c>
      <c r="BU73" s="105">
        <v>0</v>
      </c>
      <c r="BV73" s="106">
        <f t="shared" si="1"/>
        <v>156.71521844059407</v>
      </c>
      <c r="BW73" s="107"/>
      <c r="BX73" s="105">
        <v>0.18894719491750547</v>
      </c>
      <c r="BY73" s="104">
        <f t="shared" si="2"/>
        <v>156.9041656355116</v>
      </c>
      <c r="BZ73" s="2"/>
      <c r="CA73" s="2"/>
    </row>
    <row r="74" spans="1:79" ht="13.5" customHeight="1">
      <c r="A74" s="48">
        <v>65</v>
      </c>
      <c r="B74" s="50" t="s">
        <v>76</v>
      </c>
      <c r="C74" s="40" t="s">
        <v>138</v>
      </c>
      <c r="D74" s="72">
        <v>0</v>
      </c>
      <c r="E74" s="72">
        <v>0</v>
      </c>
      <c r="F74" s="72">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29.871859344059402</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0</v>
      </c>
      <c r="BM74" s="64">
        <v>0</v>
      </c>
      <c r="BN74" s="64">
        <v>0</v>
      </c>
      <c r="BO74" s="64">
        <v>0</v>
      </c>
      <c r="BP74" s="64">
        <v>90.62379773490173</v>
      </c>
      <c r="BQ74" s="64">
        <v>0</v>
      </c>
      <c r="BR74" s="64">
        <v>0</v>
      </c>
      <c r="BS74" s="103">
        <v>0</v>
      </c>
      <c r="BT74" s="104">
        <f t="shared" si="0"/>
        <v>120.49565707896113</v>
      </c>
      <c r="BU74" s="105">
        <v>0</v>
      </c>
      <c r="BV74" s="106">
        <f t="shared" si="1"/>
        <v>120.49565707896113</v>
      </c>
      <c r="BW74" s="107"/>
      <c r="BX74" s="105">
        <v>0.2688945426664449</v>
      </c>
      <c r="BY74" s="104">
        <f t="shared" si="2"/>
        <v>120.76455162162758</v>
      </c>
      <c r="BZ74" s="2"/>
      <c r="CA74" s="2"/>
    </row>
    <row r="75" spans="1:79" ht="13.5" customHeight="1">
      <c r="A75" s="142">
        <v>66</v>
      </c>
      <c r="B75" s="50" t="s">
        <v>77</v>
      </c>
      <c r="C75" s="40" t="s">
        <v>378</v>
      </c>
      <c r="D75" s="72">
        <v>14.39653251</v>
      </c>
      <c r="E75" s="72">
        <v>0</v>
      </c>
      <c r="F75" s="72">
        <v>0</v>
      </c>
      <c r="G75" s="64">
        <v>0</v>
      </c>
      <c r="H75" s="64">
        <v>1.653389771</v>
      </c>
      <c r="I75" s="64">
        <v>0</v>
      </c>
      <c r="J75" s="64">
        <v>0</v>
      </c>
      <c r="K75" s="64">
        <v>0</v>
      </c>
      <c r="L75" s="64">
        <v>0</v>
      </c>
      <c r="M75" s="64">
        <v>0</v>
      </c>
      <c r="N75" s="64">
        <v>0</v>
      </c>
      <c r="O75" s="64">
        <v>0</v>
      </c>
      <c r="P75" s="64">
        <v>0</v>
      </c>
      <c r="Q75" s="64">
        <v>0</v>
      </c>
      <c r="R75" s="64">
        <v>0</v>
      </c>
      <c r="S75" s="64">
        <v>0</v>
      </c>
      <c r="T75" s="64">
        <v>0</v>
      </c>
      <c r="U75" s="64">
        <v>0</v>
      </c>
      <c r="V75" s="64">
        <v>7.496741072</v>
      </c>
      <c r="W75" s="64">
        <v>0</v>
      </c>
      <c r="X75" s="64">
        <v>0</v>
      </c>
      <c r="Y75" s="64">
        <v>0</v>
      </c>
      <c r="Z75" s="64">
        <v>0</v>
      </c>
      <c r="AA75" s="64">
        <v>0</v>
      </c>
      <c r="AB75" s="64">
        <v>0</v>
      </c>
      <c r="AC75" s="64">
        <v>35.36247162</v>
      </c>
      <c r="AD75" s="64">
        <v>0</v>
      </c>
      <c r="AE75" s="64">
        <v>0</v>
      </c>
      <c r="AF75" s="64">
        <v>0</v>
      </c>
      <c r="AG75" s="64">
        <v>0</v>
      </c>
      <c r="AH75" s="64">
        <v>0</v>
      </c>
      <c r="AI75" s="64">
        <v>0</v>
      </c>
      <c r="AJ75" s="64">
        <v>61.67731895866337</v>
      </c>
      <c r="AK75" s="64">
        <v>0</v>
      </c>
      <c r="AL75" s="64">
        <v>0</v>
      </c>
      <c r="AM75" s="64">
        <v>0</v>
      </c>
      <c r="AN75" s="64">
        <v>53.6615303</v>
      </c>
      <c r="AO75" s="64">
        <v>0</v>
      </c>
      <c r="AP75" s="64">
        <v>9.666630747</v>
      </c>
      <c r="AQ75" s="64">
        <v>0</v>
      </c>
      <c r="AR75" s="64">
        <v>0</v>
      </c>
      <c r="AS75" s="64">
        <v>0</v>
      </c>
      <c r="AT75" s="64">
        <v>0</v>
      </c>
      <c r="AU75" s="64">
        <v>0</v>
      </c>
      <c r="AV75" s="64">
        <v>0</v>
      </c>
      <c r="AW75" s="64">
        <v>0</v>
      </c>
      <c r="AX75" s="64">
        <v>0</v>
      </c>
      <c r="AY75" s="64">
        <v>0</v>
      </c>
      <c r="AZ75" s="64">
        <v>0</v>
      </c>
      <c r="BA75" s="64">
        <v>0</v>
      </c>
      <c r="BB75" s="64">
        <v>0</v>
      </c>
      <c r="BC75" s="64">
        <v>0</v>
      </c>
      <c r="BD75" s="64">
        <v>0</v>
      </c>
      <c r="BE75" s="64">
        <v>0</v>
      </c>
      <c r="BF75" s="64">
        <v>0</v>
      </c>
      <c r="BG75" s="64">
        <v>0</v>
      </c>
      <c r="BH75" s="64">
        <v>13.43958756</v>
      </c>
      <c r="BI75" s="64">
        <v>0</v>
      </c>
      <c r="BJ75" s="64">
        <v>0</v>
      </c>
      <c r="BK75" s="64">
        <v>0</v>
      </c>
      <c r="BL75" s="64">
        <v>3118.691016</v>
      </c>
      <c r="BM75" s="64">
        <v>617.5685244</v>
      </c>
      <c r="BN75" s="64">
        <v>26.95072845</v>
      </c>
      <c r="BO75" s="64">
        <v>0</v>
      </c>
      <c r="BP75" s="64">
        <v>0</v>
      </c>
      <c r="BQ75" s="64">
        <v>1568.768142822781</v>
      </c>
      <c r="BR75" s="64">
        <v>6.285201</v>
      </c>
      <c r="BS75" s="103">
        <v>5.257827726</v>
      </c>
      <c r="BT75" s="104">
        <f t="shared" si="0"/>
        <v>5540.875642937444</v>
      </c>
      <c r="BU75" s="105">
        <v>1.183882214</v>
      </c>
      <c r="BV75" s="106">
        <f t="shared" si="1"/>
        <v>5542.059525151444</v>
      </c>
      <c r="BW75" s="107"/>
      <c r="BX75" s="105">
        <v>63.33472502685677</v>
      </c>
      <c r="BY75" s="104">
        <f t="shared" si="2"/>
        <v>5605.394250178301</v>
      </c>
      <c r="BZ75" s="2"/>
      <c r="CA75" s="2"/>
    </row>
    <row r="76" spans="1:79" ht="13.5" customHeight="1">
      <c r="A76" s="48">
        <v>67</v>
      </c>
      <c r="B76" s="50" t="s">
        <v>179</v>
      </c>
      <c r="C76" s="40" t="s">
        <v>232</v>
      </c>
      <c r="D76" s="72">
        <v>14.423297157</v>
      </c>
      <c r="E76" s="72">
        <v>0</v>
      </c>
      <c r="F76" s="72">
        <v>0</v>
      </c>
      <c r="G76" s="64">
        <v>0</v>
      </c>
      <c r="H76" s="64">
        <v>0</v>
      </c>
      <c r="I76" s="64">
        <v>0</v>
      </c>
      <c r="J76" s="64">
        <v>0</v>
      </c>
      <c r="K76" s="64">
        <v>0</v>
      </c>
      <c r="L76" s="64">
        <v>0.795757239</v>
      </c>
      <c r="M76" s="64">
        <v>0</v>
      </c>
      <c r="N76" s="64">
        <v>39.04524387</v>
      </c>
      <c r="O76" s="64">
        <v>0</v>
      </c>
      <c r="P76" s="64">
        <v>0</v>
      </c>
      <c r="Q76" s="64">
        <v>0</v>
      </c>
      <c r="R76" s="64">
        <v>0</v>
      </c>
      <c r="S76" s="64">
        <v>0.14312405</v>
      </c>
      <c r="T76" s="64">
        <v>0</v>
      </c>
      <c r="U76" s="64">
        <v>0</v>
      </c>
      <c r="V76" s="64">
        <v>0</v>
      </c>
      <c r="W76" s="64">
        <v>0</v>
      </c>
      <c r="X76" s="64">
        <v>0</v>
      </c>
      <c r="Y76" s="64">
        <v>0.766084148</v>
      </c>
      <c r="Z76" s="64">
        <v>0</v>
      </c>
      <c r="AA76" s="64">
        <v>0</v>
      </c>
      <c r="AB76" s="64">
        <v>0</v>
      </c>
      <c r="AC76" s="64">
        <v>1.044041025</v>
      </c>
      <c r="AD76" s="64">
        <v>0</v>
      </c>
      <c r="AE76" s="64">
        <v>0</v>
      </c>
      <c r="AF76" s="64">
        <v>0</v>
      </c>
      <c r="AG76" s="64">
        <v>0</v>
      </c>
      <c r="AH76" s="64">
        <v>0</v>
      </c>
      <c r="AI76" s="64">
        <v>0</v>
      </c>
      <c r="AJ76" s="64">
        <v>0</v>
      </c>
      <c r="AK76" s="64">
        <v>0</v>
      </c>
      <c r="AL76" s="64">
        <v>0</v>
      </c>
      <c r="AM76" s="64">
        <v>0</v>
      </c>
      <c r="AN76" s="64">
        <v>13.27311135</v>
      </c>
      <c r="AO76" s="64">
        <v>0.49622642</v>
      </c>
      <c r="AP76" s="64">
        <v>55.435002821</v>
      </c>
      <c r="AQ76" s="64">
        <v>31.230119639999998</v>
      </c>
      <c r="AR76" s="64">
        <v>0</v>
      </c>
      <c r="AS76" s="64">
        <v>0</v>
      </c>
      <c r="AT76" s="64">
        <v>0</v>
      </c>
      <c r="AU76" s="64">
        <v>0</v>
      </c>
      <c r="AV76" s="64">
        <v>0</v>
      </c>
      <c r="AW76" s="64">
        <v>0</v>
      </c>
      <c r="AX76" s="64">
        <v>0</v>
      </c>
      <c r="AY76" s="64">
        <v>0</v>
      </c>
      <c r="AZ76" s="64">
        <v>0</v>
      </c>
      <c r="BA76" s="64">
        <v>0.017401234785269087</v>
      </c>
      <c r="BB76" s="64">
        <v>1.2377177474493932</v>
      </c>
      <c r="BC76" s="64">
        <v>9.019946745123187</v>
      </c>
      <c r="BD76" s="64">
        <v>0</v>
      </c>
      <c r="BE76" s="64">
        <v>6.316619058</v>
      </c>
      <c r="BF76" s="64">
        <v>0</v>
      </c>
      <c r="BG76" s="64">
        <v>1.857055516</v>
      </c>
      <c r="BH76" s="64">
        <v>10.733066287</v>
      </c>
      <c r="BI76" s="64">
        <v>0</v>
      </c>
      <c r="BJ76" s="64">
        <v>0</v>
      </c>
      <c r="BK76" s="64">
        <v>0</v>
      </c>
      <c r="BL76" s="64">
        <v>2845.7356175</v>
      </c>
      <c r="BM76" s="64">
        <v>429.47660045</v>
      </c>
      <c r="BN76" s="64">
        <v>163.42831333</v>
      </c>
      <c r="BO76" s="64">
        <v>0</v>
      </c>
      <c r="BP76" s="64">
        <v>0</v>
      </c>
      <c r="BQ76" s="64">
        <v>29.52654366</v>
      </c>
      <c r="BR76" s="64">
        <v>15586.145271401</v>
      </c>
      <c r="BS76" s="103">
        <v>4.964245584</v>
      </c>
      <c r="BT76" s="104">
        <f t="shared" si="0"/>
        <v>19245.110406233358</v>
      </c>
      <c r="BU76" s="105">
        <v>2107.0728833745143</v>
      </c>
      <c r="BV76" s="106">
        <f t="shared" si="1"/>
        <v>21352.18328960787</v>
      </c>
      <c r="BW76" s="107"/>
      <c r="BX76" s="105">
        <v>1533.9038641157806</v>
      </c>
      <c r="BY76" s="104">
        <f t="shared" si="2"/>
        <v>22886.087153723653</v>
      </c>
      <c r="BZ76" s="2"/>
      <c r="CA76" s="2"/>
    </row>
    <row r="77" spans="1:79" ht="13.5" customHeight="1">
      <c r="A77" s="142">
        <v>68</v>
      </c>
      <c r="B77" s="50" t="s">
        <v>162</v>
      </c>
      <c r="C77" s="40" t="s">
        <v>109</v>
      </c>
      <c r="D77" s="72">
        <v>0.85904746</v>
      </c>
      <c r="E77" s="72">
        <v>0</v>
      </c>
      <c r="F77" s="72">
        <v>0</v>
      </c>
      <c r="G77" s="64">
        <v>0</v>
      </c>
      <c r="H77" s="64">
        <v>0</v>
      </c>
      <c r="I77" s="64">
        <v>0</v>
      </c>
      <c r="J77" s="64">
        <v>0</v>
      </c>
      <c r="K77" s="64">
        <v>0</v>
      </c>
      <c r="L77" s="64">
        <v>0.487306492</v>
      </c>
      <c r="M77" s="64">
        <v>0</v>
      </c>
      <c r="N77" s="64">
        <v>0</v>
      </c>
      <c r="O77" s="64">
        <v>0</v>
      </c>
      <c r="P77" s="64">
        <v>0</v>
      </c>
      <c r="Q77" s="64">
        <v>0.358673219</v>
      </c>
      <c r="R77" s="64">
        <v>0</v>
      </c>
      <c r="S77" s="64">
        <v>0</v>
      </c>
      <c r="T77" s="64">
        <v>0</v>
      </c>
      <c r="U77" s="64">
        <v>0.095872162</v>
      </c>
      <c r="V77" s="64">
        <v>29.10394086</v>
      </c>
      <c r="W77" s="64">
        <v>0</v>
      </c>
      <c r="X77" s="64">
        <v>0</v>
      </c>
      <c r="Y77" s="64">
        <v>0</v>
      </c>
      <c r="Z77" s="64">
        <v>0</v>
      </c>
      <c r="AA77" s="64">
        <v>0</v>
      </c>
      <c r="AB77" s="64">
        <v>0</v>
      </c>
      <c r="AC77" s="64">
        <v>0</v>
      </c>
      <c r="AD77" s="64">
        <v>0</v>
      </c>
      <c r="AE77" s="64">
        <v>0</v>
      </c>
      <c r="AF77" s="64">
        <v>0</v>
      </c>
      <c r="AG77" s="64">
        <v>0</v>
      </c>
      <c r="AH77" s="64">
        <v>0</v>
      </c>
      <c r="AI77" s="64">
        <v>0</v>
      </c>
      <c r="AJ77" s="64">
        <v>0.101047312</v>
      </c>
      <c r="AK77" s="64">
        <v>0</v>
      </c>
      <c r="AL77" s="64">
        <v>0</v>
      </c>
      <c r="AM77" s="64">
        <v>0</v>
      </c>
      <c r="AN77" s="64">
        <v>0.29126839</v>
      </c>
      <c r="AO77" s="64">
        <v>0</v>
      </c>
      <c r="AP77" s="64">
        <v>46.534225166999995</v>
      </c>
      <c r="AQ77" s="64">
        <v>9.38337464</v>
      </c>
      <c r="AR77" s="64">
        <v>0</v>
      </c>
      <c r="AS77" s="64">
        <v>0</v>
      </c>
      <c r="AT77" s="64">
        <v>0</v>
      </c>
      <c r="AU77" s="64">
        <v>0</v>
      </c>
      <c r="AV77" s="64">
        <v>0</v>
      </c>
      <c r="AW77" s="64">
        <v>0</v>
      </c>
      <c r="AX77" s="64">
        <v>0</v>
      </c>
      <c r="AY77" s="64">
        <v>0</v>
      </c>
      <c r="AZ77" s="64">
        <v>0</v>
      </c>
      <c r="BA77" s="64">
        <v>0</v>
      </c>
      <c r="BB77" s="64">
        <v>0</v>
      </c>
      <c r="BC77" s="64">
        <v>0</v>
      </c>
      <c r="BD77" s="64">
        <v>0</v>
      </c>
      <c r="BE77" s="64">
        <v>0</v>
      </c>
      <c r="BF77" s="64">
        <v>0</v>
      </c>
      <c r="BG77" s="64">
        <v>0</v>
      </c>
      <c r="BH77" s="64">
        <v>0.09951046</v>
      </c>
      <c r="BI77" s="64">
        <v>0.100245856</v>
      </c>
      <c r="BJ77" s="64">
        <v>0</v>
      </c>
      <c r="BK77" s="64">
        <v>0</v>
      </c>
      <c r="BL77" s="64">
        <v>93.24329031</v>
      </c>
      <c r="BM77" s="64">
        <v>4.200173048</v>
      </c>
      <c r="BN77" s="64">
        <v>21.32069949</v>
      </c>
      <c r="BO77" s="64">
        <v>0</v>
      </c>
      <c r="BP77" s="64">
        <v>0</v>
      </c>
      <c r="BQ77" s="64">
        <v>3.703230893</v>
      </c>
      <c r="BR77" s="64">
        <v>9.757726516</v>
      </c>
      <c r="BS77" s="103">
        <v>5714.3885549999995</v>
      </c>
      <c r="BT77" s="104">
        <f t="shared" si="0"/>
        <v>5934.028187274999</v>
      </c>
      <c r="BU77" s="105">
        <v>214.6523699737379</v>
      </c>
      <c r="BV77" s="106">
        <f t="shared" si="1"/>
        <v>6148.680557248737</v>
      </c>
      <c r="BW77" s="107"/>
      <c r="BX77" s="105">
        <v>243.69372227964567</v>
      </c>
      <c r="BY77" s="104">
        <f t="shared" si="2"/>
        <v>6392.374279528383</v>
      </c>
      <c r="BZ77" s="2"/>
      <c r="CA77" s="2"/>
    </row>
    <row r="78" spans="1:79" ht="13.5" customHeight="1">
      <c r="A78" s="7"/>
      <c r="B78" s="8"/>
      <c r="C78" s="9" t="s">
        <v>222</v>
      </c>
      <c r="D78" s="108">
        <f>SUM(D10:D77)</f>
        <v>14094.897782919003</v>
      </c>
      <c r="E78" s="138">
        <f aca="true" t="shared" si="3" ref="E78:BR78">SUM(E10:E77)</f>
        <v>912.5872116</v>
      </c>
      <c r="F78" s="138">
        <f t="shared" si="3"/>
        <v>36.62454608</v>
      </c>
      <c r="G78" s="109">
        <f t="shared" si="3"/>
        <v>1831.0890001690004</v>
      </c>
      <c r="H78" s="109">
        <f t="shared" si="3"/>
        <v>35598.221141135</v>
      </c>
      <c r="I78" s="109">
        <f t="shared" si="3"/>
        <v>2711.107515574999</v>
      </c>
      <c r="J78" s="109">
        <f t="shared" si="3"/>
        <v>1353.0014741359996</v>
      </c>
      <c r="K78" s="109">
        <f t="shared" si="3"/>
        <v>473.64055719500004</v>
      </c>
      <c r="L78" s="109">
        <f t="shared" si="3"/>
        <v>9105.933416433</v>
      </c>
      <c r="M78" s="109">
        <f t="shared" si="3"/>
        <v>5017.268793026998</v>
      </c>
      <c r="N78" s="109">
        <f t="shared" si="3"/>
        <v>10259.462889339997</v>
      </c>
      <c r="O78" s="109">
        <f t="shared" si="3"/>
        <v>5371.8162094229</v>
      </c>
      <c r="P78" s="109">
        <f t="shared" si="3"/>
        <v>0</v>
      </c>
      <c r="Q78" s="109">
        <f t="shared" si="3"/>
        <v>68040.50442384409</v>
      </c>
      <c r="R78" s="109">
        <f t="shared" si="3"/>
        <v>8970.711593661</v>
      </c>
      <c r="S78" s="109">
        <f t="shared" si="3"/>
        <v>6000.061043961996</v>
      </c>
      <c r="T78" s="109">
        <f t="shared" si="3"/>
        <v>6455.231468174999</v>
      </c>
      <c r="U78" s="109">
        <f t="shared" si="3"/>
        <v>22255.562693912998</v>
      </c>
      <c r="V78" s="109">
        <f t="shared" si="3"/>
        <v>38115.72941704397</v>
      </c>
      <c r="W78" s="109">
        <f t="shared" si="3"/>
        <v>18782.883072251</v>
      </c>
      <c r="X78" s="109">
        <f t="shared" si="3"/>
        <v>9709.734876589999</v>
      </c>
      <c r="Y78" s="109">
        <f t="shared" si="3"/>
        <v>41231.92258457702</v>
      </c>
      <c r="Z78" s="109">
        <f t="shared" si="3"/>
        <v>2229.300515446001</v>
      </c>
      <c r="AA78" s="109">
        <f t="shared" si="3"/>
        <v>5203.663651981999</v>
      </c>
      <c r="AB78" s="109">
        <f t="shared" si="3"/>
        <v>6806.356467092</v>
      </c>
      <c r="AC78" s="109">
        <f t="shared" si="3"/>
        <v>1974.7901514750001</v>
      </c>
      <c r="AD78" s="109">
        <f t="shared" si="3"/>
        <v>937.616834863505</v>
      </c>
      <c r="AE78" s="109">
        <f t="shared" si="3"/>
        <v>1473.9052187263324</v>
      </c>
      <c r="AF78" s="109">
        <f t="shared" si="3"/>
        <v>1238.1423878955782</v>
      </c>
      <c r="AG78" s="109">
        <f t="shared" si="3"/>
        <v>10.826589459351016</v>
      </c>
      <c r="AH78" s="109">
        <f t="shared" si="3"/>
        <v>4.959460006258661</v>
      </c>
      <c r="AI78" s="109">
        <f t="shared" si="3"/>
        <v>7.185340628488833</v>
      </c>
      <c r="AJ78" s="109">
        <f t="shared" si="3"/>
        <v>21745.474346528008</v>
      </c>
      <c r="AK78" s="109">
        <f t="shared" si="3"/>
        <v>432.70615635403385</v>
      </c>
      <c r="AL78" s="109">
        <f t="shared" si="3"/>
        <v>3440.108018088441</v>
      </c>
      <c r="AM78" s="109">
        <f t="shared" si="3"/>
        <v>1078.090886181</v>
      </c>
      <c r="AN78" s="109">
        <f t="shared" si="3"/>
        <v>59216.738841031976</v>
      </c>
      <c r="AO78" s="109">
        <f t="shared" si="3"/>
        <v>11578.312452231003</v>
      </c>
      <c r="AP78" s="109">
        <f t="shared" si="3"/>
        <v>101497.09238911197</v>
      </c>
      <c r="AQ78" s="109">
        <f t="shared" si="3"/>
        <v>23579.295587258</v>
      </c>
      <c r="AR78" s="109">
        <f t="shared" si="3"/>
        <v>4662.4937111587205</v>
      </c>
      <c r="AS78" s="109">
        <f t="shared" si="3"/>
        <v>1555.1691292325206</v>
      </c>
      <c r="AT78" s="109">
        <f t="shared" si="3"/>
        <v>3317.637159608759</v>
      </c>
      <c r="AU78" s="109">
        <f t="shared" si="3"/>
        <v>2852.0518574199996</v>
      </c>
      <c r="AV78" s="109">
        <f t="shared" si="3"/>
        <v>1096.3042715097818</v>
      </c>
      <c r="AW78" s="109">
        <f t="shared" si="3"/>
        <v>7794.500217839931</v>
      </c>
      <c r="AX78" s="109">
        <f t="shared" si="3"/>
        <v>168.05393549088765</v>
      </c>
      <c r="AY78" s="109">
        <f t="shared" si="3"/>
        <v>581.9237118</v>
      </c>
      <c r="AZ78" s="109">
        <f t="shared" si="3"/>
        <v>7411.44299</v>
      </c>
      <c r="BA78" s="109">
        <f t="shared" si="3"/>
        <v>20.431</v>
      </c>
      <c r="BB78" s="109">
        <f t="shared" si="3"/>
        <v>1632.3599999999997</v>
      </c>
      <c r="BC78" s="109">
        <f t="shared" si="3"/>
        <v>17451.516053949395</v>
      </c>
      <c r="BD78" s="109">
        <f t="shared" si="3"/>
        <v>28330.523818895006</v>
      </c>
      <c r="BE78" s="109">
        <f t="shared" si="3"/>
        <v>69324.29388207501</v>
      </c>
      <c r="BF78" s="109">
        <f t="shared" si="3"/>
        <v>47449.86687951002</v>
      </c>
      <c r="BG78" s="109">
        <f t="shared" si="3"/>
        <v>50863.92658160701</v>
      </c>
      <c r="BH78" s="109">
        <f t="shared" si="3"/>
        <v>66532.63149689401</v>
      </c>
      <c r="BI78" s="109">
        <f t="shared" si="3"/>
        <v>17448.774989458</v>
      </c>
      <c r="BJ78" s="109">
        <f t="shared" si="3"/>
        <v>8749.542929809</v>
      </c>
      <c r="BK78" s="109">
        <f t="shared" si="3"/>
        <v>6237</v>
      </c>
      <c r="BL78" s="109">
        <f t="shared" si="3"/>
        <v>40502.794566573</v>
      </c>
      <c r="BM78" s="109">
        <f t="shared" si="3"/>
        <v>31152.41697307901</v>
      </c>
      <c r="BN78" s="109">
        <f t="shared" si="3"/>
        <v>46606.568908477</v>
      </c>
      <c r="BO78" s="109">
        <f t="shared" si="3"/>
        <v>136.34224004331685</v>
      </c>
      <c r="BP78" s="109">
        <f t="shared" si="3"/>
        <v>90.62379773490173</v>
      </c>
      <c r="BQ78" s="109">
        <f t="shared" si="3"/>
        <v>2079.402057427781</v>
      </c>
      <c r="BR78" s="109">
        <f t="shared" si="3"/>
        <v>16123.9059514</v>
      </c>
      <c r="BS78" s="110">
        <f>SUM(BS10:BS77)</f>
        <v>5865.867336718</v>
      </c>
      <c r="BT78" s="111">
        <f>SUM(BT10:BT77)</f>
        <v>1034820.9234531189</v>
      </c>
      <c r="BU78" s="111">
        <f>SUM(BU10:BU77)</f>
        <v>245603.75675776845</v>
      </c>
      <c r="BV78" s="112">
        <f>SUM(BV10:BV77)</f>
        <v>1280424.6802108875</v>
      </c>
      <c r="BW78" s="108"/>
      <c r="BX78" s="112">
        <f>SUM(BX10:BX77)</f>
        <v>30872.722519803578</v>
      </c>
      <c r="BY78" s="111">
        <f t="shared" si="2"/>
        <v>1311297.402730691</v>
      </c>
      <c r="BZ78" s="2"/>
      <c r="CA78" s="2"/>
    </row>
    <row r="79" spans="78:79" ht="12.75">
      <c r="BZ79" s="2"/>
      <c r="CA79" s="2"/>
    </row>
    <row r="80" spans="78:79" ht="12.75">
      <c r="BZ80" s="2"/>
      <c r="CA80" s="2"/>
    </row>
    <row r="81" spans="78:79" ht="12.75">
      <c r="BZ81" s="2"/>
      <c r="CA81" s="2"/>
    </row>
    <row r="82" spans="78:79" ht="12.75">
      <c r="BZ82" s="2"/>
      <c r="CA82" s="2"/>
    </row>
    <row r="83" spans="78:79" ht="12.75">
      <c r="BZ83" s="2"/>
      <c r="CA83" s="2"/>
    </row>
    <row r="84" spans="78:79" ht="12.75">
      <c r="BZ84" s="2"/>
      <c r="CA84" s="2"/>
    </row>
    <row r="85" spans="78:79" ht="12.75">
      <c r="BZ85" s="2"/>
      <c r="CA85" s="2"/>
    </row>
    <row r="86" spans="78:79" ht="12.75">
      <c r="BZ86" s="2"/>
      <c r="CA86" s="2"/>
    </row>
    <row r="87" spans="78:79" ht="12.75">
      <c r="BZ87" s="2"/>
      <c r="CA87" s="2"/>
    </row>
    <row r="88" spans="78:79" ht="12.75">
      <c r="BZ88" s="2"/>
      <c r="CA88" s="2"/>
    </row>
    <row r="89" spans="78:79" ht="12.75">
      <c r="BZ89" s="2"/>
      <c r="CA89" s="2"/>
    </row>
    <row r="90" spans="78:79" ht="12.75">
      <c r="BZ90" s="2"/>
      <c r="CA90" s="2"/>
    </row>
    <row r="91" spans="78:79" ht="12.75">
      <c r="BZ91" s="2"/>
      <c r="CA91" s="2"/>
    </row>
    <row r="92" spans="78:79" ht="12.75">
      <c r="BZ92" s="2"/>
      <c r="CA92" s="2"/>
    </row>
    <row r="93" spans="78:79" ht="12.75">
      <c r="BZ93" s="2"/>
      <c r="CA93" s="2"/>
    </row>
    <row r="94" spans="78:79" ht="12.75">
      <c r="BZ94" s="2"/>
      <c r="CA94" s="2"/>
    </row>
    <row r="95" spans="78:79" ht="12.75">
      <c r="BZ95" s="2"/>
      <c r="CA95" s="2"/>
    </row>
    <row r="96" spans="78:79" ht="12.75">
      <c r="BZ96" s="2"/>
      <c r="CA96" s="2"/>
    </row>
    <row r="97" spans="78:79" ht="12.75">
      <c r="BZ97" s="2"/>
      <c r="CA97" s="2"/>
    </row>
    <row r="98" spans="78:79" ht="12.75">
      <c r="BZ98" s="2"/>
      <c r="CA98" s="2"/>
    </row>
    <row r="99" spans="78:79" ht="12.75">
      <c r="BZ99" s="2"/>
      <c r="CA99" s="2"/>
    </row>
    <row r="100" spans="78:79" ht="12.75">
      <c r="BZ100" s="2"/>
      <c r="CA100" s="2"/>
    </row>
    <row r="101" spans="78:79" ht="12.75">
      <c r="BZ101" s="2"/>
      <c r="CA101" s="2"/>
    </row>
    <row r="102" spans="78:79" ht="12.75">
      <c r="BZ102" s="2"/>
      <c r="CA102" s="2"/>
    </row>
    <row r="103" spans="78:79" ht="12.75">
      <c r="BZ103" s="2"/>
      <c r="CA103" s="2"/>
    </row>
    <row r="104" spans="78:79" ht="12.75">
      <c r="BZ104" s="2"/>
      <c r="CA104" s="2"/>
    </row>
    <row r="105" spans="78:79" ht="12.75">
      <c r="BZ105" s="2"/>
      <c r="CA105" s="2"/>
    </row>
    <row r="106" spans="78:79" ht="12.75">
      <c r="BZ106" s="2"/>
      <c r="CA106" s="2"/>
    </row>
    <row r="107" spans="78:79" ht="12.75">
      <c r="BZ107" s="2"/>
      <c r="CA107" s="2"/>
    </row>
    <row r="108" spans="78:79" ht="12.75">
      <c r="BZ108" s="2"/>
      <c r="CA108" s="2"/>
    </row>
    <row r="109" spans="78:79" ht="12.75">
      <c r="BZ109" s="2"/>
      <c r="CA109" s="2"/>
    </row>
    <row r="110" spans="78:79" ht="12.75">
      <c r="BZ110" s="2"/>
      <c r="CA110" s="2"/>
    </row>
    <row r="111" spans="78:79" ht="12.75">
      <c r="BZ111" s="2"/>
      <c r="CA111" s="2"/>
    </row>
    <row r="112" spans="78:79" ht="12.75">
      <c r="BZ112" s="2"/>
      <c r="CA112" s="2"/>
    </row>
    <row r="113" spans="78:79" ht="12.75">
      <c r="BZ113" s="2"/>
      <c r="CA113" s="2"/>
    </row>
    <row r="114" spans="78:79" ht="12.75">
      <c r="BZ114" s="2"/>
      <c r="CA114" s="2"/>
    </row>
    <row r="115" spans="78:79" ht="12.75">
      <c r="BZ115" s="2"/>
      <c r="CA115" s="2"/>
    </row>
    <row r="116" spans="78:79" ht="12.75">
      <c r="BZ116" s="2"/>
      <c r="CA116" s="2"/>
    </row>
    <row r="117" spans="78:79" ht="12.75">
      <c r="BZ117" s="2"/>
      <c r="CA117" s="2"/>
    </row>
    <row r="118" spans="78:79" ht="12.75">
      <c r="BZ118" s="2"/>
      <c r="CA118" s="2"/>
    </row>
  </sheetData>
  <sheetProtection/>
  <mergeCells count="2">
    <mergeCell ref="CF4:CG4"/>
    <mergeCell ref="CC4:CE4"/>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5.xml><?xml version="1.0" encoding="utf-8"?>
<worksheet xmlns="http://schemas.openxmlformats.org/spreadsheetml/2006/main" xmlns:r="http://schemas.openxmlformats.org/officeDocument/2006/relationships">
  <dimension ref="A2:CS115"/>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71" width="10.7109375" style="1" customWidth="1"/>
    <col min="72" max="72" width="10.140625" style="1" customWidth="1"/>
    <col min="73" max="73" width="11.28125" style="1" customWidth="1"/>
    <col min="74" max="74" width="12.28125" style="1" customWidth="1"/>
    <col min="75" max="79" width="10.7109375" style="1" customWidth="1"/>
    <col min="80" max="16384" width="11.421875" style="1" customWidth="1"/>
  </cols>
  <sheetData>
    <row r="2" ht="15.75">
      <c r="C2" s="26" t="s">
        <v>282</v>
      </c>
    </row>
    <row r="3" spans="1:77" s="37" customFormat="1" ht="12.75">
      <c r="A3" s="3"/>
      <c r="B3" s="3"/>
      <c r="C3" s="160" t="s">
        <v>267</v>
      </c>
      <c r="D3" s="6"/>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131"/>
      <c r="AN3" s="131"/>
      <c r="AO3" s="6"/>
      <c r="AP3" s="131"/>
      <c r="AQ3" s="131"/>
      <c r="AR3" s="131"/>
      <c r="AS3" s="131"/>
      <c r="AT3" s="131"/>
      <c r="AU3" s="131"/>
      <c r="AV3" s="131"/>
      <c r="AW3" s="131"/>
      <c r="AX3" s="131"/>
      <c r="AY3" s="131"/>
      <c r="AZ3" s="131"/>
      <c r="BA3" s="131"/>
      <c r="BB3" s="131"/>
      <c r="BC3" s="131"/>
      <c r="BD3" s="131"/>
      <c r="BE3" s="131"/>
      <c r="BF3" s="131"/>
      <c r="BG3" s="131"/>
      <c r="BH3" s="131"/>
      <c r="BI3" s="131"/>
      <c r="BJ3" s="131"/>
      <c r="BK3" s="6"/>
      <c r="BL3" s="6"/>
      <c r="BM3" s="131"/>
      <c r="BN3" s="131"/>
      <c r="BO3" s="131"/>
      <c r="BP3" s="131"/>
      <c r="BQ3" s="131"/>
      <c r="BR3" s="131"/>
      <c r="BS3" s="131"/>
      <c r="BT3" s="131"/>
      <c r="BU3" s="131"/>
      <c r="BV3" s="131"/>
      <c r="BW3" s="131"/>
      <c r="BX3" s="131"/>
      <c r="BY3" s="131"/>
    </row>
    <row r="4" spans="1:85" s="37" customFormat="1" ht="12.75">
      <c r="A4" s="5"/>
      <c r="B4" s="5"/>
      <c r="C4" s="5" t="s">
        <v>86</v>
      </c>
      <c r="D4" s="5" t="s">
        <v>204</v>
      </c>
      <c r="E4" s="5"/>
      <c r="F4" s="5"/>
      <c r="G4" s="3"/>
      <c r="H4" s="3"/>
      <c r="I4" s="3"/>
      <c r="J4" s="61"/>
      <c r="K4" s="61"/>
      <c r="L4" s="62"/>
      <c r="M4" s="62"/>
      <c r="N4" s="62"/>
      <c r="O4" s="62"/>
      <c r="P4" s="62"/>
      <c r="Q4" s="62"/>
      <c r="R4" s="5"/>
      <c r="S4" s="3"/>
      <c r="T4" s="3"/>
      <c r="U4" s="3"/>
      <c r="V4" s="68"/>
      <c r="W4" s="68"/>
      <c r="X4" s="68"/>
      <c r="Y4" s="68"/>
      <c r="Z4" s="68"/>
      <c r="AA4" s="68"/>
      <c r="AB4" s="3"/>
      <c r="AC4" s="3"/>
      <c r="AD4" s="3"/>
      <c r="AE4" s="3"/>
      <c r="AF4" s="3"/>
      <c r="AG4" s="3"/>
      <c r="AH4" s="3"/>
      <c r="AI4" s="3"/>
      <c r="AJ4" s="3"/>
      <c r="AK4" s="3"/>
      <c r="AL4" s="3"/>
      <c r="AM4" s="3"/>
      <c r="AN4" s="3"/>
      <c r="AO4" s="3"/>
      <c r="AP4" s="3"/>
      <c r="AQ4" s="68"/>
      <c r="AR4" s="68"/>
      <c r="AS4" s="68"/>
      <c r="AT4" s="68"/>
      <c r="AU4" s="68"/>
      <c r="AV4" s="68"/>
      <c r="AW4" s="68"/>
      <c r="AX4" s="68"/>
      <c r="AY4" s="68"/>
      <c r="AZ4" s="68"/>
      <c r="BA4" s="68"/>
      <c r="BB4" s="68"/>
      <c r="BC4" s="68"/>
      <c r="BD4" s="68"/>
      <c r="BE4" s="68"/>
      <c r="BF4" s="68"/>
      <c r="BG4" s="3"/>
      <c r="BH4" s="3"/>
      <c r="BI4" s="3"/>
      <c r="BJ4" s="3"/>
      <c r="BK4" s="3"/>
      <c r="BL4" s="3"/>
      <c r="BM4" s="3"/>
      <c r="BN4" s="68"/>
      <c r="BO4" s="68"/>
      <c r="BP4" s="68"/>
      <c r="BQ4" s="68"/>
      <c r="BR4" s="68"/>
      <c r="BS4" s="68"/>
      <c r="BT4" s="68"/>
      <c r="BU4" s="68"/>
      <c r="BV4" s="3"/>
      <c r="BW4" s="3"/>
      <c r="BX4" s="3"/>
      <c r="BY4" s="3"/>
      <c r="CC4" s="262"/>
      <c r="CD4" s="262"/>
      <c r="CE4" s="262"/>
      <c r="CF4" s="261"/>
      <c r="CG4" s="261"/>
    </row>
    <row r="5" spans="1:69" s="37" customFormat="1" ht="12.75">
      <c r="A5" s="35"/>
      <c r="B5" s="35"/>
      <c r="C5" s="6">
        <v>2008</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35"/>
      <c r="BQ5" s="35"/>
    </row>
    <row r="6" spans="1:97" s="37" customFormat="1" ht="15" customHeight="1">
      <c r="A6" s="132" t="s">
        <v>204</v>
      </c>
      <c r="B6" s="133"/>
      <c r="C6" s="134"/>
      <c r="D6" s="159" t="s">
        <v>268</v>
      </c>
      <c r="E6" s="128"/>
      <c r="F6" s="128"/>
      <c r="G6" s="128"/>
      <c r="H6" s="128"/>
      <c r="I6" s="128"/>
      <c r="J6" s="128"/>
      <c r="K6" s="128"/>
      <c r="L6" s="128"/>
      <c r="M6" s="128"/>
      <c r="N6" s="128"/>
      <c r="O6" s="128"/>
      <c r="P6" s="128"/>
      <c r="Q6" s="128"/>
      <c r="R6" s="128"/>
      <c r="S6" s="129"/>
      <c r="T6" s="130"/>
      <c r="U6" s="128"/>
      <c r="V6" s="128"/>
      <c r="W6" s="128"/>
      <c r="X6" s="128"/>
      <c r="Y6" s="128"/>
      <c r="Z6" s="128"/>
      <c r="AA6" s="128"/>
      <c r="AB6" s="128"/>
      <c r="AC6" s="128"/>
      <c r="AD6" s="128"/>
      <c r="AE6" s="128"/>
      <c r="AF6" s="128"/>
      <c r="AG6" s="128"/>
      <c r="AH6" s="128"/>
      <c r="AI6" s="128"/>
      <c r="AJ6" s="128"/>
      <c r="AK6" s="128"/>
      <c r="AL6" s="128"/>
      <c r="AM6" s="128"/>
      <c r="AN6" s="129"/>
      <c r="AO6" s="128"/>
      <c r="AP6" s="128"/>
      <c r="AQ6" s="128"/>
      <c r="AR6" s="128"/>
      <c r="AS6" s="128"/>
      <c r="AT6" s="128"/>
      <c r="AU6" s="128"/>
      <c r="AV6" s="128"/>
      <c r="AW6" s="128"/>
      <c r="AX6" s="128"/>
      <c r="AY6" s="128"/>
      <c r="AZ6" s="128"/>
      <c r="BA6" s="128"/>
      <c r="BB6" s="128"/>
      <c r="BC6" s="128"/>
      <c r="BD6" s="128"/>
      <c r="BE6" s="128"/>
      <c r="BF6" s="128"/>
      <c r="BG6" s="128"/>
      <c r="BH6" s="128"/>
      <c r="BI6" s="128"/>
      <c r="BJ6" s="129"/>
      <c r="BK6" s="128"/>
      <c r="BL6" s="128"/>
      <c r="BM6" s="128"/>
      <c r="BN6" s="128"/>
      <c r="BO6" s="128"/>
      <c r="BP6" s="128"/>
      <c r="BQ6" s="128"/>
      <c r="BR6" s="128"/>
      <c r="BS6" s="128"/>
      <c r="BT6" s="135"/>
      <c r="BU6" s="263" t="s">
        <v>180</v>
      </c>
      <c r="BV6" s="264"/>
      <c r="BW6" s="264"/>
      <c r="BX6" s="264"/>
      <c r="BY6" s="264"/>
      <c r="BZ6" s="264"/>
      <c r="CA6" s="265"/>
      <c r="CB6" s="264" t="s">
        <v>180</v>
      </c>
      <c r="CC6" s="264"/>
      <c r="CD6" s="264"/>
      <c r="CE6" s="264"/>
      <c r="CF6" s="264"/>
      <c r="CG6" s="264"/>
      <c r="CH6" s="264"/>
      <c r="CI6" s="264"/>
      <c r="CJ6" s="264"/>
      <c r="CK6" s="265"/>
      <c r="CL6" s="264" t="s">
        <v>180</v>
      </c>
      <c r="CM6" s="264"/>
      <c r="CN6" s="264"/>
      <c r="CO6" s="264"/>
      <c r="CP6" s="264"/>
      <c r="CQ6" s="264"/>
      <c r="CR6" s="266"/>
      <c r="CS6" s="39" t="s">
        <v>204</v>
      </c>
    </row>
    <row r="7" spans="1:97" s="10" customFormat="1" ht="169.5" customHeight="1">
      <c r="A7" s="20" t="s">
        <v>204</v>
      </c>
      <c r="B7" s="21" t="s">
        <v>204</v>
      </c>
      <c r="C7" s="19" t="s">
        <v>24</v>
      </c>
      <c r="D7" s="52" t="s">
        <v>165</v>
      </c>
      <c r="E7" s="52" t="s">
        <v>166</v>
      </c>
      <c r="F7" s="52" t="s">
        <v>164</v>
      </c>
      <c r="G7" s="52" t="s">
        <v>146</v>
      </c>
      <c r="H7" s="52" t="s">
        <v>257</v>
      </c>
      <c r="I7" s="52" t="s">
        <v>150</v>
      </c>
      <c r="J7" s="52" t="s">
        <v>144</v>
      </c>
      <c r="K7" s="52" t="s">
        <v>218</v>
      </c>
      <c r="L7" s="52" t="s">
        <v>139</v>
      </c>
      <c r="M7" s="52" t="s">
        <v>140</v>
      </c>
      <c r="N7" s="52" t="s">
        <v>148</v>
      </c>
      <c r="O7" s="52" t="s">
        <v>169</v>
      </c>
      <c r="P7" s="52" t="s">
        <v>168</v>
      </c>
      <c r="Q7" s="52" t="s">
        <v>167</v>
      </c>
      <c r="R7" s="52" t="s">
        <v>141</v>
      </c>
      <c r="S7" s="52" t="s">
        <v>56</v>
      </c>
      <c r="T7" s="52" t="s">
        <v>57</v>
      </c>
      <c r="U7" s="52" t="s">
        <v>229</v>
      </c>
      <c r="V7" s="52" t="s">
        <v>258</v>
      </c>
      <c r="W7" s="52" t="s">
        <v>199</v>
      </c>
      <c r="X7" s="52" t="s">
        <v>125</v>
      </c>
      <c r="Y7" s="52" t="s">
        <v>126</v>
      </c>
      <c r="Z7" s="52" t="s">
        <v>127</v>
      </c>
      <c r="AA7" s="52" t="s">
        <v>128</v>
      </c>
      <c r="AB7" s="52" t="s">
        <v>247</v>
      </c>
      <c r="AC7" s="52" t="s">
        <v>129</v>
      </c>
      <c r="AD7" s="52" t="s">
        <v>96</v>
      </c>
      <c r="AE7" s="52" t="s">
        <v>97</v>
      </c>
      <c r="AF7" s="52" t="s">
        <v>98</v>
      </c>
      <c r="AG7" s="182" t="s">
        <v>405</v>
      </c>
      <c r="AH7" s="182" t="s">
        <v>406</v>
      </c>
      <c r="AI7" s="182" t="s">
        <v>408</v>
      </c>
      <c r="AJ7" s="52" t="s">
        <v>26</v>
      </c>
      <c r="AK7" s="52" t="s">
        <v>27</v>
      </c>
      <c r="AL7" s="52" t="s">
        <v>28</v>
      </c>
      <c r="AM7" s="52" t="s">
        <v>29</v>
      </c>
      <c r="AN7" s="52" t="s">
        <v>130</v>
      </c>
      <c r="AO7" s="52" t="s">
        <v>173</v>
      </c>
      <c r="AP7" s="52" t="s">
        <v>158</v>
      </c>
      <c r="AQ7" s="52" t="s">
        <v>106</v>
      </c>
      <c r="AR7" s="52" t="s">
        <v>42</v>
      </c>
      <c r="AS7" s="52" t="s">
        <v>43</v>
      </c>
      <c r="AT7" s="52" t="s">
        <v>44</v>
      </c>
      <c r="AU7" s="52" t="s">
        <v>101</v>
      </c>
      <c r="AV7" s="52" t="s">
        <v>8</v>
      </c>
      <c r="AW7" s="52" t="s">
        <v>9</v>
      </c>
      <c r="AX7" s="52" t="s">
        <v>10</v>
      </c>
      <c r="AY7" s="52" t="s">
        <v>11</v>
      </c>
      <c r="AZ7" s="52" t="s">
        <v>12</v>
      </c>
      <c r="BA7" s="52" t="s">
        <v>13</v>
      </c>
      <c r="BB7" s="52" t="s">
        <v>266</v>
      </c>
      <c r="BC7" s="52" t="s">
        <v>45</v>
      </c>
      <c r="BD7" s="52" t="s">
        <v>107</v>
      </c>
      <c r="BE7" s="52" t="s">
        <v>159</v>
      </c>
      <c r="BF7" s="52" t="s">
        <v>249</v>
      </c>
      <c r="BG7" s="52" t="s">
        <v>176</v>
      </c>
      <c r="BH7" s="52" t="s">
        <v>178</v>
      </c>
      <c r="BI7" s="52" t="s">
        <v>108</v>
      </c>
      <c r="BJ7" s="52" t="s">
        <v>14</v>
      </c>
      <c r="BK7" s="52" t="s">
        <v>215</v>
      </c>
      <c r="BL7" s="52" t="s">
        <v>216</v>
      </c>
      <c r="BM7" s="52" t="s">
        <v>15</v>
      </c>
      <c r="BN7" s="52" t="s">
        <v>16</v>
      </c>
      <c r="BO7" s="182" t="s">
        <v>379</v>
      </c>
      <c r="BP7" s="182" t="s">
        <v>380</v>
      </c>
      <c r="BQ7" s="52" t="s">
        <v>52</v>
      </c>
      <c r="BR7" s="52" t="s">
        <v>161</v>
      </c>
      <c r="BS7" s="56" t="s">
        <v>160</v>
      </c>
      <c r="BT7" s="15" t="s">
        <v>78</v>
      </c>
      <c r="BU7" s="57" t="s">
        <v>110</v>
      </c>
      <c r="BV7" s="52" t="s">
        <v>230</v>
      </c>
      <c r="BW7" s="52" t="s">
        <v>231</v>
      </c>
      <c r="BX7" s="52" t="s">
        <v>61</v>
      </c>
      <c r="BY7" s="52" t="s">
        <v>260</v>
      </c>
      <c r="BZ7" s="52" t="s">
        <v>62</v>
      </c>
      <c r="CA7" s="52" t="s">
        <v>63</v>
      </c>
      <c r="CB7" s="52" t="s">
        <v>151</v>
      </c>
      <c r="CC7" s="52" t="s">
        <v>64</v>
      </c>
      <c r="CD7" s="52" t="s">
        <v>15</v>
      </c>
      <c r="CE7" s="52" t="s">
        <v>65</v>
      </c>
      <c r="CF7" s="52" t="s">
        <v>261</v>
      </c>
      <c r="CG7" s="75" t="s">
        <v>70</v>
      </c>
      <c r="CH7" s="52" t="s">
        <v>153</v>
      </c>
      <c r="CI7" s="52" t="s">
        <v>122</v>
      </c>
      <c r="CJ7" s="52" t="s">
        <v>123</v>
      </c>
      <c r="CK7" s="75" t="s">
        <v>71</v>
      </c>
      <c r="CL7" s="52" t="s">
        <v>252</v>
      </c>
      <c r="CM7" s="52" t="s">
        <v>253</v>
      </c>
      <c r="CN7" s="52" t="s">
        <v>194</v>
      </c>
      <c r="CO7" s="52" t="s">
        <v>254</v>
      </c>
      <c r="CP7" s="75" t="s">
        <v>72</v>
      </c>
      <c r="CQ7" s="198" t="s">
        <v>244</v>
      </c>
      <c r="CR7" s="75" t="s">
        <v>228</v>
      </c>
      <c r="CS7" s="76" t="s">
        <v>25</v>
      </c>
    </row>
    <row r="8" spans="1:97" s="10" customFormat="1" ht="12.75">
      <c r="A8" s="96" t="s">
        <v>201</v>
      </c>
      <c r="B8" s="22" t="s">
        <v>204</v>
      </c>
      <c r="C8" s="90" t="s">
        <v>204</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5">
        <v>66</v>
      </c>
      <c r="BR8" s="65">
        <v>67</v>
      </c>
      <c r="BS8" s="65">
        <v>68</v>
      </c>
      <c r="BT8" s="15"/>
      <c r="BU8" s="53" t="s">
        <v>111</v>
      </c>
      <c r="BV8" s="79" t="s">
        <v>112</v>
      </c>
      <c r="BW8" s="79" t="s">
        <v>181</v>
      </c>
      <c r="BX8" s="79" t="s">
        <v>182</v>
      </c>
      <c r="BY8" s="79" t="s">
        <v>183</v>
      </c>
      <c r="BZ8" s="79" t="s">
        <v>184</v>
      </c>
      <c r="CA8" s="79" t="s">
        <v>185</v>
      </c>
      <c r="CB8" s="79" t="s">
        <v>186</v>
      </c>
      <c r="CC8" s="79" t="s">
        <v>187</v>
      </c>
      <c r="CD8" s="79" t="s">
        <v>188</v>
      </c>
      <c r="CE8" s="79" t="s">
        <v>189</v>
      </c>
      <c r="CF8" s="80" t="s">
        <v>190</v>
      </c>
      <c r="CG8" s="81"/>
      <c r="CH8" s="82"/>
      <c r="CI8" s="83"/>
      <c r="CJ8" s="84"/>
      <c r="CK8" s="81"/>
      <c r="CL8" s="73"/>
      <c r="CM8" s="74"/>
      <c r="CN8" s="74"/>
      <c r="CO8" s="73"/>
      <c r="CP8" s="81"/>
      <c r="CQ8" s="199"/>
      <c r="CR8" s="81"/>
      <c r="CS8" s="76"/>
    </row>
    <row r="9" spans="1:97" s="10" customFormat="1" ht="12.75" customHeight="1">
      <c r="A9" s="94"/>
      <c r="B9" s="89" t="s">
        <v>22</v>
      </c>
      <c r="C9" s="63" t="s">
        <v>200</v>
      </c>
      <c r="D9" s="139" t="s">
        <v>172</v>
      </c>
      <c r="E9" s="140" t="s">
        <v>94</v>
      </c>
      <c r="F9" s="140" t="s">
        <v>95</v>
      </c>
      <c r="G9" s="51" t="s">
        <v>145</v>
      </c>
      <c r="H9" s="51" t="s">
        <v>147</v>
      </c>
      <c r="I9" s="51">
        <v>17</v>
      </c>
      <c r="J9" s="51">
        <v>18</v>
      </c>
      <c r="K9" s="51">
        <v>19</v>
      </c>
      <c r="L9" s="51">
        <v>20</v>
      </c>
      <c r="M9" s="51">
        <v>21</v>
      </c>
      <c r="N9" s="51">
        <v>22</v>
      </c>
      <c r="O9" s="51" t="s">
        <v>170</v>
      </c>
      <c r="P9" s="51" t="s">
        <v>171</v>
      </c>
      <c r="Q9" s="51">
        <v>24</v>
      </c>
      <c r="R9" s="51">
        <v>25</v>
      </c>
      <c r="S9" s="51">
        <v>26</v>
      </c>
      <c r="T9" s="51">
        <v>27</v>
      </c>
      <c r="U9" s="51">
        <v>28</v>
      </c>
      <c r="V9" s="51">
        <v>29</v>
      </c>
      <c r="W9" s="51" t="s">
        <v>198</v>
      </c>
      <c r="X9" s="51">
        <v>32</v>
      </c>
      <c r="Y9" s="51">
        <v>33</v>
      </c>
      <c r="Z9" s="51">
        <v>34</v>
      </c>
      <c r="AA9" s="51">
        <v>35</v>
      </c>
      <c r="AB9" s="51">
        <v>36</v>
      </c>
      <c r="AC9" s="51">
        <v>37</v>
      </c>
      <c r="AD9" s="51" t="s">
        <v>31</v>
      </c>
      <c r="AE9" s="51" t="s">
        <v>33</v>
      </c>
      <c r="AF9" s="51" t="s">
        <v>35</v>
      </c>
      <c r="AG9" s="202" t="s">
        <v>400</v>
      </c>
      <c r="AH9" s="202" t="s">
        <v>401</v>
      </c>
      <c r="AI9" s="202" t="s">
        <v>402</v>
      </c>
      <c r="AJ9" s="51" t="s">
        <v>37</v>
      </c>
      <c r="AK9" s="51" t="s">
        <v>39</v>
      </c>
      <c r="AL9" s="51" t="s">
        <v>41</v>
      </c>
      <c r="AM9" s="51">
        <v>41</v>
      </c>
      <c r="AN9" s="51">
        <v>45</v>
      </c>
      <c r="AO9" s="51">
        <v>50</v>
      </c>
      <c r="AP9" s="51" t="s">
        <v>280</v>
      </c>
      <c r="AQ9" s="51">
        <v>55</v>
      </c>
      <c r="AR9" s="51" t="s">
        <v>47</v>
      </c>
      <c r="AS9" s="51" t="s">
        <v>49</v>
      </c>
      <c r="AT9" s="51" t="s">
        <v>131</v>
      </c>
      <c r="AU9" s="51" t="s">
        <v>133</v>
      </c>
      <c r="AV9" s="51" t="s">
        <v>19</v>
      </c>
      <c r="AW9" s="51" t="s">
        <v>206</v>
      </c>
      <c r="AX9" s="51" t="s">
        <v>208</v>
      </c>
      <c r="AY9" s="51">
        <v>61</v>
      </c>
      <c r="AZ9" s="51">
        <v>62</v>
      </c>
      <c r="BA9" s="51" t="s">
        <v>210</v>
      </c>
      <c r="BB9" s="51" t="s">
        <v>212</v>
      </c>
      <c r="BC9" s="51" t="s">
        <v>214</v>
      </c>
      <c r="BD9" s="51">
        <v>64</v>
      </c>
      <c r="BE9" s="51">
        <v>65</v>
      </c>
      <c r="BF9" s="51">
        <v>66</v>
      </c>
      <c r="BG9" s="51" t="s">
        <v>175</v>
      </c>
      <c r="BH9" s="51" t="s">
        <v>177</v>
      </c>
      <c r="BI9" s="51">
        <v>72</v>
      </c>
      <c r="BJ9" s="51">
        <v>73</v>
      </c>
      <c r="BK9" s="51" t="s">
        <v>217</v>
      </c>
      <c r="BL9" s="51" t="s">
        <v>136</v>
      </c>
      <c r="BM9" s="51">
        <v>80</v>
      </c>
      <c r="BN9" s="51">
        <v>85</v>
      </c>
      <c r="BO9" s="51" t="s">
        <v>53</v>
      </c>
      <c r="BP9" s="51" t="s">
        <v>54</v>
      </c>
      <c r="BQ9" s="51" t="s">
        <v>55</v>
      </c>
      <c r="BR9" s="51" t="s">
        <v>179</v>
      </c>
      <c r="BS9" s="87" t="s">
        <v>162</v>
      </c>
      <c r="BT9" s="95"/>
      <c r="BU9" s="69"/>
      <c r="BV9" s="70"/>
      <c r="BW9" s="70"/>
      <c r="BX9" s="70"/>
      <c r="BY9" s="70"/>
      <c r="BZ9" s="70"/>
      <c r="CA9" s="70"/>
      <c r="CB9" s="70"/>
      <c r="CC9" s="70"/>
      <c r="CD9" s="70"/>
      <c r="CE9" s="70"/>
      <c r="CF9" s="85"/>
      <c r="CG9" s="47"/>
      <c r="CH9" s="86"/>
      <c r="CI9" s="51"/>
      <c r="CJ9" s="87"/>
      <c r="CK9" s="47"/>
      <c r="CL9" s="86"/>
      <c r="CM9" s="51"/>
      <c r="CN9" s="51"/>
      <c r="CO9" s="88"/>
      <c r="CP9" s="47"/>
      <c r="CQ9" s="200"/>
      <c r="CR9" s="47"/>
      <c r="CS9" s="47"/>
    </row>
    <row r="10" spans="1:97" ht="13.5" customHeight="1">
      <c r="A10" s="48">
        <v>1</v>
      </c>
      <c r="B10" s="141" t="s">
        <v>81</v>
      </c>
      <c r="C10" s="49" t="s">
        <v>353</v>
      </c>
      <c r="D10" s="98">
        <v>2547.1422715744816</v>
      </c>
      <c r="E10" s="98">
        <v>3.319911989316654</v>
      </c>
      <c r="F10" s="98">
        <v>0.02535228128948062</v>
      </c>
      <c r="G10" s="99">
        <v>0.03518910539066082</v>
      </c>
      <c r="H10" s="99">
        <v>9693.12441580888</v>
      </c>
      <c r="I10" s="99">
        <v>63.09360846642665</v>
      </c>
      <c r="J10" s="99">
        <v>7.61197417075564</v>
      </c>
      <c r="K10" s="99">
        <v>4.665744373787839</v>
      </c>
      <c r="L10" s="99">
        <v>6.346284341831624</v>
      </c>
      <c r="M10" s="99">
        <v>0.0889509410533688</v>
      </c>
      <c r="N10" s="99">
        <v>0.28218925425712604</v>
      </c>
      <c r="O10" s="99">
        <v>0.07020550677095547</v>
      </c>
      <c r="P10" s="99">
        <v>0</v>
      </c>
      <c r="Q10" s="99">
        <v>21.43339824056857</v>
      </c>
      <c r="R10" s="99">
        <v>24.81732519489786</v>
      </c>
      <c r="S10" s="99">
        <v>8.773622251911283</v>
      </c>
      <c r="T10" s="99">
        <v>21.123648418306168</v>
      </c>
      <c r="U10" s="99">
        <v>3.187281097535659</v>
      </c>
      <c r="V10" s="99">
        <v>0.99893981957954</v>
      </c>
      <c r="W10" s="99">
        <v>0.92820275508243</v>
      </c>
      <c r="X10" s="99">
        <v>0.05292136565455948</v>
      </c>
      <c r="Y10" s="99">
        <v>0.14740076171487643</v>
      </c>
      <c r="Z10" s="99">
        <v>0.1077273015469541</v>
      </c>
      <c r="AA10" s="99">
        <v>0.016001317558640916</v>
      </c>
      <c r="AB10" s="99">
        <v>0.1538462279748344</v>
      </c>
      <c r="AC10" s="99">
        <v>0.29269919200170347</v>
      </c>
      <c r="AD10" s="99">
        <v>1.72426578371838</v>
      </c>
      <c r="AE10" s="99">
        <v>1.3797822640190374</v>
      </c>
      <c r="AF10" s="99">
        <v>0.25422792893741475</v>
      </c>
      <c r="AG10" s="99">
        <v>0.012393582496758749</v>
      </c>
      <c r="AH10" s="99">
        <v>0.008206918597482389</v>
      </c>
      <c r="AI10" s="99">
        <v>0.010506087127447807</v>
      </c>
      <c r="AJ10" s="99">
        <v>9.839177324440408</v>
      </c>
      <c r="AK10" s="99">
        <v>0</v>
      </c>
      <c r="AL10" s="99">
        <v>0</v>
      </c>
      <c r="AM10" s="99">
        <v>0</v>
      </c>
      <c r="AN10" s="99">
        <v>8.082689270050945</v>
      </c>
      <c r="AO10" s="99">
        <v>3.79814935285858</v>
      </c>
      <c r="AP10" s="99">
        <v>511.29698659820735</v>
      </c>
      <c r="AQ10" s="99">
        <v>558.8907714819895</v>
      </c>
      <c r="AR10" s="99">
        <v>0</v>
      </c>
      <c r="AS10" s="99">
        <v>0</v>
      </c>
      <c r="AT10" s="99">
        <v>0</v>
      </c>
      <c r="AU10" s="99">
        <v>0.42506508973325463</v>
      </c>
      <c r="AV10" s="99">
        <v>0</v>
      </c>
      <c r="AW10" s="99">
        <v>0</v>
      </c>
      <c r="AX10" s="99">
        <v>0</v>
      </c>
      <c r="AY10" s="99">
        <v>0.3373421710548513</v>
      </c>
      <c r="AZ10" s="99">
        <v>0</v>
      </c>
      <c r="BA10" s="99">
        <v>0.002799145864350962</v>
      </c>
      <c r="BB10" s="99">
        <v>1.1675623532476225</v>
      </c>
      <c r="BC10" s="99">
        <v>5.021341407737134</v>
      </c>
      <c r="BD10" s="99">
        <v>1.850816480430879</v>
      </c>
      <c r="BE10" s="99">
        <v>13.206533709384109</v>
      </c>
      <c r="BF10" s="99">
        <v>16.82020585985467</v>
      </c>
      <c r="BG10" s="99">
        <v>70.23981039371148</v>
      </c>
      <c r="BH10" s="99">
        <v>6.255066934092156</v>
      </c>
      <c r="BI10" s="99">
        <v>0.03444470557952129</v>
      </c>
      <c r="BJ10" s="99">
        <v>1.0424724910550947</v>
      </c>
      <c r="BK10" s="99">
        <v>0.9460364961046183</v>
      </c>
      <c r="BL10" s="99">
        <v>171.90435789122478</v>
      </c>
      <c r="BM10" s="99">
        <v>55.11084608069147</v>
      </c>
      <c r="BN10" s="99">
        <v>105.90693031662293</v>
      </c>
      <c r="BO10" s="99">
        <v>0.23558247058353943</v>
      </c>
      <c r="BP10" s="99">
        <v>0.13566851888312356</v>
      </c>
      <c r="BQ10" s="99">
        <v>16.46670043327032</v>
      </c>
      <c r="BR10" s="99">
        <v>40.10288573740082</v>
      </c>
      <c r="BS10" s="100">
        <v>2.5944531116405765</v>
      </c>
      <c r="BT10" s="101">
        <f>SUM(D10:BS10)</f>
        <v>14012.943190149183</v>
      </c>
      <c r="BU10" s="98">
        <v>3876.5799358353747</v>
      </c>
      <c r="BV10" s="145">
        <v>0</v>
      </c>
      <c r="BW10" s="64">
        <v>0</v>
      </c>
      <c r="BX10" s="99">
        <v>122.71418311848528</v>
      </c>
      <c r="BY10" s="99">
        <v>44.32077063568628</v>
      </c>
      <c r="BZ10" s="99">
        <v>0</v>
      </c>
      <c r="CA10" s="99">
        <v>0</v>
      </c>
      <c r="CB10" s="99">
        <v>0</v>
      </c>
      <c r="CC10" s="99">
        <v>308.7402264824371</v>
      </c>
      <c r="CD10" s="99">
        <v>0</v>
      </c>
      <c r="CE10" s="99">
        <v>0</v>
      </c>
      <c r="CF10" s="99">
        <v>0</v>
      </c>
      <c r="CG10" s="101">
        <f>SUM(BU10:CF10)</f>
        <v>4352.3551160719835</v>
      </c>
      <c r="CH10" s="98">
        <v>0</v>
      </c>
      <c r="CI10" s="99">
        <v>0</v>
      </c>
      <c r="CJ10" s="99">
        <v>0</v>
      </c>
      <c r="CK10" s="101">
        <f>SUM(CH10:CJ10)</f>
        <v>0</v>
      </c>
      <c r="CL10" s="98">
        <v>203.40878361405956</v>
      </c>
      <c r="CM10" s="99">
        <v>0</v>
      </c>
      <c r="CN10" s="99">
        <v>0</v>
      </c>
      <c r="CO10" s="99">
        <v>0</v>
      </c>
      <c r="CP10" s="101">
        <f>SUM(CL10:CO10)</f>
        <v>203.40878361405956</v>
      </c>
      <c r="CQ10" s="196">
        <v>148.124865027736</v>
      </c>
      <c r="CR10" s="101">
        <f>SUM(CG10,CK10,CP10,CQ10)</f>
        <v>4703.888764713779</v>
      </c>
      <c r="CS10" s="101">
        <f>BT10+CR10</f>
        <v>18716.831954862962</v>
      </c>
    </row>
    <row r="11" spans="1:97" ht="13.5" customHeight="1">
      <c r="A11" s="142">
        <v>2</v>
      </c>
      <c r="B11" s="142" t="s">
        <v>82</v>
      </c>
      <c r="C11" s="40" t="s">
        <v>354</v>
      </c>
      <c r="D11" s="72">
        <v>78.69463173539206</v>
      </c>
      <c r="E11" s="72">
        <v>392.70764082662254</v>
      </c>
      <c r="F11" s="72">
        <v>0</v>
      </c>
      <c r="G11" s="64">
        <v>6.979603310815233</v>
      </c>
      <c r="H11" s="64">
        <v>8.708194624283509</v>
      </c>
      <c r="I11" s="64">
        <v>0.011523899354702254</v>
      </c>
      <c r="J11" s="64">
        <v>0.005228933016959742</v>
      </c>
      <c r="K11" s="64">
        <v>0</v>
      </c>
      <c r="L11" s="64">
        <v>84.28954349353533</v>
      </c>
      <c r="M11" s="64">
        <v>186.1861984327199</v>
      </c>
      <c r="N11" s="64">
        <v>0.02865605729357675</v>
      </c>
      <c r="O11" s="64">
        <v>0.005096317876882671</v>
      </c>
      <c r="P11" s="64">
        <v>0</v>
      </c>
      <c r="Q11" s="64">
        <v>38.46846155756216</v>
      </c>
      <c r="R11" s="64">
        <v>1.6341536245816346</v>
      </c>
      <c r="S11" s="64">
        <v>7.438944471107464</v>
      </c>
      <c r="T11" s="64">
        <v>8.82642095125144</v>
      </c>
      <c r="U11" s="64">
        <v>9.245428658871136</v>
      </c>
      <c r="V11" s="64">
        <v>1.6625298452759867</v>
      </c>
      <c r="W11" s="64">
        <v>1.5244223933864096</v>
      </c>
      <c r="X11" s="64">
        <v>0.1452498263063698</v>
      </c>
      <c r="Y11" s="64">
        <v>6.272060399696304</v>
      </c>
      <c r="Z11" s="64">
        <v>0.0003792928438571561</v>
      </c>
      <c r="AA11" s="64">
        <v>0.0020298047364173087</v>
      </c>
      <c r="AB11" s="64">
        <v>17.3664900763566</v>
      </c>
      <c r="AC11" s="64">
        <v>0.046624428406321014</v>
      </c>
      <c r="AD11" s="64">
        <v>0</v>
      </c>
      <c r="AE11" s="64">
        <v>0</v>
      </c>
      <c r="AF11" s="64">
        <v>0</v>
      </c>
      <c r="AG11" s="64">
        <v>0</v>
      </c>
      <c r="AH11" s="64">
        <v>0.20330203581671444</v>
      </c>
      <c r="AI11" s="64">
        <v>0</v>
      </c>
      <c r="AJ11" s="64">
        <v>0</v>
      </c>
      <c r="AK11" s="64">
        <v>0</v>
      </c>
      <c r="AL11" s="64">
        <v>0</v>
      </c>
      <c r="AM11" s="64">
        <v>0</v>
      </c>
      <c r="AN11" s="64">
        <v>61.75014919765513</v>
      </c>
      <c r="AO11" s="64">
        <v>2.19543665063858</v>
      </c>
      <c r="AP11" s="64">
        <v>16.261473115694063</v>
      </c>
      <c r="AQ11" s="64">
        <v>4.108607477033979</v>
      </c>
      <c r="AR11" s="64">
        <v>0</v>
      </c>
      <c r="AS11" s="64">
        <v>0</v>
      </c>
      <c r="AT11" s="64">
        <v>0</v>
      </c>
      <c r="AU11" s="64">
        <v>0.026007826966891065</v>
      </c>
      <c r="AV11" s="64">
        <v>0</v>
      </c>
      <c r="AW11" s="64">
        <v>0</v>
      </c>
      <c r="AX11" s="64">
        <v>0</v>
      </c>
      <c r="AY11" s="64">
        <v>0.020688929532701548</v>
      </c>
      <c r="AZ11" s="64">
        <v>0</v>
      </c>
      <c r="BA11" s="64">
        <v>0.00017170987001943552</v>
      </c>
      <c r="BB11" s="64">
        <v>0.07084182136031356</v>
      </c>
      <c r="BC11" s="64">
        <v>0.3184513946479294</v>
      </c>
      <c r="BD11" s="64">
        <v>0</v>
      </c>
      <c r="BE11" s="64">
        <v>0</v>
      </c>
      <c r="BF11" s="64">
        <v>0.00021848149336569403</v>
      </c>
      <c r="BG11" s="64">
        <v>0.01832194825665279</v>
      </c>
      <c r="BH11" s="64">
        <v>0.11769304699606556</v>
      </c>
      <c r="BI11" s="64">
        <v>0.019229367479325278</v>
      </c>
      <c r="BJ11" s="64">
        <v>0.5553620772969169</v>
      </c>
      <c r="BK11" s="64">
        <v>0.05780161405301969</v>
      </c>
      <c r="BL11" s="64">
        <v>108.07387726749795</v>
      </c>
      <c r="BM11" s="64">
        <v>1.8782577493959614</v>
      </c>
      <c r="BN11" s="64">
        <v>0.7284076536723018</v>
      </c>
      <c r="BO11" s="64">
        <v>0</v>
      </c>
      <c r="BP11" s="64">
        <v>0</v>
      </c>
      <c r="BQ11" s="64">
        <v>0.20901167299057447</v>
      </c>
      <c r="BR11" s="64">
        <v>0.14672962938014827</v>
      </c>
      <c r="BS11" s="103">
        <v>0.578049156160196</v>
      </c>
      <c r="BT11" s="104">
        <f aca="true" t="shared" si="0" ref="BT11:BT76">SUM(D11:BS11)</f>
        <v>1047.5876027851814</v>
      </c>
      <c r="BU11" s="72">
        <v>0</v>
      </c>
      <c r="BV11" s="64">
        <v>0</v>
      </c>
      <c r="BW11" s="64">
        <v>0</v>
      </c>
      <c r="BX11" s="64">
        <v>114.93240117206226</v>
      </c>
      <c r="BY11" s="64">
        <v>0</v>
      </c>
      <c r="BZ11" s="64">
        <v>0</v>
      </c>
      <c r="CA11" s="64">
        <v>0</v>
      </c>
      <c r="CB11" s="64">
        <v>0</v>
      </c>
      <c r="CC11" s="64">
        <v>0</v>
      </c>
      <c r="CD11" s="64">
        <v>0</v>
      </c>
      <c r="CE11" s="64">
        <v>0</v>
      </c>
      <c r="CF11" s="64">
        <v>0</v>
      </c>
      <c r="CG11" s="104">
        <f aca="true" t="shared" si="1" ref="CG11:CG76">SUM(BU11:CF11)</f>
        <v>114.93240117206226</v>
      </c>
      <c r="CH11" s="72">
        <v>0</v>
      </c>
      <c r="CI11" s="64">
        <v>0</v>
      </c>
      <c r="CJ11" s="64">
        <v>0</v>
      </c>
      <c r="CK11" s="104">
        <f aca="true" t="shared" si="2" ref="CK11:CK76">SUM(CH11:CJ11)</f>
        <v>0</v>
      </c>
      <c r="CL11" s="72">
        <v>0</v>
      </c>
      <c r="CM11" s="64">
        <v>0</v>
      </c>
      <c r="CN11" s="64">
        <v>0</v>
      </c>
      <c r="CO11" s="64">
        <v>0</v>
      </c>
      <c r="CP11" s="104">
        <f aca="true" t="shared" si="3" ref="CP11:CP76">SUM(CL11:CO11)</f>
        <v>0</v>
      </c>
      <c r="CQ11" s="197">
        <v>3.111587089906145</v>
      </c>
      <c r="CR11" s="104">
        <f aca="true" t="shared" si="4" ref="CR11:CR76">SUM(CG11,CK11,CP11,CQ11)</f>
        <v>118.0439882619684</v>
      </c>
      <c r="CS11" s="104">
        <f aca="true" t="shared" si="5" ref="CS11:CS76">BT11+CR11</f>
        <v>1165.6315910471499</v>
      </c>
    </row>
    <row r="12" spans="1:97" ht="13.5" customHeight="1">
      <c r="A12" s="48">
        <v>3</v>
      </c>
      <c r="B12" s="143" t="s">
        <v>83</v>
      </c>
      <c r="C12" s="40" t="s">
        <v>355</v>
      </c>
      <c r="D12" s="72">
        <v>0.002329126764515464</v>
      </c>
      <c r="E12" s="72">
        <v>0</v>
      </c>
      <c r="F12" s="72">
        <v>1.0270438647005293</v>
      </c>
      <c r="G12" s="64">
        <v>0</v>
      </c>
      <c r="H12" s="64">
        <v>15.434432762143809</v>
      </c>
      <c r="I12" s="64">
        <v>0.002066321614668479</v>
      </c>
      <c r="J12" s="64">
        <v>0.008944167840355222</v>
      </c>
      <c r="K12" s="64">
        <v>0</v>
      </c>
      <c r="L12" s="64">
        <v>0.003002057768772071</v>
      </c>
      <c r="M12" s="64">
        <v>0</v>
      </c>
      <c r="N12" s="64">
        <v>0.004417057744580833</v>
      </c>
      <c r="O12" s="64">
        <v>0</v>
      </c>
      <c r="P12" s="64">
        <v>0</v>
      </c>
      <c r="Q12" s="64">
        <v>8.968327167161018</v>
      </c>
      <c r="R12" s="64">
        <v>0.0002208795688677754</v>
      </c>
      <c r="S12" s="64">
        <v>0.00013502076022142996</v>
      </c>
      <c r="T12" s="64">
        <v>0</v>
      </c>
      <c r="U12" s="64">
        <v>0.0032863775582318323</v>
      </c>
      <c r="V12" s="64">
        <v>0.007354511485412467</v>
      </c>
      <c r="W12" s="64">
        <v>0.00038249224817132925</v>
      </c>
      <c r="X12" s="64">
        <v>0</v>
      </c>
      <c r="Y12" s="64">
        <v>0.013467719964921316</v>
      </c>
      <c r="Z12" s="64">
        <v>0</v>
      </c>
      <c r="AA12" s="64">
        <v>2.6412805514715582E-05</v>
      </c>
      <c r="AB12" s="64">
        <v>1.7407565123802922</v>
      </c>
      <c r="AC12" s="64">
        <v>0.0004485915019915135</v>
      </c>
      <c r="AD12" s="64">
        <v>0.00047988801903254213</v>
      </c>
      <c r="AE12" s="64">
        <v>0.000383950665500421</v>
      </c>
      <c r="AF12" s="64">
        <v>7.084978125078885E-05</v>
      </c>
      <c r="AG12" s="64">
        <v>3.448844397459098E-06</v>
      </c>
      <c r="AH12" s="64">
        <v>2.2840831767071466E-06</v>
      </c>
      <c r="AI12" s="64">
        <v>2.92406793981063E-06</v>
      </c>
      <c r="AJ12" s="64">
        <v>0.002738679682751854</v>
      </c>
      <c r="AK12" s="64">
        <v>0</v>
      </c>
      <c r="AL12" s="64">
        <v>0</v>
      </c>
      <c r="AM12" s="64">
        <v>0</v>
      </c>
      <c r="AN12" s="64">
        <v>0.007480612169848022</v>
      </c>
      <c r="AO12" s="64">
        <v>0.0070597403528591006</v>
      </c>
      <c r="AP12" s="64">
        <v>1.275582674609718</v>
      </c>
      <c r="AQ12" s="64">
        <v>12.711103686098692</v>
      </c>
      <c r="AR12" s="64">
        <v>0</v>
      </c>
      <c r="AS12" s="64">
        <v>0</v>
      </c>
      <c r="AT12" s="64">
        <v>0</v>
      </c>
      <c r="AU12" s="64">
        <v>0</v>
      </c>
      <c r="AV12" s="64">
        <v>0</v>
      </c>
      <c r="AW12" s="64">
        <v>0</v>
      </c>
      <c r="AX12" s="64">
        <v>0</v>
      </c>
      <c r="AY12" s="64">
        <v>0</v>
      </c>
      <c r="AZ12" s="64">
        <v>0</v>
      </c>
      <c r="BA12" s="64">
        <v>0</v>
      </c>
      <c r="BB12" s="64">
        <v>0</v>
      </c>
      <c r="BC12" s="64">
        <v>0</v>
      </c>
      <c r="BD12" s="64">
        <v>0</v>
      </c>
      <c r="BE12" s="64">
        <v>0</v>
      </c>
      <c r="BF12" s="64">
        <v>0.00026507689494486284</v>
      </c>
      <c r="BG12" s="64">
        <v>0.004265036640687511</v>
      </c>
      <c r="BH12" s="64">
        <v>0.0183401703133524</v>
      </c>
      <c r="BI12" s="64">
        <v>8.592253448360521E-06</v>
      </c>
      <c r="BJ12" s="64">
        <v>0.1334149206140798</v>
      </c>
      <c r="BK12" s="64">
        <v>0</v>
      </c>
      <c r="BL12" s="64">
        <v>1.3003968861515787</v>
      </c>
      <c r="BM12" s="64">
        <v>0.09170014697375375</v>
      </c>
      <c r="BN12" s="64">
        <v>3.6622947342756964</v>
      </c>
      <c r="BO12" s="64">
        <v>6.62248023736804E-05</v>
      </c>
      <c r="BP12" s="64">
        <v>3.813334358813505E-05</v>
      </c>
      <c r="BQ12" s="64">
        <v>0.010499716703193579</v>
      </c>
      <c r="BR12" s="64">
        <v>1.3650199424674694</v>
      </c>
      <c r="BS12" s="103">
        <v>0.002428863745497938</v>
      </c>
      <c r="BT12" s="104">
        <f t="shared" si="0"/>
        <v>47.81028822756672</v>
      </c>
      <c r="BU12" s="72">
        <v>114.79360858468225</v>
      </c>
      <c r="BV12" s="64">
        <v>0</v>
      </c>
      <c r="BW12" s="64">
        <v>0</v>
      </c>
      <c r="BX12" s="64">
        <v>0</v>
      </c>
      <c r="BY12" s="64">
        <v>0</v>
      </c>
      <c r="BZ12" s="64">
        <v>0</v>
      </c>
      <c r="CA12" s="64">
        <v>0</v>
      </c>
      <c r="CB12" s="64">
        <v>0</v>
      </c>
      <c r="CC12" s="64">
        <v>0</v>
      </c>
      <c r="CD12" s="64">
        <v>0</v>
      </c>
      <c r="CE12" s="64">
        <v>0</v>
      </c>
      <c r="CF12" s="64">
        <v>0</v>
      </c>
      <c r="CG12" s="104">
        <f t="shared" si="1"/>
        <v>114.79360858468225</v>
      </c>
      <c r="CH12" s="72">
        <v>0</v>
      </c>
      <c r="CI12" s="64">
        <v>0</v>
      </c>
      <c r="CJ12" s="64">
        <v>0</v>
      </c>
      <c r="CK12" s="104">
        <f t="shared" si="2"/>
        <v>0</v>
      </c>
      <c r="CL12" s="72">
        <v>0</v>
      </c>
      <c r="CM12" s="64">
        <v>0</v>
      </c>
      <c r="CN12" s="64">
        <v>0</v>
      </c>
      <c r="CO12" s="64">
        <v>0</v>
      </c>
      <c r="CP12" s="104">
        <f t="shared" si="3"/>
        <v>0</v>
      </c>
      <c r="CQ12" s="197">
        <v>15.041115816032065</v>
      </c>
      <c r="CR12" s="104">
        <f t="shared" si="4"/>
        <v>129.83472440071432</v>
      </c>
      <c r="CS12" s="104">
        <f t="shared" si="5"/>
        <v>177.64501262828105</v>
      </c>
    </row>
    <row r="13" spans="1:97" ht="13.5" customHeight="1">
      <c r="A13" s="142">
        <v>4</v>
      </c>
      <c r="B13" s="50" t="s">
        <v>145</v>
      </c>
      <c r="C13" s="40" t="s">
        <v>118</v>
      </c>
      <c r="D13" s="72">
        <v>8.241552425642803</v>
      </c>
      <c r="E13" s="72">
        <v>0.10729807307764083</v>
      </c>
      <c r="F13" s="72">
        <v>0.03343157916417861</v>
      </c>
      <c r="G13" s="64">
        <v>17.58101715955267</v>
      </c>
      <c r="H13" s="64">
        <v>8.070101009657778</v>
      </c>
      <c r="I13" s="64">
        <v>5.61631741254082</v>
      </c>
      <c r="J13" s="64">
        <v>0.3745076900570175</v>
      </c>
      <c r="K13" s="64">
        <v>0.0003003343946595743</v>
      </c>
      <c r="L13" s="64">
        <v>1.1478871819577168</v>
      </c>
      <c r="M13" s="64">
        <v>28.398716360046926</v>
      </c>
      <c r="N13" s="64">
        <v>0.026662195984564895</v>
      </c>
      <c r="O13" s="64">
        <v>4401.673684828582</v>
      </c>
      <c r="P13" s="64">
        <v>0</v>
      </c>
      <c r="Q13" s="64">
        <v>460.0040191911954</v>
      </c>
      <c r="R13" s="64">
        <v>6.8357649102353175</v>
      </c>
      <c r="S13" s="64">
        <v>223.68012477442545</v>
      </c>
      <c r="T13" s="64">
        <v>104.0118571851541</v>
      </c>
      <c r="U13" s="64">
        <v>38.032879589885525</v>
      </c>
      <c r="V13" s="64">
        <v>1.2495029964533015</v>
      </c>
      <c r="W13" s="64">
        <v>0.49616214052261287</v>
      </c>
      <c r="X13" s="64">
        <v>1.5178237027837824</v>
      </c>
      <c r="Y13" s="64">
        <v>12.21957581312181</v>
      </c>
      <c r="Z13" s="64">
        <v>0.0003905998225731764</v>
      </c>
      <c r="AA13" s="64">
        <v>3.815658979676511</v>
      </c>
      <c r="AB13" s="64">
        <v>1.5494477453658557</v>
      </c>
      <c r="AC13" s="64">
        <v>2.498226576393019</v>
      </c>
      <c r="AD13" s="64">
        <v>0</v>
      </c>
      <c r="AE13" s="64">
        <v>0</v>
      </c>
      <c r="AF13" s="64">
        <v>0</v>
      </c>
      <c r="AG13" s="64">
        <v>0</v>
      </c>
      <c r="AH13" s="64">
        <v>0</v>
      </c>
      <c r="AI13" s="64">
        <v>0</v>
      </c>
      <c r="AJ13" s="64">
        <v>0</v>
      </c>
      <c r="AK13" s="64">
        <v>0</v>
      </c>
      <c r="AL13" s="64">
        <v>0</v>
      </c>
      <c r="AM13" s="64">
        <v>0</v>
      </c>
      <c r="AN13" s="64">
        <v>916.7276635100777</v>
      </c>
      <c r="AO13" s="64">
        <v>0.06582040197048174</v>
      </c>
      <c r="AP13" s="64">
        <v>19.876087986744608</v>
      </c>
      <c r="AQ13" s="64">
        <v>7.820242152365976</v>
      </c>
      <c r="AR13" s="64">
        <v>0</v>
      </c>
      <c r="AS13" s="64">
        <v>0</v>
      </c>
      <c r="AT13" s="64">
        <v>9.301631891574262</v>
      </c>
      <c r="AU13" s="64">
        <v>0.05348289227665375</v>
      </c>
      <c r="AV13" s="64">
        <v>0</v>
      </c>
      <c r="AW13" s="64">
        <v>0</v>
      </c>
      <c r="AX13" s="64">
        <v>13.198686682792077</v>
      </c>
      <c r="AY13" s="64">
        <v>0</v>
      </c>
      <c r="AZ13" s="64">
        <v>0</v>
      </c>
      <c r="BA13" s="64">
        <v>0.0003527305917899785</v>
      </c>
      <c r="BB13" s="64">
        <v>0</v>
      </c>
      <c r="BC13" s="64">
        <v>1.0052210360416474</v>
      </c>
      <c r="BD13" s="64">
        <v>1.7042086862907586</v>
      </c>
      <c r="BE13" s="64">
        <v>10.40256930037169</v>
      </c>
      <c r="BF13" s="64">
        <v>5.470455226556336</v>
      </c>
      <c r="BG13" s="64">
        <v>0.5277123805838461</v>
      </c>
      <c r="BH13" s="64">
        <v>1.3235595237961337</v>
      </c>
      <c r="BI13" s="64">
        <v>0.030011242735807447</v>
      </c>
      <c r="BJ13" s="64">
        <v>7.075401212389379</v>
      </c>
      <c r="BK13" s="64">
        <v>185.90177298448378</v>
      </c>
      <c r="BL13" s="64">
        <v>0</v>
      </c>
      <c r="BM13" s="64">
        <v>10.194225646428801</v>
      </c>
      <c r="BN13" s="64">
        <v>27.276785069860416</v>
      </c>
      <c r="BO13" s="64">
        <v>0</v>
      </c>
      <c r="BP13" s="64">
        <v>0</v>
      </c>
      <c r="BQ13" s="64">
        <v>3.1239666289524197</v>
      </c>
      <c r="BR13" s="64">
        <v>15.042177892530624</v>
      </c>
      <c r="BS13" s="103">
        <v>0.7694512903754123</v>
      </c>
      <c r="BT13" s="104">
        <f t="shared" si="0"/>
        <v>6564.074396825486</v>
      </c>
      <c r="BU13" s="72">
        <v>28.506674414419173</v>
      </c>
      <c r="BV13" s="64">
        <v>0</v>
      </c>
      <c r="BW13" s="64">
        <v>0</v>
      </c>
      <c r="BX13" s="64">
        <v>0.3702167232447238</v>
      </c>
      <c r="BY13" s="64">
        <v>0</v>
      </c>
      <c r="BZ13" s="64">
        <v>0</v>
      </c>
      <c r="CA13" s="64">
        <v>0</v>
      </c>
      <c r="CB13" s="64">
        <v>0</v>
      </c>
      <c r="CC13" s="64">
        <v>202.47017083258856</v>
      </c>
      <c r="CD13" s="64">
        <v>0</v>
      </c>
      <c r="CE13" s="64">
        <v>0</v>
      </c>
      <c r="CF13" s="64">
        <v>0</v>
      </c>
      <c r="CG13" s="104">
        <f t="shared" si="1"/>
        <v>231.34706197025247</v>
      </c>
      <c r="CH13" s="72">
        <v>0</v>
      </c>
      <c r="CI13" s="64">
        <v>0</v>
      </c>
      <c r="CJ13" s="64">
        <v>0</v>
      </c>
      <c r="CK13" s="104">
        <f t="shared" si="2"/>
        <v>0</v>
      </c>
      <c r="CL13" s="72">
        <v>0</v>
      </c>
      <c r="CM13" s="64">
        <v>0</v>
      </c>
      <c r="CN13" s="64">
        <v>-2.71007896217462</v>
      </c>
      <c r="CO13" s="64">
        <v>1.9041400319588244</v>
      </c>
      <c r="CP13" s="104">
        <f t="shared" si="3"/>
        <v>-0.8059389302157958</v>
      </c>
      <c r="CQ13" s="197">
        <v>67.75796864655055</v>
      </c>
      <c r="CR13" s="104">
        <f t="shared" si="4"/>
        <v>298.2990916865872</v>
      </c>
      <c r="CS13" s="104">
        <f t="shared" si="5"/>
        <v>6862.373488512073</v>
      </c>
    </row>
    <row r="14" spans="1:97" ht="13.5" customHeight="1">
      <c r="A14" s="48">
        <v>5</v>
      </c>
      <c r="B14" s="50" t="s">
        <v>147</v>
      </c>
      <c r="C14" s="40" t="s">
        <v>255</v>
      </c>
      <c r="D14" s="72">
        <v>1065.2778151074667</v>
      </c>
      <c r="E14" s="72">
        <v>0.31536150913966093</v>
      </c>
      <c r="F14" s="72">
        <v>1.9181729737848452</v>
      </c>
      <c r="G14" s="64">
        <v>0.0014097253400956401</v>
      </c>
      <c r="H14" s="64">
        <v>5860.667631413745</v>
      </c>
      <c r="I14" s="64">
        <v>0.4240968590562292</v>
      </c>
      <c r="J14" s="64">
        <v>3.3789193385704333</v>
      </c>
      <c r="K14" s="64">
        <v>19.441906620481046</v>
      </c>
      <c r="L14" s="64">
        <v>1.2586322214409285</v>
      </c>
      <c r="M14" s="64">
        <v>22.214385666269283</v>
      </c>
      <c r="N14" s="64">
        <v>0.3245594779191742</v>
      </c>
      <c r="O14" s="64">
        <v>0.04174737781710224</v>
      </c>
      <c r="P14" s="64">
        <v>0</v>
      </c>
      <c r="Q14" s="64">
        <v>972.4105512348219</v>
      </c>
      <c r="R14" s="64">
        <v>2.2480444017383188</v>
      </c>
      <c r="S14" s="64">
        <v>0.41386724944038095</v>
      </c>
      <c r="T14" s="64">
        <v>0.08467238614423997</v>
      </c>
      <c r="U14" s="64">
        <v>1.537618332817119</v>
      </c>
      <c r="V14" s="64">
        <v>6.347262968572091</v>
      </c>
      <c r="W14" s="64">
        <v>1.444414838553076</v>
      </c>
      <c r="X14" s="64">
        <v>1.9796688954884025</v>
      </c>
      <c r="Y14" s="64">
        <v>0.49196297008508016</v>
      </c>
      <c r="Z14" s="64">
        <v>0.2952942626444851</v>
      </c>
      <c r="AA14" s="64">
        <v>0.011455867998775043</v>
      </c>
      <c r="AB14" s="64">
        <v>0.46452541528994534</v>
      </c>
      <c r="AC14" s="64">
        <v>0.16841515310851993</v>
      </c>
      <c r="AD14" s="64">
        <v>0.3131675373568793</v>
      </c>
      <c r="AE14" s="64">
        <v>0.2505676799032898</v>
      </c>
      <c r="AF14" s="64">
        <v>0.0462243376597736</v>
      </c>
      <c r="AG14" s="64">
        <v>0.0022507179914303507</v>
      </c>
      <c r="AH14" s="64">
        <v>0.0014905599599285627</v>
      </c>
      <c r="AI14" s="64">
        <v>0.0019081932018766182</v>
      </c>
      <c r="AJ14" s="64">
        <v>1.7871854630435786</v>
      </c>
      <c r="AK14" s="64">
        <v>0</v>
      </c>
      <c r="AL14" s="64">
        <v>0</v>
      </c>
      <c r="AM14" s="64">
        <v>0</v>
      </c>
      <c r="AN14" s="64">
        <v>14.45687782369106</v>
      </c>
      <c r="AO14" s="64">
        <v>4.356059366391676</v>
      </c>
      <c r="AP14" s="64">
        <v>559.328168979542</v>
      </c>
      <c r="AQ14" s="64">
        <v>4010.9456434869094</v>
      </c>
      <c r="AR14" s="64">
        <v>0</v>
      </c>
      <c r="AS14" s="64">
        <v>0</v>
      </c>
      <c r="AT14" s="64">
        <v>0.09552085024540889</v>
      </c>
      <c r="AU14" s="64">
        <v>1.029653161805408</v>
      </c>
      <c r="AV14" s="64">
        <v>0</v>
      </c>
      <c r="AW14" s="64">
        <v>0</v>
      </c>
      <c r="AX14" s="64">
        <v>0</v>
      </c>
      <c r="AY14" s="64">
        <v>1.7527730235360783</v>
      </c>
      <c r="AZ14" s="64">
        <v>0</v>
      </c>
      <c r="BA14" s="64">
        <v>0.08520533954002964</v>
      </c>
      <c r="BB14" s="64">
        <v>2.5146854962422505</v>
      </c>
      <c r="BC14" s="64">
        <v>0</v>
      </c>
      <c r="BD14" s="64">
        <v>2.4016854323967927</v>
      </c>
      <c r="BE14" s="64">
        <v>1.3512416443432802</v>
      </c>
      <c r="BF14" s="64">
        <v>0.4590166742617336</v>
      </c>
      <c r="BG14" s="64">
        <v>1.389597743923278</v>
      </c>
      <c r="BH14" s="64">
        <v>19.678025121042072</v>
      </c>
      <c r="BI14" s="64">
        <v>31.325180787200846</v>
      </c>
      <c r="BJ14" s="64">
        <v>16.306155340166214</v>
      </c>
      <c r="BK14" s="64">
        <v>0.24335313988922783</v>
      </c>
      <c r="BL14" s="64">
        <v>345.01064121939345</v>
      </c>
      <c r="BM14" s="64">
        <v>382.90551852167107</v>
      </c>
      <c r="BN14" s="64">
        <v>1128.9233933890455</v>
      </c>
      <c r="BO14" s="64">
        <v>0.04382119817701923</v>
      </c>
      <c r="BP14" s="64">
        <v>0.025233609824111287</v>
      </c>
      <c r="BQ14" s="64">
        <v>4.875158844074111</v>
      </c>
      <c r="BR14" s="64">
        <v>110.46492798136943</v>
      </c>
      <c r="BS14" s="103">
        <v>1.052327913979937</v>
      </c>
      <c r="BT14" s="104">
        <f t="shared" si="0"/>
        <v>14606.585052845505</v>
      </c>
      <c r="BU14" s="72">
        <v>17084.75923056082</v>
      </c>
      <c r="BV14" s="64">
        <v>7097.256772466236</v>
      </c>
      <c r="BW14" s="64">
        <v>0</v>
      </c>
      <c r="BX14" s="64">
        <v>0</v>
      </c>
      <c r="BY14" s="64">
        <v>0</v>
      </c>
      <c r="BZ14" s="64">
        <v>0</v>
      </c>
      <c r="CA14" s="64">
        <v>0</v>
      </c>
      <c r="CB14" s="64">
        <v>0</v>
      </c>
      <c r="CC14" s="64">
        <v>414.8613595602421</v>
      </c>
      <c r="CD14" s="64">
        <v>0</v>
      </c>
      <c r="CE14" s="64">
        <v>0</v>
      </c>
      <c r="CF14" s="64">
        <v>0</v>
      </c>
      <c r="CG14" s="104">
        <f t="shared" si="1"/>
        <v>24596.8773625873</v>
      </c>
      <c r="CH14" s="72">
        <v>0</v>
      </c>
      <c r="CI14" s="64">
        <v>0</v>
      </c>
      <c r="CJ14" s="64">
        <v>0</v>
      </c>
      <c r="CK14" s="104">
        <f t="shared" si="2"/>
        <v>0</v>
      </c>
      <c r="CL14" s="72">
        <v>0</v>
      </c>
      <c r="CM14" s="64">
        <v>0</v>
      </c>
      <c r="CN14" s="64">
        <v>-4.09618880948123</v>
      </c>
      <c r="CO14" s="64">
        <v>0</v>
      </c>
      <c r="CP14" s="104">
        <f t="shared" si="3"/>
        <v>-4.09618880948123</v>
      </c>
      <c r="CQ14" s="197">
        <v>7831.638716327731</v>
      </c>
      <c r="CR14" s="104">
        <f t="shared" si="4"/>
        <v>32424.41989010555</v>
      </c>
      <c r="CS14" s="104">
        <f t="shared" si="5"/>
        <v>47031.004942951055</v>
      </c>
    </row>
    <row r="15" spans="1:97" ht="13.5" customHeight="1">
      <c r="A15" s="142">
        <v>6</v>
      </c>
      <c r="B15" s="50">
        <v>17</v>
      </c>
      <c r="C15" s="40" t="s">
        <v>205</v>
      </c>
      <c r="D15" s="72">
        <v>11.349018466163571</v>
      </c>
      <c r="E15" s="72">
        <v>0.06103807404605178</v>
      </c>
      <c r="F15" s="72">
        <v>0.043405147613183814</v>
      </c>
      <c r="G15" s="64">
        <v>0.011678902408127356</v>
      </c>
      <c r="H15" s="64">
        <v>48.34739777163994</v>
      </c>
      <c r="I15" s="64">
        <v>561.3452725899912</v>
      </c>
      <c r="J15" s="64">
        <v>412.3127948663267</v>
      </c>
      <c r="K15" s="64">
        <v>26.48469797809178</v>
      </c>
      <c r="L15" s="64">
        <v>3.2250530349563986</v>
      </c>
      <c r="M15" s="64">
        <v>14.429271963605483</v>
      </c>
      <c r="N15" s="64">
        <v>10.75308188601013</v>
      </c>
      <c r="O15" s="64">
        <v>0.05338870535731353</v>
      </c>
      <c r="P15" s="64">
        <v>0</v>
      </c>
      <c r="Q15" s="64">
        <v>576.6038867777597</v>
      </c>
      <c r="R15" s="64">
        <v>79.44867712743458</v>
      </c>
      <c r="S15" s="64">
        <v>5.381387312550313</v>
      </c>
      <c r="T15" s="64">
        <v>12.333659176668554</v>
      </c>
      <c r="U15" s="64">
        <v>19.83323340594992</v>
      </c>
      <c r="V15" s="64">
        <v>87.2579592968803</v>
      </c>
      <c r="W15" s="64">
        <v>36.591313765507095</v>
      </c>
      <c r="X15" s="64">
        <v>13.180413183948165</v>
      </c>
      <c r="Y15" s="64">
        <v>13.538106082302367</v>
      </c>
      <c r="Z15" s="64">
        <v>3.0735945640995745</v>
      </c>
      <c r="AA15" s="64">
        <v>33.53454835134868</v>
      </c>
      <c r="AB15" s="64">
        <v>63.21205800071159</v>
      </c>
      <c r="AC15" s="64">
        <v>1.1981820378062416</v>
      </c>
      <c r="AD15" s="64">
        <v>0.10078734461408533</v>
      </c>
      <c r="AE15" s="64">
        <v>0.08063853816593072</v>
      </c>
      <c r="AF15" s="64">
        <v>0.014879742169612785</v>
      </c>
      <c r="AG15" s="64">
        <v>0.0007243369389192606</v>
      </c>
      <c r="AH15" s="64">
        <v>0.00047970922808206835</v>
      </c>
      <c r="AI15" s="64">
        <v>0.0006141202017312925</v>
      </c>
      <c r="AJ15" s="64">
        <v>0.5751837300364889</v>
      </c>
      <c r="AK15" s="64">
        <v>0</v>
      </c>
      <c r="AL15" s="64">
        <v>0</v>
      </c>
      <c r="AM15" s="64">
        <v>0.30590141289056855</v>
      </c>
      <c r="AN15" s="64">
        <v>304.1472353396468</v>
      </c>
      <c r="AO15" s="64">
        <v>6.8310504519532556</v>
      </c>
      <c r="AP15" s="64">
        <v>203.87578920091136</v>
      </c>
      <c r="AQ15" s="64">
        <v>77.83289717225185</v>
      </c>
      <c r="AR15" s="64">
        <v>0</v>
      </c>
      <c r="AS15" s="64">
        <v>0</v>
      </c>
      <c r="AT15" s="64">
        <v>0</v>
      </c>
      <c r="AU15" s="64">
        <v>0.08476799546698131</v>
      </c>
      <c r="AV15" s="64">
        <v>0</v>
      </c>
      <c r="AW15" s="64">
        <v>0</v>
      </c>
      <c r="AX15" s="64">
        <v>0</v>
      </c>
      <c r="AY15" s="64">
        <v>0.05178378274716294</v>
      </c>
      <c r="AZ15" s="64">
        <v>0</v>
      </c>
      <c r="BA15" s="64">
        <v>0.00699601580346936</v>
      </c>
      <c r="BB15" s="64">
        <v>0.20620930573567098</v>
      </c>
      <c r="BC15" s="64">
        <v>4.769366446833151</v>
      </c>
      <c r="BD15" s="64">
        <v>10.453689018463702</v>
      </c>
      <c r="BE15" s="64">
        <v>9.168589587253077</v>
      </c>
      <c r="BF15" s="64">
        <v>5.0379258992489975</v>
      </c>
      <c r="BG15" s="64">
        <v>0.3258633352412095</v>
      </c>
      <c r="BH15" s="64">
        <v>32.709038818040476</v>
      </c>
      <c r="BI15" s="64">
        <v>0.8216532184517545</v>
      </c>
      <c r="BJ15" s="64">
        <v>11.379646348832113</v>
      </c>
      <c r="BK15" s="64">
        <v>7.477666981672064</v>
      </c>
      <c r="BL15" s="64">
        <v>28.302233820107535</v>
      </c>
      <c r="BM15" s="64">
        <v>90.56003189476718</v>
      </c>
      <c r="BN15" s="64">
        <v>99.50479137520483</v>
      </c>
      <c r="BO15" s="64">
        <v>0.014055033459400845</v>
      </c>
      <c r="BP15" s="64">
        <v>0.008093156992848642</v>
      </c>
      <c r="BQ15" s="64">
        <v>0.475434183863742</v>
      </c>
      <c r="BR15" s="64">
        <v>10.238202320002747</v>
      </c>
      <c r="BS15" s="103">
        <v>9.058803957654224</v>
      </c>
      <c r="BT15" s="104">
        <f t="shared" si="0"/>
        <v>2948.024142064026</v>
      </c>
      <c r="BU15" s="72">
        <v>0</v>
      </c>
      <c r="BV15" s="64">
        <v>0</v>
      </c>
      <c r="BW15" s="64">
        <v>115.7175164774575</v>
      </c>
      <c r="BX15" s="64">
        <v>0</v>
      </c>
      <c r="BY15" s="64">
        <v>1046.0481266996026</v>
      </c>
      <c r="BZ15" s="64">
        <v>0</v>
      </c>
      <c r="CA15" s="64">
        <v>0</v>
      </c>
      <c r="CB15" s="64">
        <v>0</v>
      </c>
      <c r="CC15" s="64">
        <v>146.8839200271774</v>
      </c>
      <c r="CD15" s="64">
        <v>0</v>
      </c>
      <c r="CE15" s="64">
        <v>0</v>
      </c>
      <c r="CF15" s="64">
        <v>0</v>
      </c>
      <c r="CG15" s="104">
        <f t="shared" si="1"/>
        <v>1308.6495632042374</v>
      </c>
      <c r="CH15" s="72">
        <v>0</v>
      </c>
      <c r="CI15" s="64">
        <v>0</v>
      </c>
      <c r="CJ15" s="64">
        <v>0</v>
      </c>
      <c r="CK15" s="104">
        <f t="shared" si="2"/>
        <v>0</v>
      </c>
      <c r="CL15" s="72">
        <v>0</v>
      </c>
      <c r="CM15" s="64">
        <v>0</v>
      </c>
      <c r="CN15" s="64">
        <v>-1.3596393628197108</v>
      </c>
      <c r="CO15" s="64">
        <v>0</v>
      </c>
      <c r="CP15" s="104">
        <f t="shared" si="3"/>
        <v>-1.3596393628197108</v>
      </c>
      <c r="CQ15" s="197">
        <v>2079.1982196577874</v>
      </c>
      <c r="CR15" s="104">
        <f t="shared" si="4"/>
        <v>3386.488143499205</v>
      </c>
      <c r="CS15" s="104">
        <f t="shared" si="5"/>
        <v>6334.512285563231</v>
      </c>
    </row>
    <row r="16" spans="1:97" ht="13.5" customHeight="1">
      <c r="A16" s="48">
        <v>7</v>
      </c>
      <c r="B16" s="50">
        <v>18</v>
      </c>
      <c r="C16" s="40" t="s">
        <v>119</v>
      </c>
      <c r="D16" s="72">
        <v>17.889874110558498</v>
      </c>
      <c r="E16" s="72">
        <v>0.1330090778622807</v>
      </c>
      <c r="F16" s="72">
        <v>0.043780156102971333</v>
      </c>
      <c r="G16" s="64">
        <v>0.8778410267788919</v>
      </c>
      <c r="H16" s="64">
        <v>6.86084523949359</v>
      </c>
      <c r="I16" s="64">
        <v>0.743695571608037</v>
      </c>
      <c r="J16" s="64">
        <v>211.87574969750443</v>
      </c>
      <c r="K16" s="64">
        <v>0.021008313933924903</v>
      </c>
      <c r="L16" s="64">
        <v>0.14570420599357667</v>
      </c>
      <c r="M16" s="64">
        <v>1.1546876567019806</v>
      </c>
      <c r="N16" s="64">
        <v>1.0692488184305866</v>
      </c>
      <c r="O16" s="64">
        <v>0.10975100432340597</v>
      </c>
      <c r="P16" s="64">
        <v>0</v>
      </c>
      <c r="Q16" s="64">
        <v>179.1856217961255</v>
      </c>
      <c r="R16" s="64">
        <v>3.033065265055926</v>
      </c>
      <c r="S16" s="64">
        <v>0.7670125763773329</v>
      </c>
      <c r="T16" s="64">
        <v>2.130257275477245</v>
      </c>
      <c r="U16" s="64">
        <v>2.4337161792944717</v>
      </c>
      <c r="V16" s="64">
        <v>9.872486884058102</v>
      </c>
      <c r="W16" s="64">
        <v>13.979668595646025</v>
      </c>
      <c r="X16" s="64">
        <v>1.3122562499739083</v>
      </c>
      <c r="Y16" s="64">
        <v>16.543662088875262</v>
      </c>
      <c r="Z16" s="64">
        <v>0.31651879168841607</v>
      </c>
      <c r="AA16" s="64">
        <v>0.5140294005186901</v>
      </c>
      <c r="AB16" s="64">
        <v>1.8053510717057517</v>
      </c>
      <c r="AC16" s="64">
        <v>1.1576111948032197</v>
      </c>
      <c r="AD16" s="64">
        <v>0.016199503630444697</v>
      </c>
      <c r="AE16" s="64">
        <v>0.012958224194178417</v>
      </c>
      <c r="AF16" s="64">
        <v>0.002395794867436036</v>
      </c>
      <c r="AG16" s="64">
        <v>0.00011640162516336346</v>
      </c>
      <c r="AH16" s="64">
        <v>7.710253456520338E-05</v>
      </c>
      <c r="AI16" s="64">
        <v>9.87104647635826E-05</v>
      </c>
      <c r="AJ16" s="64">
        <v>0.09246206219885804</v>
      </c>
      <c r="AK16" s="64">
        <v>0</v>
      </c>
      <c r="AL16" s="64">
        <v>0</v>
      </c>
      <c r="AM16" s="64">
        <v>0</v>
      </c>
      <c r="AN16" s="64">
        <v>31.85598512000206</v>
      </c>
      <c r="AO16" s="64">
        <v>4.027052471690817</v>
      </c>
      <c r="AP16" s="64">
        <v>195.21809727920214</v>
      </c>
      <c r="AQ16" s="64">
        <v>16.280606378447708</v>
      </c>
      <c r="AR16" s="64">
        <v>3.0315514506226515</v>
      </c>
      <c r="AS16" s="64">
        <v>1.1423367478169648</v>
      </c>
      <c r="AT16" s="64">
        <v>0.03600073482813212</v>
      </c>
      <c r="AU16" s="64">
        <v>0.0389586545506037</v>
      </c>
      <c r="AV16" s="64">
        <v>0</v>
      </c>
      <c r="AW16" s="64">
        <v>0</v>
      </c>
      <c r="AX16" s="64">
        <v>0</v>
      </c>
      <c r="AY16" s="64">
        <v>1.8401944674678492</v>
      </c>
      <c r="AZ16" s="64">
        <v>0</v>
      </c>
      <c r="BA16" s="64">
        <v>0.003225534984268257</v>
      </c>
      <c r="BB16" s="64">
        <v>0.0941268108179684</v>
      </c>
      <c r="BC16" s="64">
        <v>0</v>
      </c>
      <c r="BD16" s="64">
        <v>43.57434733599683</v>
      </c>
      <c r="BE16" s="64">
        <v>0.00979841328963487</v>
      </c>
      <c r="BF16" s="64">
        <v>0.026197423114489856</v>
      </c>
      <c r="BG16" s="64">
        <v>0.04434294411113178</v>
      </c>
      <c r="BH16" s="64">
        <v>73.15610501663133</v>
      </c>
      <c r="BI16" s="64">
        <v>1.2740232571030834</v>
      </c>
      <c r="BJ16" s="64">
        <v>7.744968433450151</v>
      </c>
      <c r="BK16" s="64">
        <v>30.31461007428794</v>
      </c>
      <c r="BL16" s="64">
        <v>0</v>
      </c>
      <c r="BM16" s="64">
        <v>16.15380162430124</v>
      </c>
      <c r="BN16" s="64">
        <v>24.172762096229466</v>
      </c>
      <c r="BO16" s="64">
        <v>0.0022213089055748026</v>
      </c>
      <c r="BP16" s="64">
        <v>0.0012788629172279793</v>
      </c>
      <c r="BQ16" s="64">
        <v>0.3389581117348238</v>
      </c>
      <c r="BR16" s="64">
        <v>47.91276098005239</v>
      </c>
      <c r="BS16" s="103">
        <v>0.9366752594087575</v>
      </c>
      <c r="BT16" s="104">
        <f t="shared" si="0"/>
        <v>973.3317468403728</v>
      </c>
      <c r="BU16" s="72">
        <v>0</v>
      </c>
      <c r="BV16" s="64">
        <v>0</v>
      </c>
      <c r="BW16" s="64">
        <v>4903.312433932692</v>
      </c>
      <c r="BX16" s="64">
        <v>0</v>
      </c>
      <c r="BY16" s="64">
        <v>37.37895556274937</v>
      </c>
      <c r="BZ16" s="64">
        <v>0</v>
      </c>
      <c r="CA16" s="64">
        <v>0</v>
      </c>
      <c r="CB16" s="64">
        <v>0</v>
      </c>
      <c r="CC16" s="64">
        <v>0</v>
      </c>
      <c r="CD16" s="64">
        <v>0</v>
      </c>
      <c r="CE16" s="64">
        <v>0</v>
      </c>
      <c r="CF16" s="64">
        <v>0</v>
      </c>
      <c r="CG16" s="104">
        <f t="shared" si="1"/>
        <v>4940.691389495441</v>
      </c>
      <c r="CH16" s="72">
        <v>0</v>
      </c>
      <c r="CI16" s="64">
        <v>0</v>
      </c>
      <c r="CJ16" s="64">
        <v>0</v>
      </c>
      <c r="CK16" s="104">
        <f t="shared" si="2"/>
        <v>0</v>
      </c>
      <c r="CL16" s="72">
        <v>0</v>
      </c>
      <c r="CM16" s="64">
        <v>0</v>
      </c>
      <c r="CN16" s="64">
        <v>-3.7013129239461304</v>
      </c>
      <c r="CO16" s="64">
        <v>0</v>
      </c>
      <c r="CP16" s="104">
        <f t="shared" si="3"/>
        <v>-3.7013129239461304</v>
      </c>
      <c r="CQ16" s="197">
        <v>1834.8521519332858</v>
      </c>
      <c r="CR16" s="104">
        <f t="shared" si="4"/>
        <v>6771.842228504782</v>
      </c>
      <c r="CS16" s="104">
        <f t="shared" si="5"/>
        <v>7745.173975345155</v>
      </c>
    </row>
    <row r="17" spans="1:97" ht="13.5" customHeight="1">
      <c r="A17" s="142">
        <v>8</v>
      </c>
      <c r="B17" s="50">
        <v>19</v>
      </c>
      <c r="C17" s="40" t="s">
        <v>66</v>
      </c>
      <c r="D17" s="72">
        <v>3.044950212820979</v>
      </c>
      <c r="E17" s="72">
        <v>0.016864388384238222</v>
      </c>
      <c r="F17" s="72">
        <v>0</v>
      </c>
      <c r="G17" s="64">
        <v>2.154839369656934</v>
      </c>
      <c r="H17" s="64">
        <v>9.403571134065382</v>
      </c>
      <c r="I17" s="64">
        <v>0.2589319784075169</v>
      </c>
      <c r="J17" s="64">
        <v>1.5860385821318925</v>
      </c>
      <c r="K17" s="64">
        <v>127.6341025565081</v>
      </c>
      <c r="L17" s="64">
        <v>1.1995093359809592</v>
      </c>
      <c r="M17" s="64">
        <v>0.8751720678490302</v>
      </c>
      <c r="N17" s="64">
        <v>46.64495227309717</v>
      </c>
      <c r="O17" s="64">
        <v>0.0038358386582680554</v>
      </c>
      <c r="P17" s="64">
        <v>0</v>
      </c>
      <c r="Q17" s="64">
        <v>0.2686432408021829</v>
      </c>
      <c r="R17" s="64">
        <v>1.8749449543623349</v>
      </c>
      <c r="S17" s="64">
        <v>0.4606829268977593</v>
      </c>
      <c r="T17" s="64">
        <v>0.6544251794700153</v>
      </c>
      <c r="U17" s="64">
        <v>3.0289731188360376</v>
      </c>
      <c r="V17" s="64">
        <v>0.15574000990852926</v>
      </c>
      <c r="W17" s="64">
        <v>1.105967441309553</v>
      </c>
      <c r="X17" s="64">
        <v>0.1412638016157186</v>
      </c>
      <c r="Y17" s="64">
        <v>127.6467972263915</v>
      </c>
      <c r="Z17" s="64">
        <v>0.9900159774796088</v>
      </c>
      <c r="AA17" s="64">
        <v>3.60429723398552</v>
      </c>
      <c r="AB17" s="64">
        <v>167.40995824287396</v>
      </c>
      <c r="AC17" s="64">
        <v>0.008131952275056923</v>
      </c>
      <c r="AD17" s="64">
        <v>0.001785251343316541</v>
      </c>
      <c r="AE17" s="64">
        <v>0.0014281889001904761</v>
      </c>
      <c r="AF17" s="64">
        <v>0.00026381549355855555</v>
      </c>
      <c r="AG17" s="64">
        <v>1.2828978647016081E-05</v>
      </c>
      <c r="AH17" s="64">
        <v>8.497059516294452E-06</v>
      </c>
      <c r="AI17" s="64">
        <v>1.0878133908498984E-05</v>
      </c>
      <c r="AJ17" s="64">
        <v>0.01018903822974797</v>
      </c>
      <c r="AK17" s="64">
        <v>0</v>
      </c>
      <c r="AL17" s="64">
        <v>0</v>
      </c>
      <c r="AM17" s="64">
        <v>0</v>
      </c>
      <c r="AN17" s="64">
        <v>0.8345356538954877</v>
      </c>
      <c r="AO17" s="64">
        <v>0.17503228959635797</v>
      </c>
      <c r="AP17" s="64">
        <v>29.075185258795354</v>
      </c>
      <c r="AQ17" s="64">
        <v>0.44650016808984233</v>
      </c>
      <c r="AR17" s="64">
        <v>0</v>
      </c>
      <c r="AS17" s="64">
        <v>0</v>
      </c>
      <c r="AT17" s="64">
        <v>0</v>
      </c>
      <c r="AU17" s="64">
        <v>0.012767387916076551</v>
      </c>
      <c r="AV17" s="64">
        <v>0</v>
      </c>
      <c r="AW17" s="64">
        <v>0</v>
      </c>
      <c r="AX17" s="64">
        <v>0</v>
      </c>
      <c r="AY17" s="64">
        <v>0</v>
      </c>
      <c r="AZ17" s="64">
        <v>0</v>
      </c>
      <c r="BA17" s="64">
        <v>0.0010568488078434464</v>
      </c>
      <c r="BB17" s="64">
        <v>0.030983453729996103</v>
      </c>
      <c r="BC17" s="64">
        <v>2.4491705987662216</v>
      </c>
      <c r="BD17" s="64">
        <v>0.10451012410578686</v>
      </c>
      <c r="BE17" s="64">
        <v>0.00025502980083140254</v>
      </c>
      <c r="BF17" s="64">
        <v>0.0010015045041224084</v>
      </c>
      <c r="BG17" s="64">
        <v>0.017979240119930087</v>
      </c>
      <c r="BH17" s="64">
        <v>0.9445754968188685</v>
      </c>
      <c r="BI17" s="64">
        <v>0.07513797288714613</v>
      </c>
      <c r="BJ17" s="64">
        <v>0.05430889467448925</v>
      </c>
      <c r="BK17" s="64">
        <v>0.013010534475283286</v>
      </c>
      <c r="BL17" s="64">
        <v>15.15604980548661</v>
      </c>
      <c r="BM17" s="64">
        <v>1.4691808021989516</v>
      </c>
      <c r="BN17" s="64">
        <v>0.20507985125883343</v>
      </c>
      <c r="BO17" s="64">
        <v>0.00024850388709789147</v>
      </c>
      <c r="BP17" s="64">
        <v>0.00014308083886880856</v>
      </c>
      <c r="BQ17" s="64">
        <v>0.4958406689938215</v>
      </c>
      <c r="BR17" s="64">
        <v>7.449407977398116</v>
      </c>
      <c r="BS17" s="103">
        <v>0.034693351449879686</v>
      </c>
      <c r="BT17" s="104">
        <f t="shared" si="0"/>
        <v>559.2329620404029</v>
      </c>
      <c r="BU17" s="72">
        <v>0</v>
      </c>
      <c r="BV17" s="64">
        <v>0</v>
      </c>
      <c r="BW17" s="64">
        <v>1457.2392951061781</v>
      </c>
      <c r="BX17" s="64">
        <v>0</v>
      </c>
      <c r="BY17" s="64">
        <v>0</v>
      </c>
      <c r="BZ17" s="64">
        <v>0</v>
      </c>
      <c r="CA17" s="64">
        <v>0</v>
      </c>
      <c r="CB17" s="64">
        <v>0</v>
      </c>
      <c r="CC17" s="64">
        <v>178.69385352044986</v>
      </c>
      <c r="CD17" s="64">
        <v>0</v>
      </c>
      <c r="CE17" s="64">
        <v>0</v>
      </c>
      <c r="CF17" s="64">
        <v>227.76104142149805</v>
      </c>
      <c r="CG17" s="104">
        <f t="shared" si="1"/>
        <v>1863.694190048126</v>
      </c>
      <c r="CH17" s="72">
        <v>0</v>
      </c>
      <c r="CI17" s="64">
        <v>0</v>
      </c>
      <c r="CJ17" s="64">
        <v>0</v>
      </c>
      <c r="CK17" s="104">
        <f t="shared" si="2"/>
        <v>0</v>
      </c>
      <c r="CL17" s="72">
        <v>0</v>
      </c>
      <c r="CM17" s="64">
        <v>0</v>
      </c>
      <c r="CN17" s="64">
        <v>-1.6507852737718471</v>
      </c>
      <c r="CO17" s="64">
        <v>0</v>
      </c>
      <c r="CP17" s="104">
        <f t="shared" si="3"/>
        <v>-1.6507852737718471</v>
      </c>
      <c r="CQ17" s="197">
        <v>891.9176244818153</v>
      </c>
      <c r="CR17" s="104">
        <f t="shared" si="4"/>
        <v>2753.9610292561697</v>
      </c>
      <c r="CS17" s="104">
        <f t="shared" si="5"/>
        <v>3313.1939912965727</v>
      </c>
    </row>
    <row r="18" spans="1:97" ht="13.5" customHeight="1">
      <c r="A18" s="48">
        <v>9</v>
      </c>
      <c r="B18" s="50">
        <v>20</v>
      </c>
      <c r="C18" s="40" t="s">
        <v>243</v>
      </c>
      <c r="D18" s="72">
        <v>32.843285236548176</v>
      </c>
      <c r="E18" s="72">
        <v>4.357775125106914</v>
      </c>
      <c r="F18" s="72">
        <v>0.11917427999759075</v>
      </c>
      <c r="G18" s="64">
        <v>3.0987071312536285</v>
      </c>
      <c r="H18" s="64">
        <v>117.48711526612817</v>
      </c>
      <c r="I18" s="64">
        <v>1.679048755885057</v>
      </c>
      <c r="J18" s="64">
        <v>0.8344347089255449</v>
      </c>
      <c r="K18" s="64">
        <v>0.5314628406080864</v>
      </c>
      <c r="L18" s="64">
        <v>3260.6603917503594</v>
      </c>
      <c r="M18" s="64">
        <v>402.6482885469048</v>
      </c>
      <c r="N18" s="64">
        <v>0.6269914085118025</v>
      </c>
      <c r="O18" s="64">
        <v>0.023266428610136555</v>
      </c>
      <c r="P18" s="64">
        <v>0</v>
      </c>
      <c r="Q18" s="64">
        <v>4.189552613732336</v>
      </c>
      <c r="R18" s="64">
        <v>19.179901131390416</v>
      </c>
      <c r="S18" s="64">
        <v>60.19726809181777</v>
      </c>
      <c r="T18" s="64">
        <v>9.865995478013033</v>
      </c>
      <c r="U18" s="64">
        <v>190.6807208378233</v>
      </c>
      <c r="V18" s="64">
        <v>83.3452954058005</v>
      </c>
      <c r="W18" s="64">
        <v>55.72784271111412</v>
      </c>
      <c r="X18" s="64">
        <v>27.10585041894617</v>
      </c>
      <c r="Y18" s="64">
        <v>166.942812661325</v>
      </c>
      <c r="Z18" s="64">
        <v>2.718232764830649</v>
      </c>
      <c r="AA18" s="64">
        <v>165.75787379065974</v>
      </c>
      <c r="AB18" s="64">
        <v>1157.2977718936238</v>
      </c>
      <c r="AC18" s="64">
        <v>8.804104794106069</v>
      </c>
      <c r="AD18" s="64">
        <v>0</v>
      </c>
      <c r="AE18" s="64">
        <v>0</v>
      </c>
      <c r="AF18" s="64">
        <v>0</v>
      </c>
      <c r="AG18" s="64">
        <v>0</v>
      </c>
      <c r="AH18" s="64">
        <v>0.07463985635539477</v>
      </c>
      <c r="AI18" s="64">
        <v>0</v>
      </c>
      <c r="AJ18" s="64">
        <v>0</v>
      </c>
      <c r="AK18" s="64">
        <v>0</v>
      </c>
      <c r="AL18" s="64">
        <v>0</v>
      </c>
      <c r="AM18" s="64">
        <v>0</v>
      </c>
      <c r="AN18" s="64">
        <v>3685.9887351123652</v>
      </c>
      <c r="AO18" s="64">
        <v>2.502801066635569</v>
      </c>
      <c r="AP18" s="64">
        <v>100.95609916813</v>
      </c>
      <c r="AQ18" s="64">
        <v>9.711008536609905</v>
      </c>
      <c r="AR18" s="64">
        <v>0</v>
      </c>
      <c r="AS18" s="64">
        <v>0</v>
      </c>
      <c r="AT18" s="64">
        <v>0.34028198773208296</v>
      </c>
      <c r="AU18" s="64">
        <v>0.2577467727320514</v>
      </c>
      <c r="AV18" s="64">
        <v>0</v>
      </c>
      <c r="AW18" s="64">
        <v>0</v>
      </c>
      <c r="AX18" s="64">
        <v>0</v>
      </c>
      <c r="AY18" s="64">
        <v>0</v>
      </c>
      <c r="AZ18" s="64">
        <v>0</v>
      </c>
      <c r="BA18" s="64">
        <v>0.021241553881342076</v>
      </c>
      <c r="BB18" s="64">
        <v>0.6289427902979157</v>
      </c>
      <c r="BC18" s="64">
        <v>14.671671920997152</v>
      </c>
      <c r="BD18" s="64">
        <v>1.218426477498186</v>
      </c>
      <c r="BE18" s="64">
        <v>25.924401639275754</v>
      </c>
      <c r="BF18" s="64">
        <v>23.276836998769728</v>
      </c>
      <c r="BG18" s="64">
        <v>54.77503013782882</v>
      </c>
      <c r="BH18" s="64">
        <v>12.214292146839137</v>
      </c>
      <c r="BI18" s="64">
        <v>1.905184774160901</v>
      </c>
      <c r="BJ18" s="64">
        <v>3.2110197605543997</v>
      </c>
      <c r="BK18" s="64">
        <v>80.30788783061455</v>
      </c>
      <c r="BL18" s="64">
        <v>111.65517502468634</v>
      </c>
      <c r="BM18" s="64">
        <v>42.214227248809316</v>
      </c>
      <c r="BN18" s="64">
        <v>31.612292535691235</v>
      </c>
      <c r="BO18" s="64">
        <v>0</v>
      </c>
      <c r="BP18" s="64">
        <v>0</v>
      </c>
      <c r="BQ18" s="64">
        <v>12.232484094622878</v>
      </c>
      <c r="BR18" s="64">
        <v>22.52600695491204</v>
      </c>
      <c r="BS18" s="103">
        <v>26.435425460300678</v>
      </c>
      <c r="BT18" s="104">
        <f t="shared" si="0"/>
        <v>10041.38502392232</v>
      </c>
      <c r="BU18" s="72">
        <v>0</v>
      </c>
      <c r="BV18" s="64">
        <v>0</v>
      </c>
      <c r="BW18" s="64">
        <v>0</v>
      </c>
      <c r="BX18" s="64">
        <v>39.94970943349311</v>
      </c>
      <c r="BY18" s="64">
        <v>255.34295937771867</v>
      </c>
      <c r="BZ18" s="64">
        <v>0</v>
      </c>
      <c r="CA18" s="64">
        <v>0</v>
      </c>
      <c r="CB18" s="64">
        <v>0</v>
      </c>
      <c r="CC18" s="64">
        <v>33.778781820346204</v>
      </c>
      <c r="CD18" s="64">
        <v>0</v>
      </c>
      <c r="CE18" s="64">
        <v>0</v>
      </c>
      <c r="CF18" s="64">
        <v>0</v>
      </c>
      <c r="CG18" s="104">
        <f t="shared" si="1"/>
        <v>329.071450631558</v>
      </c>
      <c r="CH18" s="72">
        <v>0</v>
      </c>
      <c r="CI18" s="64">
        <v>0</v>
      </c>
      <c r="CJ18" s="64">
        <v>0</v>
      </c>
      <c r="CK18" s="104">
        <f t="shared" si="2"/>
        <v>0</v>
      </c>
      <c r="CL18" s="72">
        <v>0</v>
      </c>
      <c r="CM18" s="64">
        <v>0</v>
      </c>
      <c r="CN18" s="64">
        <v>-0.8762014744982872</v>
      </c>
      <c r="CO18" s="64">
        <v>0</v>
      </c>
      <c r="CP18" s="104">
        <f t="shared" si="3"/>
        <v>-0.8762014744982872</v>
      </c>
      <c r="CQ18" s="197">
        <v>961.989106609369</v>
      </c>
      <c r="CR18" s="104">
        <f t="shared" si="4"/>
        <v>1290.1843557664288</v>
      </c>
      <c r="CS18" s="104">
        <f t="shared" si="5"/>
        <v>11331.569379688748</v>
      </c>
    </row>
    <row r="19" spans="1:97" ht="13.5" customHeight="1">
      <c r="A19" s="142">
        <v>10</v>
      </c>
      <c r="B19" s="50">
        <v>21</v>
      </c>
      <c r="C19" s="40" t="s">
        <v>152</v>
      </c>
      <c r="D19" s="72">
        <v>12.133266146532218</v>
      </c>
      <c r="E19" s="72">
        <v>0.12284661189074451</v>
      </c>
      <c r="F19" s="72">
        <v>0.0352804555384965</v>
      </c>
      <c r="G19" s="64">
        <v>32.04344243275874</v>
      </c>
      <c r="H19" s="64">
        <v>471.0505755070137</v>
      </c>
      <c r="I19" s="64">
        <v>26.681776815755537</v>
      </c>
      <c r="J19" s="64">
        <v>10.128060674968005</v>
      </c>
      <c r="K19" s="64">
        <v>6.026082208208888</v>
      </c>
      <c r="L19" s="64">
        <v>39.7717998200663</v>
      </c>
      <c r="M19" s="64">
        <v>977.5270152230448</v>
      </c>
      <c r="N19" s="64">
        <v>1198.8551310751727</v>
      </c>
      <c r="O19" s="64">
        <v>0.2844754988636399</v>
      </c>
      <c r="P19" s="64">
        <v>0</v>
      </c>
      <c r="Q19" s="64">
        <v>302.30418383979173</v>
      </c>
      <c r="R19" s="64">
        <v>48.08542811325318</v>
      </c>
      <c r="S19" s="64">
        <v>85.18775453297667</v>
      </c>
      <c r="T19" s="64">
        <v>4.35460343241051</v>
      </c>
      <c r="U19" s="64">
        <v>86.81098311182893</v>
      </c>
      <c r="V19" s="64">
        <v>96.00951257014151</v>
      </c>
      <c r="W19" s="64">
        <v>92.6946004753997</v>
      </c>
      <c r="X19" s="64">
        <v>54.89338387045819</v>
      </c>
      <c r="Y19" s="64">
        <v>182.23875758968455</v>
      </c>
      <c r="Z19" s="64">
        <v>2.3132185335590263</v>
      </c>
      <c r="AA19" s="64">
        <v>7.126803932268243</v>
      </c>
      <c r="AB19" s="64">
        <v>31.23996628885028</v>
      </c>
      <c r="AC19" s="64">
        <v>3.1572870792830563</v>
      </c>
      <c r="AD19" s="64">
        <v>3.3408572533131666</v>
      </c>
      <c r="AE19" s="64">
        <v>2.6731834027059294</v>
      </c>
      <c r="AF19" s="64">
        <v>0.49291001708950577</v>
      </c>
      <c r="AG19" s="64">
        <v>0.024011595124825362</v>
      </c>
      <c r="AH19" s="64">
        <v>0.01590127234577184</v>
      </c>
      <c r="AI19" s="64">
        <v>0.02035635914159904</v>
      </c>
      <c r="AJ19" s="64">
        <v>19.06496181889679</v>
      </c>
      <c r="AK19" s="64">
        <v>0.09528121414249092</v>
      </c>
      <c r="AL19" s="64">
        <v>0.4534899837127192</v>
      </c>
      <c r="AM19" s="64">
        <v>1.8057639734644668</v>
      </c>
      <c r="AN19" s="64">
        <v>86.44695445006005</v>
      </c>
      <c r="AO19" s="64">
        <v>25.16564495845044</v>
      </c>
      <c r="AP19" s="64">
        <v>379.0639797640072</v>
      </c>
      <c r="AQ19" s="64">
        <v>37.05142983302909</v>
      </c>
      <c r="AR19" s="64">
        <v>0</v>
      </c>
      <c r="AS19" s="64">
        <v>0</v>
      </c>
      <c r="AT19" s="64">
        <v>0</v>
      </c>
      <c r="AU19" s="64">
        <v>0.15376029049817705</v>
      </c>
      <c r="AV19" s="64">
        <v>0</v>
      </c>
      <c r="AW19" s="64">
        <v>0</v>
      </c>
      <c r="AX19" s="64">
        <v>0.17048634621883293</v>
      </c>
      <c r="AY19" s="64">
        <v>0.025472500769515686</v>
      </c>
      <c r="AZ19" s="64">
        <v>0</v>
      </c>
      <c r="BA19" s="64">
        <v>0.01631034657642298</v>
      </c>
      <c r="BB19" s="64">
        <v>0.375784050754856</v>
      </c>
      <c r="BC19" s="64">
        <v>10.402974870436932</v>
      </c>
      <c r="BD19" s="64">
        <v>20.332904850268438</v>
      </c>
      <c r="BE19" s="64">
        <v>44.24550556241207</v>
      </c>
      <c r="BF19" s="64">
        <v>34.00922817848366</v>
      </c>
      <c r="BG19" s="64">
        <v>0.3772361396182237</v>
      </c>
      <c r="BH19" s="64">
        <v>282.695501646674</v>
      </c>
      <c r="BI19" s="64">
        <v>45.93201861202877</v>
      </c>
      <c r="BJ19" s="64">
        <v>121.90947254171367</v>
      </c>
      <c r="BK19" s="64">
        <v>1.7573733304186332</v>
      </c>
      <c r="BL19" s="64">
        <v>79.58824771062909</v>
      </c>
      <c r="BM19" s="64">
        <v>47.58867461652058</v>
      </c>
      <c r="BN19" s="64">
        <v>48.26875858911931</v>
      </c>
      <c r="BO19" s="64">
        <v>0.46348374987356356</v>
      </c>
      <c r="BP19" s="64">
        <v>0.26689818525777675</v>
      </c>
      <c r="BQ19" s="64">
        <v>2.75716130291841</v>
      </c>
      <c r="BR19" s="64">
        <v>44.38825460939054</v>
      </c>
      <c r="BS19" s="103">
        <v>10.911997494665618</v>
      </c>
      <c r="BT19" s="104">
        <f t="shared" si="0"/>
        <v>5123.42846726045</v>
      </c>
      <c r="BU19" s="72">
        <v>0</v>
      </c>
      <c r="BV19" s="64">
        <v>29.09687410658497</v>
      </c>
      <c r="BW19" s="64">
        <v>0</v>
      </c>
      <c r="BX19" s="64">
        <v>31.774174530737536</v>
      </c>
      <c r="BY19" s="64">
        <v>68.51623042039338</v>
      </c>
      <c r="BZ19" s="64">
        <v>0</v>
      </c>
      <c r="CA19" s="64">
        <v>0</v>
      </c>
      <c r="CB19" s="64">
        <v>0</v>
      </c>
      <c r="CC19" s="64">
        <v>217.6291562465119</v>
      </c>
      <c r="CD19" s="64">
        <v>0</v>
      </c>
      <c r="CE19" s="64">
        <v>0</v>
      </c>
      <c r="CF19" s="64">
        <v>516.7860680073621</v>
      </c>
      <c r="CG19" s="104">
        <f t="shared" si="1"/>
        <v>863.8025033115899</v>
      </c>
      <c r="CH19" s="72">
        <v>0</v>
      </c>
      <c r="CI19" s="64">
        <v>0</v>
      </c>
      <c r="CJ19" s="64">
        <v>0</v>
      </c>
      <c r="CK19" s="104">
        <f t="shared" si="2"/>
        <v>0</v>
      </c>
      <c r="CL19" s="72">
        <v>0</v>
      </c>
      <c r="CM19" s="64">
        <v>0</v>
      </c>
      <c r="CN19" s="64">
        <v>2.4447546186398315</v>
      </c>
      <c r="CO19" s="64">
        <v>0</v>
      </c>
      <c r="CP19" s="104">
        <f t="shared" si="3"/>
        <v>2.4447546186398315</v>
      </c>
      <c r="CQ19" s="197">
        <v>2577.6955038895358</v>
      </c>
      <c r="CR19" s="104">
        <f t="shared" si="4"/>
        <v>3443.9427618197656</v>
      </c>
      <c r="CS19" s="104">
        <f t="shared" si="5"/>
        <v>8567.371229080216</v>
      </c>
    </row>
    <row r="20" spans="1:97" ht="13.5" customHeight="1">
      <c r="A20" s="48">
        <v>11</v>
      </c>
      <c r="B20" s="50">
        <v>22</v>
      </c>
      <c r="C20" s="40" t="s">
        <v>238</v>
      </c>
      <c r="D20" s="72">
        <v>16.889931977205865</v>
      </c>
      <c r="E20" s="72">
        <v>0.19804988698718287</v>
      </c>
      <c r="F20" s="72">
        <v>0.039795596392729636</v>
      </c>
      <c r="G20" s="64">
        <v>2.7054440697968065</v>
      </c>
      <c r="H20" s="64">
        <v>292.5963111279064</v>
      </c>
      <c r="I20" s="64">
        <v>10.565845168099388</v>
      </c>
      <c r="J20" s="64">
        <v>10.523678064149449</v>
      </c>
      <c r="K20" s="64">
        <v>1.0112512236140838</v>
      </c>
      <c r="L20" s="64">
        <v>7.064307830445616</v>
      </c>
      <c r="M20" s="64">
        <v>13.361578292361525</v>
      </c>
      <c r="N20" s="64">
        <v>180.79530778684637</v>
      </c>
      <c r="O20" s="64">
        <v>0.9370108313422542</v>
      </c>
      <c r="P20" s="64">
        <v>0</v>
      </c>
      <c r="Q20" s="64">
        <v>531.6390942487741</v>
      </c>
      <c r="R20" s="64">
        <v>44.795289476985026</v>
      </c>
      <c r="S20" s="64">
        <v>23.72617537086348</v>
      </c>
      <c r="T20" s="64">
        <v>3.791913449833349</v>
      </c>
      <c r="U20" s="64">
        <v>66.92082237825662</v>
      </c>
      <c r="V20" s="64">
        <v>176.26578031118558</v>
      </c>
      <c r="W20" s="64">
        <v>115.2167746671446</v>
      </c>
      <c r="X20" s="64">
        <v>71.92260017293472</v>
      </c>
      <c r="Y20" s="64">
        <v>175.37948063146823</v>
      </c>
      <c r="Z20" s="64">
        <v>2.9626708423796972</v>
      </c>
      <c r="AA20" s="64">
        <v>14.85494739114979</v>
      </c>
      <c r="AB20" s="64">
        <v>21.83179410365174</v>
      </c>
      <c r="AC20" s="64">
        <v>6.201943853106581</v>
      </c>
      <c r="AD20" s="64">
        <v>1.414312161279892</v>
      </c>
      <c r="AE20" s="64">
        <v>1.1316465909825268</v>
      </c>
      <c r="AF20" s="64">
        <v>0.20868839710114445</v>
      </c>
      <c r="AG20" s="64">
        <v>0.01016491993922007</v>
      </c>
      <c r="AH20" s="64">
        <v>0.0067316098928808885</v>
      </c>
      <c r="AI20" s="64">
        <v>0.00861763835685716</v>
      </c>
      <c r="AJ20" s="64">
        <v>8.070989634147205</v>
      </c>
      <c r="AK20" s="64">
        <v>0.5126286015998841</v>
      </c>
      <c r="AL20" s="64">
        <v>2.4400719338381647</v>
      </c>
      <c r="AM20" s="64">
        <v>6.025282490507439</v>
      </c>
      <c r="AN20" s="64">
        <v>108.59513087016386</v>
      </c>
      <c r="AO20" s="64">
        <v>148.30938044593148</v>
      </c>
      <c r="AP20" s="64">
        <v>2662.3960831249706</v>
      </c>
      <c r="AQ20" s="64">
        <v>73.64086763519043</v>
      </c>
      <c r="AR20" s="64">
        <v>7.657891731126206</v>
      </c>
      <c r="AS20" s="64">
        <v>2.88565960470093</v>
      </c>
      <c r="AT20" s="64">
        <v>2.709203836955299</v>
      </c>
      <c r="AU20" s="64">
        <v>0.3393532199807425</v>
      </c>
      <c r="AV20" s="64">
        <v>6.345421233372074</v>
      </c>
      <c r="AW20" s="64">
        <v>11.64577673783741</v>
      </c>
      <c r="AX20" s="64">
        <v>0.9172244553554478</v>
      </c>
      <c r="AY20" s="64">
        <v>0.10199348314842167</v>
      </c>
      <c r="AZ20" s="64">
        <v>0</v>
      </c>
      <c r="BA20" s="64">
        <v>0.03166573679722595</v>
      </c>
      <c r="BB20" s="64">
        <v>2.2368974850213443</v>
      </c>
      <c r="BC20" s="64">
        <v>100.63199008786252</v>
      </c>
      <c r="BD20" s="64">
        <v>343.7820031167432</v>
      </c>
      <c r="BE20" s="64">
        <v>313.62956813063477</v>
      </c>
      <c r="BF20" s="64">
        <v>116.0236311860701</v>
      </c>
      <c r="BG20" s="64">
        <v>86.84189544852782</v>
      </c>
      <c r="BH20" s="64">
        <v>2703.779469148446</v>
      </c>
      <c r="BI20" s="64">
        <v>121.52977673703828</v>
      </c>
      <c r="BJ20" s="64">
        <v>229.85807495139275</v>
      </c>
      <c r="BK20" s="64">
        <v>3.9542513044386807</v>
      </c>
      <c r="BL20" s="64">
        <v>303.60417352660613</v>
      </c>
      <c r="BM20" s="64">
        <v>142.5188621920311</v>
      </c>
      <c r="BN20" s="64">
        <v>150.0241764165065</v>
      </c>
      <c r="BO20" s="64">
        <v>0.19537387655433217</v>
      </c>
      <c r="BP20" s="64">
        <v>0.11250536455974948</v>
      </c>
      <c r="BQ20" s="64">
        <v>10.666230689591732</v>
      </c>
      <c r="BR20" s="64">
        <v>514.9250175456394</v>
      </c>
      <c r="BS20" s="103">
        <v>31.255187027413392</v>
      </c>
      <c r="BT20" s="104">
        <f t="shared" si="0"/>
        <v>10013.171669081132</v>
      </c>
      <c r="BU20" s="72">
        <v>0</v>
      </c>
      <c r="BV20" s="64">
        <v>0</v>
      </c>
      <c r="BW20" s="64">
        <v>0</v>
      </c>
      <c r="BX20" s="64">
        <v>0</v>
      </c>
      <c r="BY20" s="64">
        <v>0</v>
      </c>
      <c r="BZ20" s="64">
        <v>0</v>
      </c>
      <c r="CA20" s="64">
        <v>0</v>
      </c>
      <c r="CB20" s="64">
        <v>0</v>
      </c>
      <c r="CC20" s="64">
        <v>1732.2624157377672</v>
      </c>
      <c r="CD20" s="64">
        <v>0</v>
      </c>
      <c r="CE20" s="64">
        <v>0</v>
      </c>
      <c r="CF20" s="64">
        <v>0</v>
      </c>
      <c r="CG20" s="104">
        <f t="shared" si="1"/>
        <v>1732.2624157377672</v>
      </c>
      <c r="CH20" s="72">
        <v>0</v>
      </c>
      <c r="CI20" s="64">
        <v>0</v>
      </c>
      <c r="CJ20" s="64">
        <v>0</v>
      </c>
      <c r="CK20" s="104">
        <f t="shared" si="2"/>
        <v>0</v>
      </c>
      <c r="CL20" s="72">
        <v>34.44629205947361</v>
      </c>
      <c r="CM20" s="64">
        <v>0</v>
      </c>
      <c r="CN20" s="64">
        <v>-0.7915745583675483</v>
      </c>
      <c r="CO20" s="64">
        <v>0</v>
      </c>
      <c r="CP20" s="104">
        <f t="shared" si="3"/>
        <v>33.65471750110606</v>
      </c>
      <c r="CQ20" s="197">
        <v>1162.944293102922</v>
      </c>
      <c r="CR20" s="104">
        <f t="shared" si="4"/>
        <v>2928.8614263417953</v>
      </c>
      <c r="CS20" s="104">
        <f t="shared" si="5"/>
        <v>12942.033095422927</v>
      </c>
    </row>
    <row r="21" spans="1:97" ht="13.5" customHeight="1">
      <c r="A21" s="142">
        <v>12</v>
      </c>
      <c r="B21" s="50" t="s">
        <v>84</v>
      </c>
      <c r="C21" s="40" t="s">
        <v>356</v>
      </c>
      <c r="D21" s="72">
        <v>345.5396628334858</v>
      </c>
      <c r="E21" s="72">
        <v>16.79632471161342</v>
      </c>
      <c r="F21" s="72">
        <v>0.3449012852765498</v>
      </c>
      <c r="G21" s="64">
        <v>21.615518556438484</v>
      </c>
      <c r="H21" s="64">
        <v>172.9093476475395</v>
      </c>
      <c r="I21" s="64">
        <v>27.643250766549627</v>
      </c>
      <c r="J21" s="64">
        <v>5.28540708772319</v>
      </c>
      <c r="K21" s="64">
        <v>2.3941837802968804</v>
      </c>
      <c r="L21" s="64">
        <v>42.40552898749473</v>
      </c>
      <c r="M21" s="64">
        <v>63.189115879062925</v>
      </c>
      <c r="N21" s="64">
        <v>28.37027036847505</v>
      </c>
      <c r="O21" s="64">
        <v>481.6339389487222</v>
      </c>
      <c r="P21" s="64">
        <v>0</v>
      </c>
      <c r="Q21" s="64">
        <v>252.97529021856784</v>
      </c>
      <c r="R21" s="64">
        <v>36.66286933784259</v>
      </c>
      <c r="S21" s="64">
        <v>165.92720990967385</v>
      </c>
      <c r="T21" s="64">
        <v>34.24685452990473</v>
      </c>
      <c r="U21" s="64">
        <v>118.28365669863423</v>
      </c>
      <c r="V21" s="64">
        <v>110.35782280013736</v>
      </c>
      <c r="W21" s="64">
        <v>47.744053918556524</v>
      </c>
      <c r="X21" s="64">
        <v>32.60357278157489</v>
      </c>
      <c r="Y21" s="64">
        <v>79.65970293668141</v>
      </c>
      <c r="Z21" s="64">
        <v>7.252255385156905</v>
      </c>
      <c r="AA21" s="64">
        <v>19.64313980055525</v>
      </c>
      <c r="AB21" s="64">
        <v>10.402563520281507</v>
      </c>
      <c r="AC21" s="64">
        <v>9.424845629879579</v>
      </c>
      <c r="AD21" s="64">
        <v>0.3476875145774034</v>
      </c>
      <c r="AE21" s="64">
        <v>0.4981979130585454</v>
      </c>
      <c r="AF21" s="64">
        <v>0.5471367652555227</v>
      </c>
      <c r="AG21" s="64">
        <v>0.10769726327839131</v>
      </c>
      <c r="AH21" s="64">
        <v>0.003634991537366684</v>
      </c>
      <c r="AI21" s="64">
        <v>0.0009869963539325007</v>
      </c>
      <c r="AJ21" s="64">
        <v>7.460860797566903</v>
      </c>
      <c r="AK21" s="64">
        <v>1.823701302552161</v>
      </c>
      <c r="AL21" s="64">
        <v>1.4466807117153533</v>
      </c>
      <c r="AM21" s="64">
        <v>1.9752087245027024</v>
      </c>
      <c r="AN21" s="64">
        <v>694.1522217498491</v>
      </c>
      <c r="AO21" s="64">
        <v>88.20435483974374</v>
      </c>
      <c r="AP21" s="64">
        <v>529.3613559707095</v>
      </c>
      <c r="AQ21" s="64">
        <v>242.95505304175128</v>
      </c>
      <c r="AR21" s="64">
        <v>5.521977495940434</v>
      </c>
      <c r="AS21" s="64">
        <v>9.566025080868798</v>
      </c>
      <c r="AT21" s="64">
        <v>34.50656840715948</v>
      </c>
      <c r="AU21" s="64">
        <v>152.78758491843644</v>
      </c>
      <c r="AV21" s="64">
        <v>95.60003831582367</v>
      </c>
      <c r="AW21" s="64">
        <v>562.6656556819237</v>
      </c>
      <c r="AX21" s="64">
        <v>0.5922095871671845</v>
      </c>
      <c r="AY21" s="64">
        <v>38.96493936860725</v>
      </c>
      <c r="AZ21" s="64">
        <v>1881.1784053165268</v>
      </c>
      <c r="BA21" s="64">
        <v>0.08428636231458637</v>
      </c>
      <c r="BB21" s="64">
        <v>11.218168278134439</v>
      </c>
      <c r="BC21" s="64">
        <v>234.60035989277648</v>
      </c>
      <c r="BD21" s="64">
        <v>142.24038579555148</v>
      </c>
      <c r="BE21" s="64">
        <v>59.49334716854212</v>
      </c>
      <c r="BF21" s="64">
        <v>25.872645622329014</v>
      </c>
      <c r="BG21" s="64">
        <v>27.577265858691927</v>
      </c>
      <c r="BH21" s="64">
        <v>186.57023506276133</v>
      </c>
      <c r="BI21" s="64">
        <v>47.281130410034855</v>
      </c>
      <c r="BJ21" s="64">
        <v>12.120550243727697</v>
      </c>
      <c r="BK21" s="64">
        <v>6.298019685742954</v>
      </c>
      <c r="BL21" s="64">
        <v>190.16248897297706</v>
      </c>
      <c r="BM21" s="64">
        <v>223.7901308245148</v>
      </c>
      <c r="BN21" s="64">
        <v>223.5226779757279</v>
      </c>
      <c r="BO21" s="64">
        <v>0.5512269615051819</v>
      </c>
      <c r="BP21" s="64">
        <v>0.4372750891444919</v>
      </c>
      <c r="BQ21" s="64">
        <v>12.700431234110376</v>
      </c>
      <c r="BR21" s="64">
        <v>48.91312540487283</v>
      </c>
      <c r="BS21" s="103">
        <v>23.813782716613453</v>
      </c>
      <c r="BT21" s="104">
        <f t="shared" si="0"/>
        <v>7960.827004635105</v>
      </c>
      <c r="BU21" s="72">
        <v>0</v>
      </c>
      <c r="BV21" s="64">
        <v>0</v>
      </c>
      <c r="BW21" s="64">
        <v>0</v>
      </c>
      <c r="BX21" s="64">
        <v>3040.0090374536794</v>
      </c>
      <c r="BY21" s="64">
        <v>0</v>
      </c>
      <c r="BZ21" s="64">
        <v>0</v>
      </c>
      <c r="CA21" s="64">
        <v>7033.794653244378</v>
      </c>
      <c r="CB21" s="64">
        <v>0</v>
      </c>
      <c r="CC21" s="64">
        <v>0</v>
      </c>
      <c r="CD21" s="64">
        <v>0</v>
      </c>
      <c r="CE21" s="64">
        <v>0</v>
      </c>
      <c r="CF21" s="64">
        <v>0</v>
      </c>
      <c r="CG21" s="104">
        <f t="shared" si="1"/>
        <v>10073.803690698058</v>
      </c>
      <c r="CH21" s="72">
        <v>0</v>
      </c>
      <c r="CI21" s="64">
        <v>0</v>
      </c>
      <c r="CJ21" s="64">
        <v>0</v>
      </c>
      <c r="CK21" s="104">
        <f t="shared" si="2"/>
        <v>0</v>
      </c>
      <c r="CL21" s="72">
        <v>0</v>
      </c>
      <c r="CM21" s="64">
        <v>0</v>
      </c>
      <c r="CN21" s="64">
        <v>-377.1865884966307</v>
      </c>
      <c r="CO21" s="64">
        <v>0</v>
      </c>
      <c r="CP21" s="104">
        <f t="shared" si="3"/>
        <v>-377.1865884966307</v>
      </c>
      <c r="CQ21" s="197">
        <v>3353.994552241732</v>
      </c>
      <c r="CR21" s="104">
        <f t="shared" si="4"/>
        <v>13050.61165444316</v>
      </c>
      <c r="CS21" s="104">
        <f t="shared" si="5"/>
        <v>21011.438659078267</v>
      </c>
    </row>
    <row r="22" spans="1:97" ht="13.5" customHeight="1">
      <c r="A22" s="48">
        <v>13</v>
      </c>
      <c r="B22" s="50" t="s">
        <v>85</v>
      </c>
      <c r="C22" s="40" t="s">
        <v>316</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118.53412164722486</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64">
        <v>0</v>
      </c>
      <c r="BR22" s="64">
        <v>0</v>
      </c>
      <c r="BS22" s="103">
        <v>0</v>
      </c>
      <c r="BT22" s="104">
        <f t="shared" si="0"/>
        <v>118.53412164722486</v>
      </c>
      <c r="BU22" s="72">
        <v>0</v>
      </c>
      <c r="BV22" s="64">
        <v>0</v>
      </c>
      <c r="BW22" s="64">
        <v>0</v>
      </c>
      <c r="BX22" s="64">
        <v>0</v>
      </c>
      <c r="BY22" s="64">
        <v>0</v>
      </c>
      <c r="BZ22" s="64">
        <v>0</v>
      </c>
      <c r="CA22" s="64">
        <v>0</v>
      </c>
      <c r="CB22" s="64">
        <v>0</v>
      </c>
      <c r="CC22" s="64">
        <v>0</v>
      </c>
      <c r="CD22" s="64">
        <v>0</v>
      </c>
      <c r="CE22" s="64">
        <v>0</v>
      </c>
      <c r="CF22" s="64">
        <v>0</v>
      </c>
      <c r="CG22" s="104">
        <f t="shared" si="1"/>
        <v>0</v>
      </c>
      <c r="CH22" s="72">
        <v>0</v>
      </c>
      <c r="CI22" s="64">
        <v>0</v>
      </c>
      <c r="CJ22" s="64">
        <v>0</v>
      </c>
      <c r="CK22" s="104">
        <f t="shared" si="2"/>
        <v>0</v>
      </c>
      <c r="CL22" s="72">
        <v>0</v>
      </c>
      <c r="CM22" s="64">
        <v>0</v>
      </c>
      <c r="CN22" s="64">
        <v>-1.5341216472248616</v>
      </c>
      <c r="CO22" s="64">
        <v>0</v>
      </c>
      <c r="CP22" s="104">
        <f t="shared" si="3"/>
        <v>-1.5341216472248616</v>
      </c>
      <c r="CQ22" s="197">
        <v>0</v>
      </c>
      <c r="CR22" s="104">
        <f t="shared" si="4"/>
        <v>-1.5341216472248616</v>
      </c>
      <c r="CS22" s="104">
        <f t="shared" si="5"/>
        <v>117</v>
      </c>
    </row>
    <row r="23" spans="1:97" ht="13.5" customHeight="1">
      <c r="A23" s="142">
        <v>14</v>
      </c>
      <c r="B23" s="50">
        <v>24</v>
      </c>
      <c r="C23" s="40" t="s">
        <v>357</v>
      </c>
      <c r="D23" s="72">
        <v>608.590855414405</v>
      </c>
      <c r="E23" s="72">
        <v>3.4742931912147896</v>
      </c>
      <c r="F23" s="72">
        <v>0.1483835486344083</v>
      </c>
      <c r="G23" s="64">
        <v>60.84623368466609</v>
      </c>
      <c r="H23" s="64">
        <v>220.17316289680295</v>
      </c>
      <c r="I23" s="64">
        <v>376.2171474640623</v>
      </c>
      <c r="J23" s="64">
        <v>22.000875055360527</v>
      </c>
      <c r="K23" s="64">
        <v>10.805119457513223</v>
      </c>
      <c r="L23" s="64">
        <v>176.7291491969653</v>
      </c>
      <c r="M23" s="64">
        <v>314.5608032150578</v>
      </c>
      <c r="N23" s="64">
        <v>364.23662408462394</v>
      </c>
      <c r="O23" s="64">
        <v>21.402122670976986</v>
      </c>
      <c r="P23" s="64">
        <v>0</v>
      </c>
      <c r="Q23" s="64">
        <v>23974.051226197276</v>
      </c>
      <c r="R23" s="64">
        <v>3022.943571465255</v>
      </c>
      <c r="S23" s="64">
        <v>234.8224992317216</v>
      </c>
      <c r="T23" s="64">
        <v>43.76463933732617</v>
      </c>
      <c r="U23" s="64">
        <v>397.56431859486406</v>
      </c>
      <c r="V23" s="64">
        <v>487.7907749149717</v>
      </c>
      <c r="W23" s="64">
        <v>798.0726867160547</v>
      </c>
      <c r="X23" s="64">
        <v>216.27047095126366</v>
      </c>
      <c r="Y23" s="64">
        <v>658.0505320411052</v>
      </c>
      <c r="Z23" s="64">
        <v>20.448165094244036</v>
      </c>
      <c r="AA23" s="64">
        <v>88.46509715425195</v>
      </c>
      <c r="AB23" s="64">
        <v>130.88554577593652</v>
      </c>
      <c r="AC23" s="64">
        <v>5.284888771378108</v>
      </c>
      <c r="AD23" s="64">
        <v>0</v>
      </c>
      <c r="AE23" s="64">
        <v>0</v>
      </c>
      <c r="AF23" s="64">
        <v>0</v>
      </c>
      <c r="AG23" s="64">
        <v>0</v>
      </c>
      <c r="AH23" s="64">
        <v>0</v>
      </c>
      <c r="AI23" s="64">
        <v>0</v>
      </c>
      <c r="AJ23" s="64">
        <v>0</v>
      </c>
      <c r="AK23" s="64">
        <v>0.3802800049662156</v>
      </c>
      <c r="AL23" s="64">
        <v>1.8096491523380176</v>
      </c>
      <c r="AM23" s="64">
        <v>28.225226466033945</v>
      </c>
      <c r="AN23" s="64">
        <v>904.4895400627671</v>
      </c>
      <c r="AO23" s="64">
        <v>42.11190754185756</v>
      </c>
      <c r="AP23" s="64">
        <v>590.5477695977864</v>
      </c>
      <c r="AQ23" s="64">
        <v>165.17491606056657</v>
      </c>
      <c r="AR23" s="64">
        <v>0</v>
      </c>
      <c r="AS23" s="64">
        <v>0</v>
      </c>
      <c r="AT23" s="64">
        <v>0</v>
      </c>
      <c r="AU23" s="64">
        <v>1.793149252273098</v>
      </c>
      <c r="AV23" s="64">
        <v>0</v>
      </c>
      <c r="AW23" s="64">
        <v>0</v>
      </c>
      <c r="AX23" s="64">
        <v>0.6786950375244775</v>
      </c>
      <c r="AY23" s="64">
        <v>0.2668425880398281</v>
      </c>
      <c r="AZ23" s="64">
        <v>0</v>
      </c>
      <c r="BA23" s="64">
        <v>0.14833873348160417</v>
      </c>
      <c r="BB23" s="64">
        <v>4.392814031696519</v>
      </c>
      <c r="BC23" s="64">
        <v>0.22324870073648967</v>
      </c>
      <c r="BD23" s="64">
        <v>32.49251165760864</v>
      </c>
      <c r="BE23" s="64">
        <v>9.492609139449058</v>
      </c>
      <c r="BF23" s="64">
        <v>5.195695965887824</v>
      </c>
      <c r="BG23" s="64">
        <v>0.5566705426824566</v>
      </c>
      <c r="BH23" s="64">
        <v>391.92764700384555</v>
      </c>
      <c r="BI23" s="64">
        <v>3.964665004283549</v>
      </c>
      <c r="BJ23" s="64">
        <v>578.8520927813704</v>
      </c>
      <c r="BK23" s="64">
        <v>22.277366740949407</v>
      </c>
      <c r="BL23" s="64">
        <v>319.0416694208992</v>
      </c>
      <c r="BM23" s="64">
        <v>158.37548969442716</v>
      </c>
      <c r="BN23" s="64">
        <v>1313.947059694305</v>
      </c>
      <c r="BO23" s="64">
        <v>0</v>
      </c>
      <c r="BP23" s="64">
        <v>0</v>
      </c>
      <c r="BQ23" s="64">
        <v>4.15837185431925</v>
      </c>
      <c r="BR23" s="64">
        <v>63.01548242415782</v>
      </c>
      <c r="BS23" s="103">
        <v>153.67544857934254</v>
      </c>
      <c r="BT23" s="104">
        <f t="shared" si="0"/>
        <v>37054.814343859536</v>
      </c>
      <c r="BU23" s="72">
        <v>0</v>
      </c>
      <c r="BV23" s="64">
        <v>0</v>
      </c>
      <c r="BW23" s="64">
        <v>0</v>
      </c>
      <c r="BX23" s="64">
        <v>36.148878743207426</v>
      </c>
      <c r="BY23" s="64">
        <v>577.2853935849726</v>
      </c>
      <c r="BZ23" s="64">
        <v>2249.860678041839</v>
      </c>
      <c r="CA23" s="64">
        <v>24.321364209322645</v>
      </c>
      <c r="CB23" s="64">
        <v>0</v>
      </c>
      <c r="CC23" s="64">
        <v>584.9783956554938</v>
      </c>
      <c r="CD23" s="64">
        <v>0</v>
      </c>
      <c r="CE23" s="64">
        <v>0</v>
      </c>
      <c r="CF23" s="64">
        <v>1378.000997771877</v>
      </c>
      <c r="CG23" s="104">
        <f t="shared" si="1"/>
        <v>4850.595708006713</v>
      </c>
      <c r="CH23" s="72">
        <v>0</v>
      </c>
      <c r="CI23" s="64">
        <v>0</v>
      </c>
      <c r="CJ23" s="64">
        <v>0</v>
      </c>
      <c r="CK23" s="104">
        <f t="shared" si="2"/>
        <v>0</v>
      </c>
      <c r="CL23" s="72">
        <v>0</v>
      </c>
      <c r="CM23" s="64">
        <v>0</v>
      </c>
      <c r="CN23" s="64">
        <v>-224.8823991453463</v>
      </c>
      <c r="CO23" s="64">
        <v>0</v>
      </c>
      <c r="CP23" s="104">
        <f t="shared" si="3"/>
        <v>-224.8823991453463</v>
      </c>
      <c r="CQ23" s="197">
        <v>72232.23188798383</v>
      </c>
      <c r="CR23" s="104">
        <f t="shared" si="4"/>
        <v>76857.94519684519</v>
      </c>
      <c r="CS23" s="104">
        <f t="shared" si="5"/>
        <v>113912.75954070472</v>
      </c>
    </row>
    <row r="24" spans="1:97" ht="13.5" customHeight="1">
      <c r="A24" s="48">
        <v>15</v>
      </c>
      <c r="B24" s="50">
        <v>25</v>
      </c>
      <c r="C24" s="40" t="s">
        <v>239</v>
      </c>
      <c r="D24" s="72">
        <v>53.31503748936094</v>
      </c>
      <c r="E24" s="72">
        <v>0.4405236923010587</v>
      </c>
      <c r="F24" s="72">
        <v>0.14693101993639412</v>
      </c>
      <c r="G24" s="64">
        <v>3.1489881108404965</v>
      </c>
      <c r="H24" s="64">
        <v>423.3592506314062</v>
      </c>
      <c r="I24" s="64">
        <v>14.43765267438566</v>
      </c>
      <c r="J24" s="64">
        <v>7.451458932127954</v>
      </c>
      <c r="K24" s="64">
        <v>22.30478914574449</v>
      </c>
      <c r="L24" s="64">
        <v>58.163630597106525</v>
      </c>
      <c r="M24" s="64">
        <v>20.624351668202905</v>
      </c>
      <c r="N24" s="64">
        <v>145.17115222201596</v>
      </c>
      <c r="O24" s="64">
        <v>0.5437475082107367</v>
      </c>
      <c r="P24" s="64">
        <v>0</v>
      </c>
      <c r="Q24" s="64">
        <v>1520.0556522539212</v>
      </c>
      <c r="R24" s="64">
        <v>360.6964602735703</v>
      </c>
      <c r="S24" s="64">
        <v>53.341064807767474</v>
      </c>
      <c r="T24" s="64">
        <v>11.735235831989963</v>
      </c>
      <c r="U24" s="64">
        <v>191.99580615656825</v>
      </c>
      <c r="V24" s="64">
        <v>1404.345823513452</v>
      </c>
      <c r="W24" s="64">
        <v>611.2300654947363</v>
      </c>
      <c r="X24" s="64">
        <v>218.50593585775712</v>
      </c>
      <c r="Y24" s="64">
        <v>856.9388190776217</v>
      </c>
      <c r="Z24" s="64">
        <v>75.51428982704884</v>
      </c>
      <c r="AA24" s="64">
        <v>84.19294135671548</v>
      </c>
      <c r="AB24" s="64">
        <v>196.47114403332287</v>
      </c>
      <c r="AC24" s="64">
        <v>18.389720857831545</v>
      </c>
      <c r="AD24" s="64">
        <v>0.9115124189018892</v>
      </c>
      <c r="AE24" s="64">
        <v>0.7293520004867572</v>
      </c>
      <c r="AF24" s="64">
        <v>0.13447501848966845</v>
      </c>
      <c r="AG24" s="64">
        <v>0.006551319883726907</v>
      </c>
      <c r="AH24" s="64">
        <v>0.004338471544736201</v>
      </c>
      <c r="AI24" s="64">
        <v>0.0055539786328002196</v>
      </c>
      <c r="AJ24" s="64">
        <v>5.20161414896707</v>
      </c>
      <c r="AK24" s="64">
        <v>0.03571780118886407</v>
      </c>
      <c r="AL24" s="64">
        <v>0.1699875892892002</v>
      </c>
      <c r="AM24" s="64">
        <v>2.4067516692163573</v>
      </c>
      <c r="AN24" s="64">
        <v>770.0630060260974</v>
      </c>
      <c r="AO24" s="64">
        <v>141.46576982900345</v>
      </c>
      <c r="AP24" s="64">
        <v>866.1128448358675</v>
      </c>
      <c r="AQ24" s="64">
        <v>27.288467422430124</v>
      </c>
      <c r="AR24" s="64">
        <v>0</v>
      </c>
      <c r="AS24" s="64">
        <v>0</v>
      </c>
      <c r="AT24" s="64">
        <v>0.3775819250716257</v>
      </c>
      <c r="AU24" s="64">
        <v>0.23436496216748395</v>
      </c>
      <c r="AV24" s="64">
        <v>0</v>
      </c>
      <c r="AW24" s="64">
        <v>0</v>
      </c>
      <c r="AX24" s="64">
        <v>0.06378968700049853</v>
      </c>
      <c r="AY24" s="64">
        <v>0</v>
      </c>
      <c r="AZ24" s="64">
        <v>0</v>
      </c>
      <c r="BA24" s="64">
        <v>0.019388621338936984</v>
      </c>
      <c r="BB24" s="64">
        <v>0.5738201818648329</v>
      </c>
      <c r="BC24" s="64">
        <v>23.456584377674</v>
      </c>
      <c r="BD24" s="64">
        <v>131.19351355839945</v>
      </c>
      <c r="BE24" s="64">
        <v>5.625672733682448</v>
      </c>
      <c r="BF24" s="64">
        <v>3.257619471662312</v>
      </c>
      <c r="BG24" s="64">
        <v>2.167845792716242</v>
      </c>
      <c r="BH24" s="64">
        <v>358.29380205907046</v>
      </c>
      <c r="BI24" s="64">
        <v>63.87897518213284</v>
      </c>
      <c r="BJ24" s="64">
        <v>73.29796765362747</v>
      </c>
      <c r="BK24" s="64">
        <v>15.251355177079654</v>
      </c>
      <c r="BL24" s="64">
        <v>94.025743245595</v>
      </c>
      <c r="BM24" s="64">
        <v>47.00973179994016</v>
      </c>
      <c r="BN24" s="64">
        <v>64.89085042897578</v>
      </c>
      <c r="BO24" s="64">
        <v>0.12487095677979836</v>
      </c>
      <c r="BP24" s="64">
        <v>0.0719074859292447</v>
      </c>
      <c r="BQ24" s="64">
        <v>11.373038383405817</v>
      </c>
      <c r="BR24" s="64">
        <v>35.424508759564645</v>
      </c>
      <c r="BS24" s="103">
        <v>11.63069881499277</v>
      </c>
      <c r="BT24" s="104">
        <f t="shared" si="0"/>
        <v>9109.300046822611</v>
      </c>
      <c r="BU24" s="72">
        <v>0</v>
      </c>
      <c r="BV24" s="64">
        <v>0</v>
      </c>
      <c r="BW24" s="64">
        <v>43.86347670132027</v>
      </c>
      <c r="BX24" s="64">
        <v>31.2214438200707</v>
      </c>
      <c r="BY24" s="64">
        <v>274.2993655938634</v>
      </c>
      <c r="BZ24" s="64">
        <v>0</v>
      </c>
      <c r="CA24" s="64">
        <v>122.8017666245107</v>
      </c>
      <c r="CB24" s="64">
        <v>0</v>
      </c>
      <c r="CC24" s="64">
        <v>202.63688733315735</v>
      </c>
      <c r="CD24" s="64">
        <v>0</v>
      </c>
      <c r="CE24" s="64">
        <v>0</v>
      </c>
      <c r="CF24" s="64">
        <v>48.024057175316194</v>
      </c>
      <c r="CG24" s="104">
        <f t="shared" si="1"/>
        <v>722.8469972482386</v>
      </c>
      <c r="CH24" s="72">
        <v>0</v>
      </c>
      <c r="CI24" s="64">
        <v>0</v>
      </c>
      <c r="CJ24" s="64">
        <v>0</v>
      </c>
      <c r="CK24" s="104">
        <f t="shared" si="2"/>
        <v>0</v>
      </c>
      <c r="CL24" s="72">
        <v>0</v>
      </c>
      <c r="CM24" s="64">
        <v>0</v>
      </c>
      <c r="CN24" s="64">
        <v>0.5256183920926568</v>
      </c>
      <c r="CO24" s="64">
        <v>0</v>
      </c>
      <c r="CP24" s="104">
        <f t="shared" si="3"/>
        <v>0.5256183920926568</v>
      </c>
      <c r="CQ24" s="197">
        <v>5135.505959512327</v>
      </c>
      <c r="CR24" s="104">
        <f t="shared" si="4"/>
        <v>5858.8785751526575</v>
      </c>
      <c r="CS24" s="104">
        <f t="shared" si="5"/>
        <v>14968.178621975268</v>
      </c>
    </row>
    <row r="25" spans="1:97" ht="13.5" customHeight="1">
      <c r="A25" s="142">
        <v>16</v>
      </c>
      <c r="B25" s="50">
        <v>26</v>
      </c>
      <c r="C25" s="40" t="s">
        <v>195</v>
      </c>
      <c r="D25" s="72">
        <v>42.004917159687785</v>
      </c>
      <c r="E25" s="72">
        <v>0.5092069368154304</v>
      </c>
      <c r="F25" s="72">
        <v>0.17963611670639867</v>
      </c>
      <c r="G25" s="64">
        <v>4.8803666164683674</v>
      </c>
      <c r="H25" s="64">
        <v>426.29892197438966</v>
      </c>
      <c r="I25" s="64">
        <v>16.07415183932448</v>
      </c>
      <c r="J25" s="64">
        <v>0.8240305963988678</v>
      </c>
      <c r="K25" s="64">
        <v>0.000613341422526354</v>
      </c>
      <c r="L25" s="64">
        <v>58.56996123197378</v>
      </c>
      <c r="M25" s="64">
        <v>2.3654584161290537</v>
      </c>
      <c r="N25" s="64">
        <v>0.18042093813682705</v>
      </c>
      <c r="O25" s="64">
        <v>1.9815497763124204</v>
      </c>
      <c r="P25" s="64">
        <v>0</v>
      </c>
      <c r="Q25" s="64">
        <v>482.1523275534116</v>
      </c>
      <c r="R25" s="64">
        <v>13.912958922886375</v>
      </c>
      <c r="S25" s="64">
        <v>821.5148295804419</v>
      </c>
      <c r="T25" s="64">
        <v>56.04883822723335</v>
      </c>
      <c r="U25" s="64">
        <v>176.1033518828597</v>
      </c>
      <c r="V25" s="64">
        <v>73.972415723932</v>
      </c>
      <c r="W25" s="64">
        <v>273.7118214022023</v>
      </c>
      <c r="X25" s="64">
        <v>65.22758973161245</v>
      </c>
      <c r="Y25" s="64">
        <v>354.2274785886488</v>
      </c>
      <c r="Z25" s="64">
        <v>13.38295166910296</v>
      </c>
      <c r="AA25" s="64">
        <v>9.554395244760363</v>
      </c>
      <c r="AB25" s="64">
        <v>47.13487847389982</v>
      </c>
      <c r="AC25" s="64">
        <v>4.606722739354107</v>
      </c>
      <c r="AD25" s="64">
        <v>1.3835430186089044</v>
      </c>
      <c r="AE25" s="64">
        <v>1.1070940358914596</v>
      </c>
      <c r="AF25" s="64">
        <v>0.2040471173504567</v>
      </c>
      <c r="AG25" s="64">
        <v>0.009944277749515992</v>
      </c>
      <c r="AH25" s="64">
        <v>0.0065851820024058</v>
      </c>
      <c r="AI25" s="64">
        <v>0.008430079290177335</v>
      </c>
      <c r="AJ25" s="64">
        <v>7.895085177191874</v>
      </c>
      <c r="AK25" s="64">
        <v>0</v>
      </c>
      <c r="AL25" s="64">
        <v>0</v>
      </c>
      <c r="AM25" s="64">
        <v>0.29964597572084134</v>
      </c>
      <c r="AN25" s="64">
        <v>3787.9298931377507</v>
      </c>
      <c r="AO25" s="64">
        <v>12.953498905386747</v>
      </c>
      <c r="AP25" s="64">
        <v>103.9034067035623</v>
      </c>
      <c r="AQ25" s="64">
        <v>70.13016275725826</v>
      </c>
      <c r="AR25" s="64">
        <v>3.1610286324412002</v>
      </c>
      <c r="AS25" s="64">
        <v>1.191147999096933</v>
      </c>
      <c r="AT25" s="64">
        <v>3.857216290983221</v>
      </c>
      <c r="AU25" s="64">
        <v>0.16689598000842037</v>
      </c>
      <c r="AV25" s="64">
        <v>0</v>
      </c>
      <c r="AW25" s="64">
        <v>0</v>
      </c>
      <c r="AX25" s="64">
        <v>0</v>
      </c>
      <c r="AY25" s="64">
        <v>0</v>
      </c>
      <c r="AZ25" s="64">
        <v>0</v>
      </c>
      <c r="BA25" s="64">
        <v>0.013808311334326927</v>
      </c>
      <c r="BB25" s="64">
        <v>0.40941656883882377</v>
      </c>
      <c r="BC25" s="64">
        <v>4.152528453733024</v>
      </c>
      <c r="BD25" s="64">
        <v>11.80214785652353</v>
      </c>
      <c r="BE25" s="64">
        <v>0.017997971599880737</v>
      </c>
      <c r="BF25" s="64">
        <v>0.04208207381642232</v>
      </c>
      <c r="BG25" s="64">
        <v>0.8555720420290153</v>
      </c>
      <c r="BH25" s="64">
        <v>35.76203424234434</v>
      </c>
      <c r="BI25" s="64">
        <v>0.2152565135620088</v>
      </c>
      <c r="BJ25" s="64">
        <v>14.124979161335515</v>
      </c>
      <c r="BK25" s="64">
        <v>82.416204424819</v>
      </c>
      <c r="BL25" s="64">
        <v>44.40602104219997</v>
      </c>
      <c r="BM25" s="64">
        <v>19.584516835140313</v>
      </c>
      <c r="BN25" s="64">
        <v>28.823062000004374</v>
      </c>
      <c r="BO25" s="64">
        <v>0.190260890420089</v>
      </c>
      <c r="BP25" s="64">
        <v>0.10956591027818867</v>
      </c>
      <c r="BQ25" s="64">
        <v>3.301341923469431</v>
      </c>
      <c r="BR25" s="64">
        <v>7.078989889862715</v>
      </c>
      <c r="BS25" s="103">
        <v>5.111886103685131</v>
      </c>
      <c r="BT25" s="104">
        <f t="shared" si="0"/>
        <v>7198.0450921694</v>
      </c>
      <c r="BU25" s="72">
        <v>0</v>
      </c>
      <c r="BV25" s="64">
        <v>0</v>
      </c>
      <c r="BW25" s="64">
        <v>0</v>
      </c>
      <c r="BX25" s="64">
        <v>35.60288969374212</v>
      </c>
      <c r="BY25" s="64">
        <v>220.16763724477784</v>
      </c>
      <c r="BZ25" s="64">
        <v>0</v>
      </c>
      <c r="CA25" s="64">
        <v>0</v>
      </c>
      <c r="CB25" s="64">
        <v>0</v>
      </c>
      <c r="CC25" s="64">
        <v>109.79620090094762</v>
      </c>
      <c r="CD25" s="64">
        <v>0</v>
      </c>
      <c r="CE25" s="64">
        <v>0</v>
      </c>
      <c r="CF25" s="64">
        <v>0</v>
      </c>
      <c r="CG25" s="104">
        <f t="shared" si="1"/>
        <v>365.5667278394676</v>
      </c>
      <c r="CH25" s="72">
        <v>0</v>
      </c>
      <c r="CI25" s="64">
        <v>0</v>
      </c>
      <c r="CJ25" s="64">
        <v>0</v>
      </c>
      <c r="CK25" s="104">
        <f t="shared" si="2"/>
        <v>0</v>
      </c>
      <c r="CL25" s="72">
        <v>0</v>
      </c>
      <c r="CM25" s="64">
        <v>0</v>
      </c>
      <c r="CN25" s="64">
        <v>-1.350139799685757</v>
      </c>
      <c r="CO25" s="64">
        <v>0</v>
      </c>
      <c r="CP25" s="104">
        <f t="shared" si="3"/>
        <v>-1.350139799685757</v>
      </c>
      <c r="CQ25" s="197">
        <v>1305.8555462469842</v>
      </c>
      <c r="CR25" s="104">
        <f t="shared" si="4"/>
        <v>1670.072134286766</v>
      </c>
      <c r="CS25" s="104">
        <f t="shared" si="5"/>
        <v>8868.117226456166</v>
      </c>
    </row>
    <row r="26" spans="1:97" ht="13.5" customHeight="1">
      <c r="A26" s="48">
        <v>17</v>
      </c>
      <c r="B26" s="50">
        <v>27</v>
      </c>
      <c r="C26" s="40" t="s">
        <v>240</v>
      </c>
      <c r="D26" s="72">
        <v>1.9359040237272636</v>
      </c>
      <c r="E26" s="72">
        <v>0.035936448699135135</v>
      </c>
      <c r="F26" s="72">
        <v>0.009095498838778483</v>
      </c>
      <c r="G26" s="64">
        <v>4.36062729041807</v>
      </c>
      <c r="H26" s="64">
        <v>50.413751443979905</v>
      </c>
      <c r="I26" s="64">
        <v>0.2579331791249998</v>
      </c>
      <c r="J26" s="64">
        <v>0.6097539732883616</v>
      </c>
      <c r="K26" s="64">
        <v>1.468144578275912E-05</v>
      </c>
      <c r="L26" s="64">
        <v>43.604387467191444</v>
      </c>
      <c r="M26" s="64">
        <v>1.0545720931151665</v>
      </c>
      <c r="N26" s="64">
        <v>0.1743476505542414</v>
      </c>
      <c r="O26" s="64">
        <v>1.0515598792931882</v>
      </c>
      <c r="P26" s="64">
        <v>0</v>
      </c>
      <c r="Q26" s="64">
        <v>365.6099071510778</v>
      </c>
      <c r="R26" s="64">
        <v>96.90988673697301</v>
      </c>
      <c r="S26" s="64">
        <v>92.55715377794544</v>
      </c>
      <c r="T26" s="64">
        <v>1350.4497802505311</v>
      </c>
      <c r="U26" s="64">
        <v>3911.9789171725506</v>
      </c>
      <c r="V26" s="64">
        <v>1789.9966595238457</v>
      </c>
      <c r="W26" s="64">
        <v>1389.837770143303</v>
      </c>
      <c r="X26" s="64">
        <v>325.3651065216293</v>
      </c>
      <c r="Y26" s="64">
        <v>1713.986649832835</v>
      </c>
      <c r="Z26" s="64">
        <v>43.37491726080713</v>
      </c>
      <c r="AA26" s="64">
        <v>302.6341845144994</v>
      </c>
      <c r="AB26" s="64">
        <v>220.06465726658712</v>
      </c>
      <c r="AC26" s="64">
        <v>2.3206087512347295</v>
      </c>
      <c r="AD26" s="64">
        <v>4.091776821455266</v>
      </c>
      <c r="AE26" s="64">
        <v>3.2742922189867576</v>
      </c>
      <c r="AF26" s="64">
        <v>0.6033064185985872</v>
      </c>
      <c r="AG26" s="64">
        <v>0.029410599847046966</v>
      </c>
      <c r="AH26" s="64">
        <v>0.01947546369249029</v>
      </c>
      <c r="AI26" s="64">
        <v>0.024931525628180472</v>
      </c>
      <c r="AJ26" s="64">
        <v>23.34893501184756</v>
      </c>
      <c r="AK26" s="64">
        <v>3.215383980822474</v>
      </c>
      <c r="AL26" s="64">
        <v>15.2945027761058</v>
      </c>
      <c r="AM26" s="64">
        <v>16.42419792943221</v>
      </c>
      <c r="AN26" s="64">
        <v>918.4576374378416</v>
      </c>
      <c r="AO26" s="64">
        <v>19.92319943885196</v>
      </c>
      <c r="AP26" s="64">
        <v>43.61965005854425</v>
      </c>
      <c r="AQ26" s="64">
        <v>0.1409810844166308</v>
      </c>
      <c r="AR26" s="64">
        <v>0</v>
      </c>
      <c r="AS26" s="64">
        <v>0</v>
      </c>
      <c r="AT26" s="64">
        <v>7.135002580564475</v>
      </c>
      <c r="AU26" s="64">
        <v>0.15957625202420556</v>
      </c>
      <c r="AV26" s="64">
        <v>0</v>
      </c>
      <c r="AW26" s="64">
        <v>0</v>
      </c>
      <c r="AX26" s="64">
        <v>5.719779819303382</v>
      </c>
      <c r="AY26" s="64">
        <v>0</v>
      </c>
      <c r="AZ26" s="64">
        <v>0</v>
      </c>
      <c r="BA26" s="64">
        <v>0.013201697732441252</v>
      </c>
      <c r="BB26" s="64">
        <v>0.39199819241914535</v>
      </c>
      <c r="BC26" s="64">
        <v>14.904391210986395</v>
      </c>
      <c r="BD26" s="64">
        <v>0.02198497637012879</v>
      </c>
      <c r="BE26" s="64">
        <v>0.0630675938293043</v>
      </c>
      <c r="BF26" s="64">
        <v>0.029135962021671975</v>
      </c>
      <c r="BG26" s="64">
        <v>0.47810836966968345</v>
      </c>
      <c r="BH26" s="64">
        <v>12.033658447551089</v>
      </c>
      <c r="BI26" s="64">
        <v>2.4641808712211506</v>
      </c>
      <c r="BJ26" s="64">
        <v>5.5228782559702</v>
      </c>
      <c r="BK26" s="64">
        <v>16.91864030672934</v>
      </c>
      <c r="BL26" s="64">
        <v>20.74640594114888</v>
      </c>
      <c r="BM26" s="64">
        <v>15.718745683478138</v>
      </c>
      <c r="BN26" s="64">
        <v>6.862287270236588</v>
      </c>
      <c r="BO26" s="64">
        <v>0.5617136632304076</v>
      </c>
      <c r="BP26" s="64">
        <v>0.3234826079008664</v>
      </c>
      <c r="BQ26" s="64">
        <v>1.6020894992489145</v>
      </c>
      <c r="BR26" s="64">
        <v>7.879441729173199</v>
      </c>
      <c r="BS26" s="103">
        <v>0.04707698994051952</v>
      </c>
      <c r="BT26" s="104">
        <f t="shared" si="0"/>
        <v>12876.658611220317</v>
      </c>
      <c r="BU26" s="72">
        <v>0</v>
      </c>
      <c r="BV26" s="64">
        <v>0</v>
      </c>
      <c r="BW26" s="64">
        <v>0</v>
      </c>
      <c r="BX26" s="64">
        <v>0</v>
      </c>
      <c r="BY26" s="64">
        <v>41.33951418417042</v>
      </c>
      <c r="BZ26" s="64">
        <v>0</v>
      </c>
      <c r="CA26" s="64">
        <v>0</v>
      </c>
      <c r="CB26" s="64">
        <v>0</v>
      </c>
      <c r="CC26" s="64">
        <v>0</v>
      </c>
      <c r="CD26" s="64">
        <v>0</v>
      </c>
      <c r="CE26" s="64">
        <v>0</v>
      </c>
      <c r="CF26" s="64">
        <v>0</v>
      </c>
      <c r="CG26" s="104">
        <f t="shared" si="1"/>
        <v>41.33951418417042</v>
      </c>
      <c r="CH26" s="72">
        <v>0</v>
      </c>
      <c r="CI26" s="64">
        <v>0</v>
      </c>
      <c r="CJ26" s="64">
        <v>0</v>
      </c>
      <c r="CK26" s="104">
        <f t="shared" si="2"/>
        <v>0</v>
      </c>
      <c r="CL26" s="72">
        <v>0</v>
      </c>
      <c r="CM26" s="64">
        <v>0</v>
      </c>
      <c r="CN26" s="64">
        <v>-0.1829101946560962</v>
      </c>
      <c r="CO26" s="64">
        <v>98.97021912334031</v>
      </c>
      <c r="CP26" s="104">
        <f t="shared" si="3"/>
        <v>98.78730892868421</v>
      </c>
      <c r="CQ26" s="197">
        <v>11442.814888859128</v>
      </c>
      <c r="CR26" s="104">
        <f t="shared" si="4"/>
        <v>11582.941711971982</v>
      </c>
      <c r="CS26" s="104">
        <f t="shared" si="5"/>
        <v>24459.6003231923</v>
      </c>
    </row>
    <row r="27" spans="1:97" ht="13.5" customHeight="1">
      <c r="A27" s="142">
        <v>18</v>
      </c>
      <c r="B27" s="50">
        <v>28</v>
      </c>
      <c r="C27" s="40" t="s">
        <v>241</v>
      </c>
      <c r="D27" s="72">
        <v>118.81634226951392</v>
      </c>
      <c r="E27" s="72">
        <v>4.877487902818493</v>
      </c>
      <c r="F27" s="72">
        <v>0.34072195183023823</v>
      </c>
      <c r="G27" s="64">
        <v>24.03226713677995</v>
      </c>
      <c r="H27" s="64">
        <v>259.48909548220786</v>
      </c>
      <c r="I27" s="64">
        <v>5.452661881994921</v>
      </c>
      <c r="J27" s="64">
        <v>7.626480509078429</v>
      </c>
      <c r="K27" s="64">
        <v>7.058256950890344</v>
      </c>
      <c r="L27" s="64">
        <v>145.9253241828236</v>
      </c>
      <c r="M27" s="64">
        <v>2.1402044674297716</v>
      </c>
      <c r="N27" s="64">
        <v>3.178301472270821</v>
      </c>
      <c r="O27" s="64">
        <v>6.100637707478707</v>
      </c>
      <c r="P27" s="64">
        <v>0</v>
      </c>
      <c r="Q27" s="64">
        <v>1478.4808612306883</v>
      </c>
      <c r="R27" s="64">
        <v>74.43759082196156</v>
      </c>
      <c r="S27" s="64">
        <v>73.56096213484142</v>
      </c>
      <c r="T27" s="64">
        <v>573.4790840480562</v>
      </c>
      <c r="U27" s="64">
        <v>2138.072756981191</v>
      </c>
      <c r="V27" s="64">
        <v>4918.8034805706475</v>
      </c>
      <c r="W27" s="64">
        <v>1712.92180512727</v>
      </c>
      <c r="X27" s="64">
        <v>245.5251508073901</v>
      </c>
      <c r="Y27" s="64">
        <v>4139.557744329432</v>
      </c>
      <c r="Z27" s="64">
        <v>53.3746109419695</v>
      </c>
      <c r="AA27" s="64">
        <v>574.6203231644407</v>
      </c>
      <c r="AB27" s="64">
        <v>134.59226963196357</v>
      </c>
      <c r="AC27" s="64">
        <v>22.386823033476656</v>
      </c>
      <c r="AD27" s="64">
        <v>3.7404102286457603</v>
      </c>
      <c r="AE27" s="64">
        <v>2.9930648855236437</v>
      </c>
      <c r="AF27" s="64">
        <v>0.5515890997716412</v>
      </c>
      <c r="AG27" s="64">
        <v>0.026884627275595298</v>
      </c>
      <c r="AH27" s="64">
        <v>0.017803058956194297</v>
      </c>
      <c r="AI27" s="64">
        <v>0.022790689293632684</v>
      </c>
      <c r="AJ27" s="64">
        <v>21.344208441335677</v>
      </c>
      <c r="AK27" s="64">
        <v>0.4501149110120592</v>
      </c>
      <c r="AL27" s="64">
        <v>2.1413611684545093</v>
      </c>
      <c r="AM27" s="64">
        <v>8.079687861080002</v>
      </c>
      <c r="AN27" s="64">
        <v>3110.652002900506</v>
      </c>
      <c r="AO27" s="64">
        <v>102.75354890186475</v>
      </c>
      <c r="AP27" s="64">
        <v>510.24499941473965</v>
      </c>
      <c r="AQ27" s="64">
        <v>127.50978690059037</v>
      </c>
      <c r="AR27" s="64">
        <v>2.274840270101676</v>
      </c>
      <c r="AS27" s="64">
        <v>0.8572124705414571</v>
      </c>
      <c r="AT27" s="64">
        <v>9.627041612173228</v>
      </c>
      <c r="AU27" s="64">
        <v>20.883793169203493</v>
      </c>
      <c r="AV27" s="64">
        <v>0</v>
      </c>
      <c r="AW27" s="64">
        <v>0</v>
      </c>
      <c r="AX27" s="64">
        <v>0.8019166888825483</v>
      </c>
      <c r="AY27" s="64">
        <v>2.4752059839743867</v>
      </c>
      <c r="AZ27" s="64">
        <v>0</v>
      </c>
      <c r="BA27" s="64">
        <v>0.04638128737236973</v>
      </c>
      <c r="BB27" s="64">
        <v>1.7503752167338573</v>
      </c>
      <c r="BC27" s="64">
        <v>71.64637886254624</v>
      </c>
      <c r="BD27" s="64">
        <v>161.10908644398347</v>
      </c>
      <c r="BE27" s="64">
        <v>7.560812755291209</v>
      </c>
      <c r="BF27" s="64">
        <v>8.8723849881738</v>
      </c>
      <c r="BG27" s="64">
        <v>16.896581946164524</v>
      </c>
      <c r="BH27" s="64">
        <v>134.34199689948508</v>
      </c>
      <c r="BI27" s="64">
        <v>2.9526842448609147</v>
      </c>
      <c r="BJ27" s="64">
        <v>184.08676898768226</v>
      </c>
      <c r="BK27" s="64">
        <v>63.19709168957305</v>
      </c>
      <c r="BL27" s="64">
        <v>232.10939368617065</v>
      </c>
      <c r="BM27" s="64">
        <v>149.77806827575657</v>
      </c>
      <c r="BN27" s="64">
        <v>64.63462966772384</v>
      </c>
      <c r="BO27" s="64">
        <v>0.511110106161427</v>
      </c>
      <c r="BP27" s="64">
        <v>0.29433610392620896</v>
      </c>
      <c r="BQ27" s="64">
        <v>67.53625903656709</v>
      </c>
      <c r="BR27" s="64">
        <v>44.77489317649116</v>
      </c>
      <c r="BS27" s="103">
        <v>27.439388317047023</v>
      </c>
      <c r="BT27" s="104">
        <f t="shared" si="0"/>
        <v>21891.83812971408</v>
      </c>
      <c r="BU27" s="72">
        <v>0</v>
      </c>
      <c r="BV27" s="64">
        <v>0</v>
      </c>
      <c r="BW27" s="64">
        <v>44.16264343508661</v>
      </c>
      <c r="BX27" s="64">
        <v>31.300804693750326</v>
      </c>
      <c r="BY27" s="64">
        <v>341.85838574333854</v>
      </c>
      <c r="BZ27" s="64">
        <v>0</v>
      </c>
      <c r="CA27" s="64">
        <v>0</v>
      </c>
      <c r="CB27" s="64">
        <v>0</v>
      </c>
      <c r="CC27" s="64">
        <v>85.03517958159357</v>
      </c>
      <c r="CD27" s="64">
        <v>0</v>
      </c>
      <c r="CE27" s="64">
        <v>0</v>
      </c>
      <c r="CF27" s="64">
        <v>0</v>
      </c>
      <c r="CG27" s="104">
        <f t="shared" si="1"/>
        <v>502.35701345376907</v>
      </c>
      <c r="CH27" s="72">
        <v>0</v>
      </c>
      <c r="CI27" s="64">
        <v>0</v>
      </c>
      <c r="CJ27" s="64">
        <v>0</v>
      </c>
      <c r="CK27" s="104">
        <f t="shared" si="2"/>
        <v>0</v>
      </c>
      <c r="CL27" s="72">
        <v>54.427448162043106</v>
      </c>
      <c r="CM27" s="64">
        <v>0</v>
      </c>
      <c r="CN27" s="64">
        <v>-11.629563541497426</v>
      </c>
      <c r="CO27" s="64">
        <v>0</v>
      </c>
      <c r="CP27" s="104">
        <f t="shared" si="3"/>
        <v>42.79788462054568</v>
      </c>
      <c r="CQ27" s="197">
        <v>5972.4538777555645</v>
      </c>
      <c r="CR27" s="104">
        <f t="shared" si="4"/>
        <v>6517.608775829879</v>
      </c>
      <c r="CS27" s="104">
        <f t="shared" si="5"/>
        <v>28409.44690554396</v>
      </c>
    </row>
    <row r="28" spans="1:97" ht="13.5" customHeight="1">
      <c r="A28" s="48">
        <v>19</v>
      </c>
      <c r="B28" s="50">
        <v>29</v>
      </c>
      <c r="C28" s="40" t="s">
        <v>242</v>
      </c>
      <c r="D28" s="72">
        <v>197.71035019241708</v>
      </c>
      <c r="E28" s="72">
        <v>3.6616097663421665</v>
      </c>
      <c r="F28" s="72">
        <v>0.44873000448845873</v>
      </c>
      <c r="G28" s="64">
        <v>20.72844913338276</v>
      </c>
      <c r="H28" s="64">
        <v>101.33892747370732</v>
      </c>
      <c r="I28" s="64">
        <v>24.623987712373374</v>
      </c>
      <c r="J28" s="64">
        <v>1.7131861067557104</v>
      </c>
      <c r="K28" s="64">
        <v>0.7499046874013671</v>
      </c>
      <c r="L28" s="64">
        <v>23.194635044131235</v>
      </c>
      <c r="M28" s="64">
        <v>40.29829627101668</v>
      </c>
      <c r="N28" s="64">
        <v>0.5723500326594394</v>
      </c>
      <c r="O28" s="64">
        <v>4.12580367535939</v>
      </c>
      <c r="P28" s="64">
        <v>0</v>
      </c>
      <c r="Q28" s="64">
        <v>212.2421931650736</v>
      </c>
      <c r="R28" s="64">
        <v>17.598080872830533</v>
      </c>
      <c r="S28" s="64">
        <v>36.870421517143406</v>
      </c>
      <c r="T28" s="64">
        <v>45.88183656899055</v>
      </c>
      <c r="U28" s="64">
        <v>129.25816218744293</v>
      </c>
      <c r="V28" s="64">
        <v>3415.995740041969</v>
      </c>
      <c r="W28" s="64">
        <v>167.58289274421617</v>
      </c>
      <c r="X28" s="64">
        <v>27.391136726389977</v>
      </c>
      <c r="Y28" s="64">
        <v>239.1459311715806</v>
      </c>
      <c r="Z28" s="64">
        <v>107.93588275532194</v>
      </c>
      <c r="AA28" s="64">
        <v>139.91956590896896</v>
      </c>
      <c r="AB28" s="64">
        <v>22.003818300316194</v>
      </c>
      <c r="AC28" s="64">
        <v>1.539799676233947</v>
      </c>
      <c r="AD28" s="64">
        <v>8.832619410956807</v>
      </c>
      <c r="AE28" s="64">
        <v>7.067158728247923</v>
      </c>
      <c r="AF28" s="64">
        <v>93.69689318899471</v>
      </c>
      <c r="AG28" s="64">
        <v>0.0634804067584236</v>
      </c>
      <c r="AH28" s="64">
        <v>0.04203999136272111</v>
      </c>
      <c r="AI28" s="64">
        <v>0.0538188060491208</v>
      </c>
      <c r="AJ28" s="64">
        <v>50.405482258576654</v>
      </c>
      <c r="AK28" s="64">
        <v>0.6332596484283559</v>
      </c>
      <c r="AL28" s="64">
        <v>3.0147938475295817</v>
      </c>
      <c r="AM28" s="64">
        <v>32.91434750218134</v>
      </c>
      <c r="AN28" s="64">
        <v>651.0829809348245</v>
      </c>
      <c r="AO28" s="64">
        <v>96.20168502231301</v>
      </c>
      <c r="AP28" s="64">
        <v>466.7030085650541</v>
      </c>
      <c r="AQ28" s="64">
        <v>25.72218550472311</v>
      </c>
      <c r="AR28" s="64">
        <v>6.8830212099584225</v>
      </c>
      <c r="AS28" s="64">
        <v>2.593668324642309</v>
      </c>
      <c r="AT28" s="64">
        <v>7.116140831505319</v>
      </c>
      <c r="AU28" s="64">
        <v>41.96311133900959</v>
      </c>
      <c r="AV28" s="64">
        <v>0</v>
      </c>
      <c r="AW28" s="64">
        <v>0</v>
      </c>
      <c r="AX28" s="64">
        <v>1.135455699971868</v>
      </c>
      <c r="AY28" s="64">
        <v>5.500477211279933</v>
      </c>
      <c r="AZ28" s="64">
        <v>0</v>
      </c>
      <c r="BA28" s="64">
        <v>0.08707850030631639</v>
      </c>
      <c r="BB28" s="64">
        <v>3.9488670668688</v>
      </c>
      <c r="BC28" s="64">
        <v>12.249130038245232</v>
      </c>
      <c r="BD28" s="64">
        <v>73.96888262300813</v>
      </c>
      <c r="BE28" s="64">
        <v>1.8460952347957211</v>
      </c>
      <c r="BF28" s="64">
        <v>5.653801147627855</v>
      </c>
      <c r="BG28" s="64">
        <v>32.371486947831606</v>
      </c>
      <c r="BH28" s="64">
        <v>80.61800973698568</v>
      </c>
      <c r="BI28" s="64">
        <v>2.876174747672647</v>
      </c>
      <c r="BJ28" s="64">
        <v>17.510176979016858</v>
      </c>
      <c r="BK28" s="64">
        <v>12.232235905270775</v>
      </c>
      <c r="BL28" s="64">
        <v>140.97305478100213</v>
      </c>
      <c r="BM28" s="64">
        <v>38.37633332453691</v>
      </c>
      <c r="BN28" s="64">
        <v>26.67931432413323</v>
      </c>
      <c r="BO28" s="64">
        <v>1.211926560075091</v>
      </c>
      <c r="BP28" s="64">
        <v>0.6978703456795239</v>
      </c>
      <c r="BQ28" s="64">
        <v>15.390555786946997</v>
      </c>
      <c r="BR28" s="64">
        <v>9.023944891541147</v>
      </c>
      <c r="BS28" s="103">
        <v>16.7595602684471</v>
      </c>
      <c r="BT28" s="104">
        <f t="shared" si="0"/>
        <v>6976.631819378873</v>
      </c>
      <c r="BU28" s="72">
        <v>0</v>
      </c>
      <c r="BV28" s="64">
        <v>0</v>
      </c>
      <c r="BW28" s="64">
        <v>0</v>
      </c>
      <c r="BX28" s="64">
        <v>91.72534522918535</v>
      </c>
      <c r="BY28" s="64">
        <v>1343.8069728491726</v>
      </c>
      <c r="BZ28" s="64">
        <v>0</v>
      </c>
      <c r="CA28" s="64">
        <v>0</v>
      </c>
      <c r="CB28" s="64">
        <v>0</v>
      </c>
      <c r="CC28" s="64">
        <v>18.288855580280146</v>
      </c>
      <c r="CD28" s="64">
        <v>0</v>
      </c>
      <c r="CE28" s="64">
        <v>0</v>
      </c>
      <c r="CF28" s="64">
        <v>51.86466257594515</v>
      </c>
      <c r="CG28" s="104">
        <f t="shared" si="1"/>
        <v>1505.6858362345833</v>
      </c>
      <c r="CH28" s="72">
        <v>0</v>
      </c>
      <c r="CI28" s="64">
        <v>0</v>
      </c>
      <c r="CJ28" s="64">
        <v>0</v>
      </c>
      <c r="CK28" s="104">
        <f t="shared" si="2"/>
        <v>0</v>
      </c>
      <c r="CL28" s="72">
        <v>18986.523605177932</v>
      </c>
      <c r="CM28" s="64">
        <v>0</v>
      </c>
      <c r="CN28" s="64">
        <v>1.5069841992053283</v>
      </c>
      <c r="CO28" s="64">
        <v>0</v>
      </c>
      <c r="CP28" s="104">
        <f t="shared" si="3"/>
        <v>18988.030589377136</v>
      </c>
      <c r="CQ28" s="197">
        <v>29709.99416424744</v>
      </c>
      <c r="CR28" s="104">
        <f t="shared" si="4"/>
        <v>50203.71058985916</v>
      </c>
      <c r="CS28" s="104">
        <f t="shared" si="5"/>
        <v>57180.34240923804</v>
      </c>
    </row>
    <row r="29" spans="1:97" ht="13.5" customHeight="1">
      <c r="A29" s="142">
        <v>20</v>
      </c>
      <c r="B29" s="50" t="s">
        <v>198</v>
      </c>
      <c r="C29" s="40" t="s">
        <v>124</v>
      </c>
      <c r="D29" s="72">
        <v>31.190564570955317</v>
      </c>
      <c r="E29" s="72">
        <v>0.2901084331016197</v>
      </c>
      <c r="F29" s="72">
        <v>0.09757253520967724</v>
      </c>
      <c r="G29" s="64">
        <v>4.33903524847497</v>
      </c>
      <c r="H29" s="64">
        <v>60.30148227822395</v>
      </c>
      <c r="I29" s="64">
        <v>2.8442058891773225</v>
      </c>
      <c r="J29" s="64">
        <v>1.4768960112746812</v>
      </c>
      <c r="K29" s="64">
        <v>0.04535701468030525</v>
      </c>
      <c r="L29" s="64">
        <v>8.385309578761591</v>
      </c>
      <c r="M29" s="64">
        <v>17.532440241807763</v>
      </c>
      <c r="N29" s="64">
        <v>1.1284824611726225</v>
      </c>
      <c r="O29" s="64">
        <v>1.8804245357813667</v>
      </c>
      <c r="P29" s="64">
        <v>0</v>
      </c>
      <c r="Q29" s="64">
        <v>96.9340215003091</v>
      </c>
      <c r="R29" s="64">
        <v>32.175501452165996</v>
      </c>
      <c r="S29" s="64">
        <v>18.517115547255386</v>
      </c>
      <c r="T29" s="64">
        <v>16.02228639785287</v>
      </c>
      <c r="U29" s="64">
        <v>125.25887935806045</v>
      </c>
      <c r="V29" s="64">
        <v>2317.005393830759</v>
      </c>
      <c r="W29" s="64">
        <v>3871.1690472946225</v>
      </c>
      <c r="X29" s="64">
        <v>365.6519796583293</v>
      </c>
      <c r="Y29" s="64">
        <v>215.4941727652953</v>
      </c>
      <c r="Z29" s="64">
        <v>46.88893853829855</v>
      </c>
      <c r="AA29" s="64">
        <v>84.16068840180479</v>
      </c>
      <c r="AB29" s="64">
        <v>24.272745301160786</v>
      </c>
      <c r="AC29" s="64">
        <v>5.110594014432197</v>
      </c>
      <c r="AD29" s="64">
        <v>8.115106577386006</v>
      </c>
      <c r="AE29" s="64">
        <v>6.49313971105824</v>
      </c>
      <c r="AF29" s="64">
        <v>31.222584022402632</v>
      </c>
      <c r="AG29" s="64">
        <v>0.05832419221886258</v>
      </c>
      <c r="AH29" s="64">
        <v>0.038624921956828845</v>
      </c>
      <c r="AI29" s="64">
        <v>0.04944677601102208</v>
      </c>
      <c r="AJ29" s="64">
        <v>46.31045605813838</v>
      </c>
      <c r="AK29" s="64">
        <v>0.7299592844252883</v>
      </c>
      <c r="AL29" s="64">
        <v>3.4755252556975593</v>
      </c>
      <c r="AM29" s="64">
        <v>10.900816083174805</v>
      </c>
      <c r="AN29" s="64">
        <v>1788.101660611295</v>
      </c>
      <c r="AO29" s="64">
        <v>83.26965952730616</v>
      </c>
      <c r="AP29" s="64">
        <v>849.061818076868</v>
      </c>
      <c r="AQ29" s="64">
        <v>27.816032383376964</v>
      </c>
      <c r="AR29" s="64">
        <v>7.3753375294834544</v>
      </c>
      <c r="AS29" s="64">
        <v>2.7791840288450276</v>
      </c>
      <c r="AT29" s="64">
        <v>160.80945898503197</v>
      </c>
      <c r="AU29" s="64">
        <v>7.826946384544432</v>
      </c>
      <c r="AV29" s="64">
        <v>0</v>
      </c>
      <c r="AW29" s="64">
        <v>0</v>
      </c>
      <c r="AX29" s="64">
        <v>1.2828205136442765</v>
      </c>
      <c r="AY29" s="64">
        <v>0.01277807671190071</v>
      </c>
      <c r="AZ29" s="64">
        <v>0</v>
      </c>
      <c r="BA29" s="64">
        <v>0.04408115426282101</v>
      </c>
      <c r="BB29" s="64">
        <v>1.5118779722433713</v>
      </c>
      <c r="BC29" s="64">
        <v>127.7851570439525</v>
      </c>
      <c r="BD29" s="64">
        <v>518.0423443869109</v>
      </c>
      <c r="BE29" s="64">
        <v>33.07926929860867</v>
      </c>
      <c r="BF29" s="64">
        <v>41.96675555864684</v>
      </c>
      <c r="BG29" s="64">
        <v>11.974608817760995</v>
      </c>
      <c r="BH29" s="64">
        <v>355.43697577001814</v>
      </c>
      <c r="BI29" s="64">
        <v>150.83924015357468</v>
      </c>
      <c r="BJ29" s="64">
        <v>69.51198984240835</v>
      </c>
      <c r="BK29" s="64">
        <v>41.38880736435041</v>
      </c>
      <c r="BL29" s="64">
        <v>248.29858750036783</v>
      </c>
      <c r="BM29" s="64">
        <v>158.66478411167748</v>
      </c>
      <c r="BN29" s="64">
        <v>302.74855595131424</v>
      </c>
      <c r="BO29" s="64">
        <v>1.1209649231489902</v>
      </c>
      <c r="BP29" s="64">
        <v>0.6454981671811945</v>
      </c>
      <c r="BQ29" s="64">
        <v>23.982629594580633</v>
      </c>
      <c r="BR29" s="64">
        <v>92.12773861467986</v>
      </c>
      <c r="BS29" s="103">
        <v>23.097909508615174</v>
      </c>
      <c r="BT29" s="104">
        <f t="shared" si="0"/>
        <v>12586.170697592848</v>
      </c>
      <c r="BU29" s="72">
        <v>0</v>
      </c>
      <c r="BV29" s="64">
        <v>0</v>
      </c>
      <c r="BW29" s="64">
        <v>0</v>
      </c>
      <c r="BX29" s="64">
        <v>0</v>
      </c>
      <c r="BY29" s="64">
        <v>155.85083859645778</v>
      </c>
      <c r="BZ29" s="64">
        <v>0</v>
      </c>
      <c r="CA29" s="64">
        <v>68.42998652424524</v>
      </c>
      <c r="CB29" s="64">
        <v>0</v>
      </c>
      <c r="CC29" s="64">
        <v>760.2295635193437</v>
      </c>
      <c r="CD29" s="64">
        <v>0</v>
      </c>
      <c r="CE29" s="64">
        <v>0</v>
      </c>
      <c r="CF29" s="64">
        <v>0</v>
      </c>
      <c r="CG29" s="104">
        <f t="shared" si="1"/>
        <v>984.5103886400468</v>
      </c>
      <c r="CH29" s="72">
        <v>0</v>
      </c>
      <c r="CI29" s="64">
        <v>0</v>
      </c>
      <c r="CJ29" s="64">
        <v>0</v>
      </c>
      <c r="CK29" s="104">
        <f t="shared" si="2"/>
        <v>0</v>
      </c>
      <c r="CL29" s="72">
        <v>6316.986825917886</v>
      </c>
      <c r="CM29" s="64">
        <v>0</v>
      </c>
      <c r="CN29" s="64">
        <v>-32.13668259844879</v>
      </c>
      <c r="CO29" s="64">
        <v>0</v>
      </c>
      <c r="CP29" s="104">
        <f t="shared" si="3"/>
        <v>6284.850143319437</v>
      </c>
      <c r="CQ29" s="197">
        <v>11424.149238162769</v>
      </c>
      <c r="CR29" s="104">
        <f t="shared" si="4"/>
        <v>18693.50977012225</v>
      </c>
      <c r="CS29" s="104">
        <f t="shared" si="5"/>
        <v>31279.6804677151</v>
      </c>
    </row>
    <row r="30" spans="1:97" ht="13.5" customHeight="1">
      <c r="A30" s="48">
        <v>21</v>
      </c>
      <c r="B30" s="50">
        <v>32</v>
      </c>
      <c r="C30" s="40" t="s">
        <v>273</v>
      </c>
      <c r="D30" s="72">
        <v>0.057038748421655294</v>
      </c>
      <c r="E30" s="72">
        <v>0</v>
      </c>
      <c r="F30" s="72">
        <v>0</v>
      </c>
      <c r="G30" s="64">
        <v>0.008582608649326223</v>
      </c>
      <c r="H30" s="64">
        <v>16.296599384531774</v>
      </c>
      <c r="I30" s="64">
        <v>0.05235305880640201</v>
      </c>
      <c r="J30" s="64">
        <v>0.012020133469642534</v>
      </c>
      <c r="K30" s="64">
        <v>0.008278579154252029</v>
      </c>
      <c r="L30" s="64">
        <v>4.048107551661182</v>
      </c>
      <c r="M30" s="64">
        <v>0.005266087703747322</v>
      </c>
      <c r="N30" s="64">
        <v>0.08856713201042074</v>
      </c>
      <c r="O30" s="64">
        <v>0.34907833436712155</v>
      </c>
      <c r="P30" s="64">
        <v>0</v>
      </c>
      <c r="Q30" s="64">
        <v>74.17814382823776</v>
      </c>
      <c r="R30" s="64">
        <v>0.3402472005472641</v>
      </c>
      <c r="S30" s="64">
        <v>4.666723470733501</v>
      </c>
      <c r="T30" s="64">
        <v>0.7872622889211368</v>
      </c>
      <c r="U30" s="64">
        <v>12.108188076763502</v>
      </c>
      <c r="V30" s="64">
        <v>340.029429073831</v>
      </c>
      <c r="W30" s="64">
        <v>982.584519816248</v>
      </c>
      <c r="X30" s="64">
        <v>2411.435007709672</v>
      </c>
      <c r="Y30" s="64">
        <v>1144.5130990431321</v>
      </c>
      <c r="Z30" s="64">
        <v>4.423747736573307</v>
      </c>
      <c r="AA30" s="64">
        <v>1.4128599749270812</v>
      </c>
      <c r="AB30" s="64">
        <v>33.70706100974651</v>
      </c>
      <c r="AC30" s="64">
        <v>1.256703862536316</v>
      </c>
      <c r="AD30" s="64">
        <v>0.9397573978174906</v>
      </c>
      <c r="AE30" s="64">
        <v>0.7519829172383291</v>
      </c>
      <c r="AF30" s="64">
        <v>0.13859592374537702</v>
      </c>
      <c r="AG30" s="64">
        <v>0.006754553506123997</v>
      </c>
      <c r="AH30" s="64">
        <v>0.004472917514309486</v>
      </c>
      <c r="AI30" s="64">
        <v>0.00572604409357467</v>
      </c>
      <c r="AJ30" s="64">
        <v>5.362652509959025</v>
      </c>
      <c r="AK30" s="64">
        <v>0</v>
      </c>
      <c r="AL30" s="64">
        <v>0</v>
      </c>
      <c r="AM30" s="64">
        <v>0</v>
      </c>
      <c r="AN30" s="64">
        <v>16.577367509715362</v>
      </c>
      <c r="AO30" s="64">
        <v>0.9343559934438399</v>
      </c>
      <c r="AP30" s="64">
        <v>191.69554579019967</v>
      </c>
      <c r="AQ30" s="64">
        <v>0.3273095206312862</v>
      </c>
      <c r="AR30" s="64">
        <v>1.863922880713797</v>
      </c>
      <c r="AS30" s="64">
        <v>0.7023688739764441</v>
      </c>
      <c r="AT30" s="64">
        <v>53.45861327561679</v>
      </c>
      <c r="AU30" s="64">
        <v>4.300241903627915</v>
      </c>
      <c r="AV30" s="64">
        <v>0</v>
      </c>
      <c r="AW30" s="64">
        <v>0</v>
      </c>
      <c r="AX30" s="64">
        <v>0</v>
      </c>
      <c r="AY30" s="64">
        <v>0</v>
      </c>
      <c r="AZ30" s="64">
        <v>0</v>
      </c>
      <c r="BA30" s="64">
        <v>0.02232844221202548</v>
      </c>
      <c r="BB30" s="64">
        <v>0.833640675536438</v>
      </c>
      <c r="BC30" s="64">
        <v>0</v>
      </c>
      <c r="BD30" s="64">
        <v>1530.2690282642147</v>
      </c>
      <c r="BE30" s="64">
        <v>0.015304085561723888</v>
      </c>
      <c r="BF30" s="64">
        <v>0.04267794036898674</v>
      </c>
      <c r="BG30" s="64">
        <v>0.09784026855721088</v>
      </c>
      <c r="BH30" s="64">
        <v>37.513830870034546</v>
      </c>
      <c r="BI30" s="64">
        <v>20.563567330728983</v>
      </c>
      <c r="BJ30" s="64">
        <v>13.137476138574097</v>
      </c>
      <c r="BK30" s="64">
        <v>0.5598281814652197</v>
      </c>
      <c r="BL30" s="64">
        <v>22.939340514712534</v>
      </c>
      <c r="BM30" s="64">
        <v>13.090817437829617</v>
      </c>
      <c r="BN30" s="64">
        <v>40.93958130594492</v>
      </c>
      <c r="BO30" s="64">
        <v>0.13616820483623615</v>
      </c>
      <c r="BP30" s="64">
        <v>0.07841640796240716</v>
      </c>
      <c r="BQ30" s="64">
        <v>0.2557340815714759</v>
      </c>
      <c r="BR30" s="64">
        <v>27.563177418764923</v>
      </c>
      <c r="BS30" s="103">
        <v>0.06476865390858925</v>
      </c>
      <c r="BT30" s="104">
        <f t="shared" si="0"/>
        <v>7017.562078945226</v>
      </c>
      <c r="BU30" s="72">
        <v>0</v>
      </c>
      <c r="BV30" s="64">
        <v>0</v>
      </c>
      <c r="BW30" s="64">
        <v>0</v>
      </c>
      <c r="BX30" s="64">
        <v>0</v>
      </c>
      <c r="BY30" s="64">
        <v>0</v>
      </c>
      <c r="BZ30" s="64">
        <v>0</v>
      </c>
      <c r="CA30" s="64">
        <v>0</v>
      </c>
      <c r="CB30" s="64">
        <v>86.2619989954387</v>
      </c>
      <c r="CC30" s="64">
        <v>292.29736901909365</v>
      </c>
      <c r="CD30" s="64">
        <v>0</v>
      </c>
      <c r="CE30" s="64">
        <v>0</v>
      </c>
      <c r="CF30" s="64">
        <v>0</v>
      </c>
      <c r="CG30" s="104">
        <f t="shared" si="1"/>
        <v>378.55936801453237</v>
      </c>
      <c r="CH30" s="72">
        <v>0</v>
      </c>
      <c r="CI30" s="64">
        <v>0</v>
      </c>
      <c r="CJ30" s="64">
        <v>0</v>
      </c>
      <c r="CK30" s="104">
        <f t="shared" si="2"/>
        <v>0</v>
      </c>
      <c r="CL30" s="72">
        <v>5141.705104750399</v>
      </c>
      <c r="CM30" s="64">
        <v>0</v>
      </c>
      <c r="CN30" s="64">
        <v>-11.793787766181875</v>
      </c>
      <c r="CO30" s="64">
        <v>0</v>
      </c>
      <c r="CP30" s="104">
        <f t="shared" si="3"/>
        <v>5129.911316984218</v>
      </c>
      <c r="CQ30" s="197">
        <v>2541.1992231618656</v>
      </c>
      <c r="CR30" s="104">
        <f t="shared" si="4"/>
        <v>8049.669908160615</v>
      </c>
      <c r="CS30" s="104">
        <f t="shared" si="5"/>
        <v>15067.23198710584</v>
      </c>
    </row>
    <row r="31" spans="1:97" ht="13.5" customHeight="1">
      <c r="A31" s="142">
        <v>22</v>
      </c>
      <c r="B31" s="50">
        <v>33</v>
      </c>
      <c r="C31" s="40" t="s">
        <v>274</v>
      </c>
      <c r="D31" s="72">
        <v>1.1959433287817145</v>
      </c>
      <c r="E31" s="72">
        <v>0.011792927870202296</v>
      </c>
      <c r="F31" s="72">
        <v>0</v>
      </c>
      <c r="G31" s="64">
        <v>3.1992516112406557</v>
      </c>
      <c r="H31" s="64">
        <v>39.58468396331327</v>
      </c>
      <c r="I31" s="64">
        <v>0.6214686103190056</v>
      </c>
      <c r="J31" s="64">
        <v>0.17234746693814368</v>
      </c>
      <c r="K31" s="64">
        <v>0.013428557384855863</v>
      </c>
      <c r="L31" s="64">
        <v>4.733515937760616</v>
      </c>
      <c r="M31" s="64">
        <v>1.2383525202808303</v>
      </c>
      <c r="N31" s="64">
        <v>1.448363499200293</v>
      </c>
      <c r="O31" s="64">
        <v>1.969736704431135</v>
      </c>
      <c r="P31" s="64">
        <v>0</v>
      </c>
      <c r="Q31" s="64">
        <v>72.15639919931182</v>
      </c>
      <c r="R31" s="64">
        <v>2.8973411319281577</v>
      </c>
      <c r="S31" s="64">
        <v>9.53523255662178</v>
      </c>
      <c r="T31" s="64">
        <v>1.2635782875365074</v>
      </c>
      <c r="U31" s="64">
        <v>28.368674181440497</v>
      </c>
      <c r="V31" s="64">
        <v>519.3202785296849</v>
      </c>
      <c r="W31" s="64">
        <v>157.9331581794481</v>
      </c>
      <c r="X31" s="64">
        <v>52.900410451485634</v>
      </c>
      <c r="Y31" s="64">
        <v>6479.597726951929</v>
      </c>
      <c r="Z31" s="64">
        <v>12.787967790861344</v>
      </c>
      <c r="AA31" s="64">
        <v>41.8327996747795</v>
      </c>
      <c r="AB31" s="64">
        <v>5.3939781098307495</v>
      </c>
      <c r="AC31" s="64">
        <v>1.8341072788858264</v>
      </c>
      <c r="AD31" s="64">
        <v>2.633696019570679</v>
      </c>
      <c r="AE31" s="64">
        <v>2.1075931246262325</v>
      </c>
      <c r="AF31" s="64">
        <v>0.38820727618106</v>
      </c>
      <c r="AG31" s="64">
        <v>0.01893087118003752</v>
      </c>
      <c r="AH31" s="64">
        <v>0.012535520701070042</v>
      </c>
      <c r="AI31" s="64">
        <v>0.016047234142083557</v>
      </c>
      <c r="AJ31" s="64">
        <v>15.028321193700986</v>
      </c>
      <c r="AK31" s="64">
        <v>2.862929074474189</v>
      </c>
      <c r="AL31" s="64">
        <v>13.61434757472209</v>
      </c>
      <c r="AM31" s="64">
        <v>23.508674416178994</v>
      </c>
      <c r="AN31" s="64">
        <v>98.47774164846885</v>
      </c>
      <c r="AO31" s="64">
        <v>3.9686922397946693</v>
      </c>
      <c r="AP31" s="64">
        <v>208.38287147828706</v>
      </c>
      <c r="AQ31" s="64">
        <v>5.027817872479014</v>
      </c>
      <c r="AR31" s="64">
        <v>0</v>
      </c>
      <c r="AS31" s="64">
        <v>0</v>
      </c>
      <c r="AT31" s="64">
        <v>0</v>
      </c>
      <c r="AU31" s="64">
        <v>16.235204238762236</v>
      </c>
      <c r="AV31" s="64">
        <v>0</v>
      </c>
      <c r="AW31" s="64">
        <v>0</v>
      </c>
      <c r="AX31" s="64">
        <v>4.978422641896934</v>
      </c>
      <c r="AY31" s="64">
        <v>0.17629129639828925</v>
      </c>
      <c r="AZ31" s="64">
        <v>0</v>
      </c>
      <c r="BA31" s="64">
        <v>0.08365330089824766</v>
      </c>
      <c r="BB31" s="64">
        <v>3.1565428356023038</v>
      </c>
      <c r="BC31" s="64">
        <v>0</v>
      </c>
      <c r="BD31" s="64">
        <v>51.3361601220032</v>
      </c>
      <c r="BE31" s="64">
        <v>1.1785032345472284</v>
      </c>
      <c r="BF31" s="64">
        <v>1.2031301574638489</v>
      </c>
      <c r="BG31" s="64">
        <v>0.5980058199652051</v>
      </c>
      <c r="BH31" s="64">
        <v>187.72044885649558</v>
      </c>
      <c r="BI31" s="64">
        <v>9.837018385763658</v>
      </c>
      <c r="BJ31" s="64">
        <v>32.37970431624801</v>
      </c>
      <c r="BK31" s="64">
        <v>2.38372456527142</v>
      </c>
      <c r="BL31" s="64">
        <v>400.77590258052373</v>
      </c>
      <c r="BM31" s="64">
        <v>79.83448397227058</v>
      </c>
      <c r="BN31" s="64">
        <v>2256.7456279268863</v>
      </c>
      <c r="BO31" s="64">
        <v>0.37147904489020567</v>
      </c>
      <c r="BP31" s="64">
        <v>0.21393634175384932</v>
      </c>
      <c r="BQ31" s="64">
        <v>1.2997929976202538</v>
      </c>
      <c r="BR31" s="64">
        <v>12.616102509129625</v>
      </c>
      <c r="BS31" s="103">
        <v>0.7734881980557637</v>
      </c>
      <c r="BT31" s="104">
        <f t="shared" si="0"/>
        <v>10879.956566338216</v>
      </c>
      <c r="BU31" s="72">
        <v>0</v>
      </c>
      <c r="BV31" s="64">
        <v>0</v>
      </c>
      <c r="BW31" s="64">
        <v>0</v>
      </c>
      <c r="BX31" s="64">
        <v>0</v>
      </c>
      <c r="BY31" s="64">
        <v>0</v>
      </c>
      <c r="BZ31" s="64">
        <v>410.89619837265167</v>
      </c>
      <c r="CA31" s="64">
        <v>0</v>
      </c>
      <c r="CB31" s="64">
        <v>0</v>
      </c>
      <c r="CC31" s="64">
        <v>46.47496532382436</v>
      </c>
      <c r="CD31" s="64">
        <v>0</v>
      </c>
      <c r="CE31" s="64">
        <v>0</v>
      </c>
      <c r="CF31" s="64">
        <v>200.8506252993677</v>
      </c>
      <c r="CG31" s="104">
        <f t="shared" si="1"/>
        <v>658.2217889958437</v>
      </c>
      <c r="CH31" s="72">
        <v>0</v>
      </c>
      <c r="CI31" s="64">
        <v>0</v>
      </c>
      <c r="CJ31" s="64">
        <v>400.06101762302467</v>
      </c>
      <c r="CK31" s="104">
        <f t="shared" si="2"/>
        <v>400.06101762302467</v>
      </c>
      <c r="CL31" s="72">
        <v>9873.955855194285</v>
      </c>
      <c r="CM31" s="64">
        <v>0</v>
      </c>
      <c r="CN31" s="64">
        <v>-123.27539446843477</v>
      </c>
      <c r="CO31" s="64">
        <v>0</v>
      </c>
      <c r="CP31" s="104">
        <f t="shared" si="3"/>
        <v>9750.68046072585</v>
      </c>
      <c r="CQ31" s="197">
        <v>30006.73016771891</v>
      </c>
      <c r="CR31" s="104">
        <f t="shared" si="4"/>
        <v>40815.69343506363</v>
      </c>
      <c r="CS31" s="104">
        <f t="shared" si="5"/>
        <v>51695.650001401846</v>
      </c>
    </row>
    <row r="32" spans="1:97" ht="13.5" customHeight="1">
      <c r="A32" s="48">
        <v>23</v>
      </c>
      <c r="B32" s="50">
        <v>34</v>
      </c>
      <c r="C32" s="40" t="s">
        <v>102</v>
      </c>
      <c r="D32" s="72">
        <v>9.673290023626851</v>
      </c>
      <c r="E32" s="72">
        <v>0.08103550339961803</v>
      </c>
      <c r="F32" s="72">
        <v>0.025800661140638066</v>
      </c>
      <c r="G32" s="64">
        <v>0.5451572293733965</v>
      </c>
      <c r="H32" s="64">
        <v>11.751267258639125</v>
      </c>
      <c r="I32" s="64">
        <v>0.6450135913312838</v>
      </c>
      <c r="J32" s="64">
        <v>0.1381071170556448</v>
      </c>
      <c r="K32" s="64">
        <v>0.332868992950919</v>
      </c>
      <c r="L32" s="64">
        <v>2.4966316611699013</v>
      </c>
      <c r="M32" s="64">
        <v>0.0019117394532613382</v>
      </c>
      <c r="N32" s="64">
        <v>0.0032294040819140987</v>
      </c>
      <c r="O32" s="64">
        <v>0.19449062597853725</v>
      </c>
      <c r="P32" s="64">
        <v>0</v>
      </c>
      <c r="Q32" s="64">
        <v>89.43834207400356</v>
      </c>
      <c r="R32" s="64">
        <v>0.2256623213906612</v>
      </c>
      <c r="S32" s="64">
        <v>7.826576866046465</v>
      </c>
      <c r="T32" s="64">
        <v>0.5267638043324535</v>
      </c>
      <c r="U32" s="64">
        <v>18.105265769629106</v>
      </c>
      <c r="V32" s="64">
        <v>115.54740031834785</v>
      </c>
      <c r="W32" s="64">
        <v>10.339470917021865</v>
      </c>
      <c r="X32" s="64">
        <v>0.7941966140341497</v>
      </c>
      <c r="Y32" s="64">
        <v>20.43624302160805</v>
      </c>
      <c r="Z32" s="64">
        <v>849.4273457527044</v>
      </c>
      <c r="AA32" s="64">
        <v>12.067720771227485</v>
      </c>
      <c r="AB32" s="64">
        <v>6.412596315637346</v>
      </c>
      <c r="AC32" s="64">
        <v>115.87798191756669</v>
      </c>
      <c r="AD32" s="64">
        <v>0.272700093402442</v>
      </c>
      <c r="AE32" s="64">
        <v>0.21809615660190138</v>
      </c>
      <c r="AF32" s="64">
        <v>0.040391882348425695</v>
      </c>
      <c r="AG32" s="64">
        <v>0.001959183691639939</v>
      </c>
      <c r="AH32" s="64">
        <v>0.0012979195179373343</v>
      </c>
      <c r="AI32" s="64">
        <v>0.0016617247490853461</v>
      </c>
      <c r="AJ32" s="64">
        <v>1.5566845866170553</v>
      </c>
      <c r="AK32" s="64">
        <v>0.17884175892515702</v>
      </c>
      <c r="AL32" s="64">
        <v>0.8542360074091286</v>
      </c>
      <c r="AM32" s="64">
        <v>3.2340305485310443</v>
      </c>
      <c r="AN32" s="64">
        <v>17.862733198823943</v>
      </c>
      <c r="AO32" s="64">
        <v>754.6884114285253</v>
      </c>
      <c r="AP32" s="64">
        <v>66.66815808985672</v>
      </c>
      <c r="AQ32" s="64">
        <v>0.874703645920832</v>
      </c>
      <c r="AR32" s="64">
        <v>0</v>
      </c>
      <c r="AS32" s="64">
        <v>0</v>
      </c>
      <c r="AT32" s="64">
        <v>0</v>
      </c>
      <c r="AU32" s="64">
        <v>92.45751576294624</v>
      </c>
      <c r="AV32" s="64">
        <v>0</v>
      </c>
      <c r="AW32" s="64">
        <v>0</v>
      </c>
      <c r="AX32" s="64">
        <v>0.32769317005246296</v>
      </c>
      <c r="AY32" s="64">
        <v>0</v>
      </c>
      <c r="AZ32" s="64">
        <v>0</v>
      </c>
      <c r="BA32" s="64">
        <v>0.014665302113669093</v>
      </c>
      <c r="BB32" s="64">
        <v>0.12346351174736665</v>
      </c>
      <c r="BC32" s="64">
        <v>3.677353483014331</v>
      </c>
      <c r="BD32" s="64">
        <v>0.15221289087131848</v>
      </c>
      <c r="BE32" s="64">
        <v>0.00463118859850003</v>
      </c>
      <c r="BF32" s="64">
        <v>0.011815082917044212</v>
      </c>
      <c r="BG32" s="64">
        <v>0.01764486985128615</v>
      </c>
      <c r="BH32" s="64">
        <v>14.81082303036477</v>
      </c>
      <c r="BI32" s="64">
        <v>17.863355727166027</v>
      </c>
      <c r="BJ32" s="64">
        <v>1.1091916717068269</v>
      </c>
      <c r="BK32" s="64">
        <v>0.35736462591838947</v>
      </c>
      <c r="BL32" s="64">
        <v>9.569024246036495</v>
      </c>
      <c r="BM32" s="64">
        <v>6.717410854419388</v>
      </c>
      <c r="BN32" s="64">
        <v>0.2746755101818783</v>
      </c>
      <c r="BO32" s="64">
        <v>0.03958453382750124</v>
      </c>
      <c r="BP32" s="64">
        <v>0.022786915148066626</v>
      </c>
      <c r="BQ32" s="64">
        <v>0.7966671080673208</v>
      </c>
      <c r="BR32" s="64">
        <v>6.1511543186849975</v>
      </c>
      <c r="BS32" s="103">
        <v>2.367450696200307</v>
      </c>
      <c r="BT32" s="104">
        <f t="shared" si="0"/>
        <v>2276.234760996506</v>
      </c>
      <c r="BU32" s="72">
        <v>0</v>
      </c>
      <c r="BV32" s="64">
        <v>0</v>
      </c>
      <c r="BW32" s="64">
        <v>0</v>
      </c>
      <c r="BX32" s="64">
        <v>0</v>
      </c>
      <c r="BY32" s="64">
        <v>0</v>
      </c>
      <c r="BZ32" s="64">
        <v>0</v>
      </c>
      <c r="CA32" s="64">
        <v>7042.113514810485</v>
      </c>
      <c r="CB32" s="64">
        <v>0</v>
      </c>
      <c r="CC32" s="64">
        <v>0</v>
      </c>
      <c r="CD32" s="64">
        <v>0</v>
      </c>
      <c r="CE32" s="64">
        <v>0</v>
      </c>
      <c r="CF32" s="64">
        <v>0</v>
      </c>
      <c r="CG32" s="104">
        <f t="shared" si="1"/>
        <v>7042.113514810485</v>
      </c>
      <c r="CH32" s="72">
        <v>0</v>
      </c>
      <c r="CI32" s="64">
        <v>0</v>
      </c>
      <c r="CJ32" s="64">
        <v>0</v>
      </c>
      <c r="CK32" s="104">
        <f t="shared" si="2"/>
        <v>0</v>
      </c>
      <c r="CL32" s="72">
        <v>4366.62492085978</v>
      </c>
      <c r="CM32" s="64">
        <v>0</v>
      </c>
      <c r="CN32" s="64">
        <v>-2.9324446040161907</v>
      </c>
      <c r="CO32" s="64">
        <v>0</v>
      </c>
      <c r="CP32" s="104">
        <f t="shared" si="3"/>
        <v>4363.692476255764</v>
      </c>
      <c r="CQ32" s="197">
        <v>2584.2032297596734</v>
      </c>
      <c r="CR32" s="104">
        <f t="shared" si="4"/>
        <v>13990.009220825923</v>
      </c>
      <c r="CS32" s="104">
        <f t="shared" si="5"/>
        <v>16266.243981822428</v>
      </c>
    </row>
    <row r="33" spans="1:97" ht="13.5" customHeight="1">
      <c r="A33" s="142">
        <v>24</v>
      </c>
      <c r="B33" s="50">
        <v>35</v>
      </c>
      <c r="C33" s="40" t="s">
        <v>103</v>
      </c>
      <c r="D33" s="72">
        <v>1.3559667508072508</v>
      </c>
      <c r="E33" s="72">
        <v>0.013052765688140228</v>
      </c>
      <c r="F33" s="72">
        <v>0</v>
      </c>
      <c r="G33" s="64">
        <v>0.24983727718146934</v>
      </c>
      <c r="H33" s="64">
        <v>26.15834096603499</v>
      </c>
      <c r="I33" s="64">
        <v>0.14509019509205745</v>
      </c>
      <c r="J33" s="64">
        <v>0.015188734107741792</v>
      </c>
      <c r="K33" s="64">
        <v>0</v>
      </c>
      <c r="L33" s="64">
        <v>0.1362342949931811</v>
      </c>
      <c r="M33" s="64">
        <v>8.154823372392089E-05</v>
      </c>
      <c r="N33" s="64">
        <v>0.0004494842576607818</v>
      </c>
      <c r="O33" s="64">
        <v>0.032454230120548225</v>
      </c>
      <c r="P33" s="64">
        <v>0</v>
      </c>
      <c r="Q33" s="64">
        <v>5.758606479257338</v>
      </c>
      <c r="R33" s="64">
        <v>0.021928623446038582</v>
      </c>
      <c r="S33" s="64">
        <v>0.3520612053749334</v>
      </c>
      <c r="T33" s="64">
        <v>0.010813164587163818</v>
      </c>
      <c r="U33" s="64">
        <v>8.487951257099242</v>
      </c>
      <c r="V33" s="64">
        <v>2.7246783661656786</v>
      </c>
      <c r="W33" s="64">
        <v>0.005427743095948999</v>
      </c>
      <c r="X33" s="64">
        <v>0.0008490949760899454</v>
      </c>
      <c r="Y33" s="64">
        <v>0.38180332346379153</v>
      </c>
      <c r="Z33" s="64">
        <v>0.0050957823165844575</v>
      </c>
      <c r="AA33" s="64">
        <v>1035.5500632100045</v>
      </c>
      <c r="AB33" s="64">
        <v>0.0008456706498456221</v>
      </c>
      <c r="AC33" s="64">
        <v>0.0431104006376236</v>
      </c>
      <c r="AD33" s="64">
        <v>0.8136277516372963</v>
      </c>
      <c r="AE33" s="64">
        <v>0.6502270093183782</v>
      </c>
      <c r="AF33" s="64">
        <v>0.12124414378100692</v>
      </c>
      <c r="AG33" s="64">
        <v>0.005841796266296795</v>
      </c>
      <c r="AH33" s="64">
        <v>0.003872312491531873</v>
      </c>
      <c r="AI33" s="64">
        <v>0.004958481109825619</v>
      </c>
      <c r="AJ33" s="64">
        <v>4.646803566133624</v>
      </c>
      <c r="AK33" s="64">
        <v>0</v>
      </c>
      <c r="AL33" s="64">
        <v>0</v>
      </c>
      <c r="AM33" s="64">
        <v>0</v>
      </c>
      <c r="AN33" s="64">
        <v>2.68817059851242</v>
      </c>
      <c r="AO33" s="64">
        <v>54.735417247022376</v>
      </c>
      <c r="AP33" s="64">
        <v>10.448138258427308</v>
      </c>
      <c r="AQ33" s="64">
        <v>1.9388739079989523</v>
      </c>
      <c r="AR33" s="64">
        <v>297.38348751354596</v>
      </c>
      <c r="AS33" s="64">
        <v>112.05270358331282</v>
      </c>
      <c r="AT33" s="64">
        <v>45.00446000648717</v>
      </c>
      <c r="AU33" s="64">
        <v>24.408284878690885</v>
      </c>
      <c r="AV33" s="64">
        <v>0</v>
      </c>
      <c r="AW33" s="64">
        <v>0</v>
      </c>
      <c r="AX33" s="64">
        <v>0</v>
      </c>
      <c r="AY33" s="64">
        <v>12.277340610579492</v>
      </c>
      <c r="AZ33" s="64">
        <v>554.3824964306285</v>
      </c>
      <c r="BA33" s="64">
        <v>0.011765230768384347</v>
      </c>
      <c r="BB33" s="64">
        <v>0.3284355340027903</v>
      </c>
      <c r="BC33" s="64">
        <v>75.12178148424054</v>
      </c>
      <c r="BD33" s="64">
        <v>0.015531748064062524</v>
      </c>
      <c r="BE33" s="64">
        <v>0.012415386470234446</v>
      </c>
      <c r="BF33" s="64">
        <v>8.898166531303061E-05</v>
      </c>
      <c r="BG33" s="64">
        <v>0.023219425180082607</v>
      </c>
      <c r="BH33" s="64">
        <v>25.811737451090202</v>
      </c>
      <c r="BI33" s="64">
        <v>0.003216574639598402</v>
      </c>
      <c r="BJ33" s="64">
        <v>0.14687555106564237</v>
      </c>
      <c r="BK33" s="64">
        <v>0.06022317635242376</v>
      </c>
      <c r="BL33" s="64">
        <v>36.86237163557193</v>
      </c>
      <c r="BM33" s="64">
        <v>1.0624842626991877</v>
      </c>
      <c r="BN33" s="64">
        <v>0.039341822497177804</v>
      </c>
      <c r="BO33" s="64">
        <v>0.11836155525304888</v>
      </c>
      <c r="BP33" s="64">
        <v>0.06809712739013758</v>
      </c>
      <c r="BQ33" s="64">
        <v>0.5184197693371516</v>
      </c>
      <c r="BR33" s="64">
        <v>0.22592544925372693</v>
      </c>
      <c r="BS33" s="103">
        <v>0.05490695537417339</v>
      </c>
      <c r="BT33" s="104">
        <f t="shared" si="0"/>
        <v>2343.5010777844514</v>
      </c>
      <c r="BU33" s="72">
        <v>0</v>
      </c>
      <c r="BV33" s="64">
        <v>0</v>
      </c>
      <c r="BW33" s="64">
        <v>0</v>
      </c>
      <c r="BX33" s="64">
        <v>0</v>
      </c>
      <c r="BY33" s="64">
        <v>0</v>
      </c>
      <c r="BZ33" s="64">
        <v>0</v>
      </c>
      <c r="CA33" s="64">
        <v>565.1092737277247</v>
      </c>
      <c r="CB33" s="64">
        <v>0</v>
      </c>
      <c r="CC33" s="64">
        <v>57.08155242989998</v>
      </c>
      <c r="CD33" s="64">
        <v>0</v>
      </c>
      <c r="CE33" s="64">
        <v>0</v>
      </c>
      <c r="CF33" s="64">
        <v>0</v>
      </c>
      <c r="CG33" s="104">
        <f t="shared" si="1"/>
        <v>622.1908261576247</v>
      </c>
      <c r="CH33" s="72">
        <v>0</v>
      </c>
      <c r="CI33" s="64">
        <v>0</v>
      </c>
      <c r="CJ33" s="64">
        <v>0</v>
      </c>
      <c r="CK33" s="104">
        <f t="shared" si="2"/>
        <v>0</v>
      </c>
      <c r="CL33" s="72">
        <v>3261.726876909106</v>
      </c>
      <c r="CM33" s="64">
        <v>0</v>
      </c>
      <c r="CN33" s="64">
        <v>-14.205428146124847</v>
      </c>
      <c r="CO33" s="64">
        <v>0</v>
      </c>
      <c r="CP33" s="104">
        <f t="shared" si="3"/>
        <v>3247.5214487629814</v>
      </c>
      <c r="CQ33" s="197">
        <v>4223.304915879368</v>
      </c>
      <c r="CR33" s="104">
        <f t="shared" si="4"/>
        <v>8093.017190799974</v>
      </c>
      <c r="CS33" s="104">
        <f t="shared" si="5"/>
        <v>10436.518268584425</v>
      </c>
    </row>
    <row r="34" spans="1:97" ht="13.5" customHeight="1">
      <c r="A34" s="48">
        <v>25</v>
      </c>
      <c r="B34" s="50">
        <v>36</v>
      </c>
      <c r="C34" s="40" t="s">
        <v>104</v>
      </c>
      <c r="D34" s="72">
        <v>27.801368161991157</v>
      </c>
      <c r="E34" s="72">
        <v>0.2530934376332858</v>
      </c>
      <c r="F34" s="72">
        <v>0.06194653897803469</v>
      </c>
      <c r="G34" s="64">
        <v>1.121775088577833</v>
      </c>
      <c r="H34" s="64">
        <v>59.384136618074855</v>
      </c>
      <c r="I34" s="64">
        <v>1.9413915579623002</v>
      </c>
      <c r="J34" s="64">
        <v>21.228051029150567</v>
      </c>
      <c r="K34" s="64">
        <v>0.42686587771861273</v>
      </c>
      <c r="L34" s="64">
        <v>21.622215580178487</v>
      </c>
      <c r="M34" s="64">
        <v>5.724516109426921</v>
      </c>
      <c r="N34" s="64">
        <v>53.84327911666223</v>
      </c>
      <c r="O34" s="64">
        <v>0.5357454176742033</v>
      </c>
      <c r="P34" s="64">
        <v>0</v>
      </c>
      <c r="Q34" s="64">
        <v>12.443855432572201</v>
      </c>
      <c r="R34" s="64">
        <v>32.56738347029963</v>
      </c>
      <c r="S34" s="64">
        <v>18.78540157374672</v>
      </c>
      <c r="T34" s="64">
        <v>2.770287101532342</v>
      </c>
      <c r="U34" s="64">
        <v>41.140642978659116</v>
      </c>
      <c r="V34" s="64">
        <v>61.95739710435523</v>
      </c>
      <c r="W34" s="64">
        <v>64.87221282547901</v>
      </c>
      <c r="X34" s="64">
        <v>8.696633453248296</v>
      </c>
      <c r="Y34" s="64">
        <v>483.90301074334405</v>
      </c>
      <c r="Z34" s="64">
        <v>64.35339357973842</v>
      </c>
      <c r="AA34" s="64">
        <v>35.01873815814428</v>
      </c>
      <c r="AB34" s="64">
        <v>912.4016787549035</v>
      </c>
      <c r="AC34" s="64">
        <v>1.5487264527084044</v>
      </c>
      <c r="AD34" s="64">
        <v>0.4125069717538251</v>
      </c>
      <c r="AE34" s="64">
        <v>0.33002709091080623</v>
      </c>
      <c r="AF34" s="64">
        <v>0.06092150993929525</v>
      </c>
      <c r="AG34" s="64">
        <v>0.002964494531346718</v>
      </c>
      <c r="AH34" s="64">
        <v>0.001963370903627947</v>
      </c>
      <c r="AI34" s="64">
        <v>0.0025135148823775496</v>
      </c>
      <c r="AJ34" s="64">
        <v>2.3542034388173616</v>
      </c>
      <c r="AK34" s="64">
        <v>0.012049796407765965</v>
      </c>
      <c r="AL34" s="64">
        <v>0.05740253048857273</v>
      </c>
      <c r="AM34" s="64">
        <v>0</v>
      </c>
      <c r="AN34" s="64">
        <v>245.8999043277903</v>
      </c>
      <c r="AO34" s="64">
        <v>23.300736410187323</v>
      </c>
      <c r="AP34" s="64">
        <v>990.1444352919343</v>
      </c>
      <c r="AQ34" s="64">
        <v>115.78112424993698</v>
      </c>
      <c r="AR34" s="64">
        <v>3.606077461187481</v>
      </c>
      <c r="AS34" s="64">
        <v>1.3588400556466411</v>
      </c>
      <c r="AT34" s="64">
        <v>0</v>
      </c>
      <c r="AU34" s="64">
        <v>0.18949055135040288</v>
      </c>
      <c r="AV34" s="64">
        <v>0</v>
      </c>
      <c r="AW34" s="64">
        <v>0</v>
      </c>
      <c r="AX34" s="64">
        <v>0.021665907050760217</v>
      </c>
      <c r="AY34" s="64">
        <v>0</v>
      </c>
      <c r="AZ34" s="64">
        <v>0</v>
      </c>
      <c r="BA34" s="64">
        <v>0.01568245898830732</v>
      </c>
      <c r="BB34" s="64">
        <v>0.4613582582356389</v>
      </c>
      <c r="BC34" s="64">
        <v>6.733935501254978</v>
      </c>
      <c r="BD34" s="64">
        <v>266.3273570769104</v>
      </c>
      <c r="BE34" s="64">
        <v>16.179496411499787</v>
      </c>
      <c r="BF34" s="64">
        <v>10.722536155417899</v>
      </c>
      <c r="BG34" s="64">
        <v>1.0337838842977776</v>
      </c>
      <c r="BH34" s="64">
        <v>495.39597050141356</v>
      </c>
      <c r="BI34" s="64">
        <v>96.15921257708979</v>
      </c>
      <c r="BJ34" s="64">
        <v>165.04352745349237</v>
      </c>
      <c r="BK34" s="64">
        <v>6.122602156698876</v>
      </c>
      <c r="BL34" s="64">
        <v>68.78778504253607</v>
      </c>
      <c r="BM34" s="64">
        <v>234.36552032921492</v>
      </c>
      <c r="BN34" s="64">
        <v>105.2826061227306</v>
      </c>
      <c r="BO34" s="64">
        <v>0.05666629037572286</v>
      </c>
      <c r="BP34" s="64">
        <v>0.032628392897919</v>
      </c>
      <c r="BQ34" s="64">
        <v>1.648866032198394</v>
      </c>
      <c r="BR34" s="64">
        <v>77.28477772905345</v>
      </c>
      <c r="BS34" s="103">
        <v>43.82422600687895</v>
      </c>
      <c r="BT34" s="104">
        <f t="shared" si="0"/>
        <v>4913.419111517664</v>
      </c>
      <c r="BU34" s="72">
        <v>0</v>
      </c>
      <c r="BV34" s="64">
        <v>0</v>
      </c>
      <c r="BW34" s="64">
        <v>100.20769624182556</v>
      </c>
      <c r="BX34" s="64">
        <v>320.9369371238962</v>
      </c>
      <c r="BY34" s="64">
        <v>3017.3045360881315</v>
      </c>
      <c r="BZ34" s="64">
        <v>0</v>
      </c>
      <c r="CA34" s="64">
        <v>0</v>
      </c>
      <c r="CB34" s="64">
        <v>0</v>
      </c>
      <c r="CC34" s="64">
        <v>1420.317977463931</v>
      </c>
      <c r="CD34" s="64">
        <v>0</v>
      </c>
      <c r="CE34" s="64">
        <v>0</v>
      </c>
      <c r="CF34" s="64">
        <v>756.5630049578931</v>
      </c>
      <c r="CG34" s="104">
        <f t="shared" si="1"/>
        <v>5615.330151875677</v>
      </c>
      <c r="CH34" s="72">
        <v>0</v>
      </c>
      <c r="CI34" s="64">
        <v>0</v>
      </c>
      <c r="CJ34" s="64">
        <v>0</v>
      </c>
      <c r="CK34" s="104">
        <f t="shared" si="2"/>
        <v>0</v>
      </c>
      <c r="CL34" s="72">
        <v>0</v>
      </c>
      <c r="CM34" s="64">
        <v>0</v>
      </c>
      <c r="CN34" s="64">
        <v>1.9528633383478835</v>
      </c>
      <c r="CO34" s="64">
        <v>727.9476547284557</v>
      </c>
      <c r="CP34" s="104">
        <f t="shared" si="3"/>
        <v>729.9005180668037</v>
      </c>
      <c r="CQ34" s="197">
        <v>10275.081747984463</v>
      </c>
      <c r="CR34" s="104">
        <f t="shared" si="4"/>
        <v>16620.312417926943</v>
      </c>
      <c r="CS34" s="104">
        <f t="shared" si="5"/>
        <v>21533.73152944461</v>
      </c>
    </row>
    <row r="35" spans="1:97" ht="13.5" customHeight="1">
      <c r="A35" s="142">
        <v>26</v>
      </c>
      <c r="B35" s="50">
        <v>37</v>
      </c>
      <c r="C35" s="40" t="s">
        <v>248</v>
      </c>
      <c r="D35" s="72">
        <v>0.4446520890862368</v>
      </c>
      <c r="E35" s="72">
        <v>0</v>
      </c>
      <c r="F35" s="72">
        <v>0</v>
      </c>
      <c r="G35" s="64">
        <v>0.02097250696936422</v>
      </c>
      <c r="H35" s="64">
        <v>0.057864846395162935</v>
      </c>
      <c r="I35" s="64">
        <v>2.515231751682536</v>
      </c>
      <c r="J35" s="64">
        <v>1.881830602676092E-05</v>
      </c>
      <c r="K35" s="64">
        <v>0</v>
      </c>
      <c r="L35" s="64">
        <v>24.902321618486596</v>
      </c>
      <c r="M35" s="64">
        <v>186.7543233070285</v>
      </c>
      <c r="N35" s="64">
        <v>0.023649652347542516</v>
      </c>
      <c r="O35" s="64">
        <v>0.08571125315787423</v>
      </c>
      <c r="P35" s="64">
        <v>0</v>
      </c>
      <c r="Q35" s="64">
        <v>0.21115959869728237</v>
      </c>
      <c r="R35" s="64">
        <v>7.158918937154128</v>
      </c>
      <c r="S35" s="64">
        <v>13.11924717527569</v>
      </c>
      <c r="T35" s="64">
        <v>700.9387707008283</v>
      </c>
      <c r="U35" s="64">
        <v>15.374980036625288</v>
      </c>
      <c r="V35" s="64">
        <v>0.3866307827487453</v>
      </c>
      <c r="W35" s="64">
        <v>0.18398380907108433</v>
      </c>
      <c r="X35" s="64">
        <v>0.025387676076286704</v>
      </c>
      <c r="Y35" s="64">
        <v>0.5537333917091919</v>
      </c>
      <c r="Z35" s="64">
        <v>0</v>
      </c>
      <c r="AA35" s="64">
        <v>0.0006786717432773785</v>
      </c>
      <c r="AB35" s="64">
        <v>3.2613999089350845</v>
      </c>
      <c r="AC35" s="64">
        <v>668.5444907128493</v>
      </c>
      <c r="AD35" s="64">
        <v>0.6726892053563274</v>
      </c>
      <c r="AE35" s="64">
        <v>0.5383350582787152</v>
      </c>
      <c r="AF35" s="64">
        <v>0.0991225719649618</v>
      </c>
      <c r="AG35" s="64">
        <v>0.004835413606693158</v>
      </c>
      <c r="AH35" s="64">
        <v>0.003201784752439301</v>
      </c>
      <c r="AI35" s="64">
        <v>0.0040987025766910205</v>
      </c>
      <c r="AJ35" s="64">
        <v>3.8383803145063267</v>
      </c>
      <c r="AK35" s="64">
        <v>0</v>
      </c>
      <c r="AL35" s="64">
        <v>0</v>
      </c>
      <c r="AM35" s="64">
        <v>0</v>
      </c>
      <c r="AN35" s="64">
        <v>108.87903863359752</v>
      </c>
      <c r="AO35" s="64">
        <v>0.009927741435133874</v>
      </c>
      <c r="AP35" s="64">
        <v>5.791665609403758</v>
      </c>
      <c r="AQ35" s="64">
        <v>0.0025806880190170686</v>
      </c>
      <c r="AR35" s="64">
        <v>1.6697297035453014</v>
      </c>
      <c r="AS35" s="64">
        <v>0.6291960112359697</v>
      </c>
      <c r="AT35" s="64">
        <v>3.911611112626075</v>
      </c>
      <c r="AU35" s="64">
        <v>0.0444909028669192</v>
      </c>
      <c r="AV35" s="64">
        <v>0</v>
      </c>
      <c r="AW35" s="64">
        <v>0</v>
      </c>
      <c r="AX35" s="64">
        <v>0</v>
      </c>
      <c r="AY35" s="64">
        <v>0</v>
      </c>
      <c r="AZ35" s="64">
        <v>0</v>
      </c>
      <c r="BA35" s="64">
        <v>0.0036801962366200675</v>
      </c>
      <c r="BB35" s="64">
        <v>0.10965485438718034</v>
      </c>
      <c r="BC35" s="64">
        <v>0</v>
      </c>
      <c r="BD35" s="64">
        <v>0</v>
      </c>
      <c r="BE35" s="64">
        <v>0.004367883297343877</v>
      </c>
      <c r="BF35" s="64">
        <v>0</v>
      </c>
      <c r="BG35" s="64">
        <v>0.02212254198528043</v>
      </c>
      <c r="BH35" s="64">
        <v>3.2852820961497993</v>
      </c>
      <c r="BI35" s="64">
        <v>0.0008382154948540332</v>
      </c>
      <c r="BJ35" s="64">
        <v>0</v>
      </c>
      <c r="BK35" s="64">
        <v>2.602415826201618</v>
      </c>
      <c r="BL35" s="64">
        <v>124.24665207220677</v>
      </c>
      <c r="BM35" s="64">
        <v>17.56330692993132</v>
      </c>
      <c r="BN35" s="64">
        <v>0.9369854701111116</v>
      </c>
      <c r="BO35" s="64">
        <v>0.0918555029223721</v>
      </c>
      <c r="BP35" s="64">
        <v>0.0529011378702667</v>
      </c>
      <c r="BQ35" s="64">
        <v>86.71188888125116</v>
      </c>
      <c r="BR35" s="64">
        <v>0.20489490058401966</v>
      </c>
      <c r="BS35" s="103">
        <v>0.20765539109722594</v>
      </c>
      <c r="BT35" s="104">
        <f t="shared" si="0"/>
        <v>1986.7075325986725</v>
      </c>
      <c r="BU35" s="72">
        <v>0</v>
      </c>
      <c r="BV35" s="64">
        <v>0</v>
      </c>
      <c r="BW35" s="64">
        <v>0</v>
      </c>
      <c r="BX35" s="64">
        <v>0</v>
      </c>
      <c r="BY35" s="64">
        <v>0</v>
      </c>
      <c r="BZ35" s="64">
        <v>0</v>
      </c>
      <c r="CA35" s="64">
        <v>0</v>
      </c>
      <c r="CB35" s="64">
        <v>0</v>
      </c>
      <c r="CC35" s="64">
        <v>0</v>
      </c>
      <c r="CD35" s="64">
        <v>0</v>
      </c>
      <c r="CE35" s="64">
        <v>0</v>
      </c>
      <c r="CF35" s="64">
        <v>0</v>
      </c>
      <c r="CG35" s="104">
        <f t="shared" si="1"/>
        <v>0</v>
      </c>
      <c r="CH35" s="72">
        <v>0</v>
      </c>
      <c r="CI35" s="64">
        <v>0</v>
      </c>
      <c r="CJ35" s="64">
        <v>0</v>
      </c>
      <c r="CK35" s="104">
        <f t="shared" si="2"/>
        <v>0</v>
      </c>
      <c r="CL35" s="72">
        <v>0</v>
      </c>
      <c r="CM35" s="64">
        <v>0</v>
      </c>
      <c r="CN35" s="64">
        <v>0.8124465771621986</v>
      </c>
      <c r="CO35" s="64">
        <v>0</v>
      </c>
      <c r="CP35" s="104">
        <f t="shared" si="3"/>
        <v>0.8124465771621986</v>
      </c>
      <c r="CQ35" s="197">
        <v>9.422938425166128</v>
      </c>
      <c r="CR35" s="104">
        <f t="shared" si="4"/>
        <v>10.235385002328327</v>
      </c>
      <c r="CS35" s="104">
        <f t="shared" si="5"/>
        <v>1996.9429176010008</v>
      </c>
    </row>
    <row r="36" spans="1:97" ht="13.5" customHeight="1">
      <c r="A36" s="48">
        <v>27</v>
      </c>
      <c r="B36" s="50" t="s">
        <v>30</v>
      </c>
      <c r="C36" s="40" t="s">
        <v>358</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0</v>
      </c>
      <c r="AE36" s="64">
        <v>0</v>
      </c>
      <c r="AF36" s="64">
        <v>0</v>
      </c>
      <c r="AG36" s="64">
        <v>0</v>
      </c>
      <c r="AH36" s="64">
        <v>0</v>
      </c>
      <c r="AI36" s="64">
        <v>0</v>
      </c>
      <c r="AJ36" s="64">
        <v>913.5943093981666</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0</v>
      </c>
      <c r="BK36" s="64">
        <v>0</v>
      </c>
      <c r="BL36" s="64">
        <v>24.75080698156921</v>
      </c>
      <c r="BM36" s="64">
        <v>0</v>
      </c>
      <c r="BN36" s="64">
        <v>0</v>
      </c>
      <c r="BO36" s="64">
        <v>0</v>
      </c>
      <c r="BP36" s="64">
        <v>0</v>
      </c>
      <c r="BQ36" s="64">
        <v>0</v>
      </c>
      <c r="BR36" s="64">
        <v>0</v>
      </c>
      <c r="BS36" s="103">
        <v>0</v>
      </c>
      <c r="BT36" s="104">
        <f t="shared" si="0"/>
        <v>938.3451163797358</v>
      </c>
      <c r="BU36" s="72">
        <v>0</v>
      </c>
      <c r="BV36" s="64">
        <v>0</v>
      </c>
      <c r="BW36" s="64">
        <v>0</v>
      </c>
      <c r="BX36" s="64">
        <v>0</v>
      </c>
      <c r="BY36" s="64">
        <v>0</v>
      </c>
      <c r="BZ36" s="64">
        <v>0</v>
      </c>
      <c r="CA36" s="64">
        <v>0</v>
      </c>
      <c r="CB36" s="64">
        <v>0</v>
      </c>
      <c r="CC36" s="64">
        <v>0</v>
      </c>
      <c r="CD36" s="64">
        <v>0</v>
      </c>
      <c r="CE36" s="64">
        <v>0</v>
      </c>
      <c r="CF36" s="64">
        <v>0</v>
      </c>
      <c r="CG36" s="104">
        <f t="shared" si="1"/>
        <v>0</v>
      </c>
      <c r="CH36" s="72">
        <v>0</v>
      </c>
      <c r="CI36" s="64">
        <v>0</v>
      </c>
      <c r="CJ36" s="64">
        <v>0</v>
      </c>
      <c r="CK36" s="104">
        <f t="shared" si="2"/>
        <v>0</v>
      </c>
      <c r="CL36" s="72">
        <v>0</v>
      </c>
      <c r="CM36" s="64">
        <v>0</v>
      </c>
      <c r="CN36" s="64">
        <v>0</v>
      </c>
      <c r="CO36" s="64">
        <v>0</v>
      </c>
      <c r="CP36" s="104">
        <f t="shared" si="3"/>
        <v>0</v>
      </c>
      <c r="CQ36" s="197">
        <v>0</v>
      </c>
      <c r="CR36" s="104">
        <f t="shared" si="4"/>
        <v>0</v>
      </c>
      <c r="CS36" s="104">
        <f t="shared" si="5"/>
        <v>938.3451163797358</v>
      </c>
    </row>
    <row r="37" spans="1:97" ht="13.5" customHeight="1">
      <c r="A37" s="142">
        <v>28</v>
      </c>
      <c r="B37" s="50" t="s">
        <v>32</v>
      </c>
      <c r="C37" s="40" t="s">
        <v>359</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0</v>
      </c>
      <c r="AF37" s="64">
        <v>0</v>
      </c>
      <c r="AG37" s="64">
        <v>0</v>
      </c>
      <c r="AH37" s="64">
        <v>0</v>
      </c>
      <c r="AI37" s="64">
        <v>0</v>
      </c>
      <c r="AJ37" s="64">
        <v>1436.142537496848</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0</v>
      </c>
      <c r="BK37" s="64">
        <v>0</v>
      </c>
      <c r="BL37" s="64">
        <v>38.907517678192804</v>
      </c>
      <c r="BM37" s="64">
        <v>0</v>
      </c>
      <c r="BN37" s="64">
        <v>0</v>
      </c>
      <c r="BO37" s="64">
        <v>0</v>
      </c>
      <c r="BP37" s="64">
        <v>0</v>
      </c>
      <c r="BQ37" s="64">
        <v>0</v>
      </c>
      <c r="BR37" s="64">
        <v>0</v>
      </c>
      <c r="BS37" s="103">
        <v>0</v>
      </c>
      <c r="BT37" s="104">
        <f t="shared" si="0"/>
        <v>1475.0500551750408</v>
      </c>
      <c r="BU37" s="72">
        <v>0</v>
      </c>
      <c r="BV37" s="64">
        <v>0</v>
      </c>
      <c r="BW37" s="64">
        <v>0</v>
      </c>
      <c r="BX37" s="64">
        <v>0</v>
      </c>
      <c r="BY37" s="64">
        <v>0</v>
      </c>
      <c r="BZ37" s="64">
        <v>0</v>
      </c>
      <c r="CA37" s="64">
        <v>0</v>
      </c>
      <c r="CB37" s="64">
        <v>0</v>
      </c>
      <c r="CC37" s="64">
        <v>0</v>
      </c>
      <c r="CD37" s="64">
        <v>0</v>
      </c>
      <c r="CE37" s="64">
        <v>0</v>
      </c>
      <c r="CF37" s="64">
        <v>0</v>
      </c>
      <c r="CG37" s="104">
        <f t="shared" si="1"/>
        <v>0</v>
      </c>
      <c r="CH37" s="72">
        <v>0</v>
      </c>
      <c r="CI37" s="64">
        <v>0</v>
      </c>
      <c r="CJ37" s="64">
        <v>0</v>
      </c>
      <c r="CK37" s="104">
        <f t="shared" si="2"/>
        <v>0</v>
      </c>
      <c r="CL37" s="72">
        <v>0</v>
      </c>
      <c r="CM37" s="64">
        <v>0</v>
      </c>
      <c r="CN37" s="64">
        <v>0</v>
      </c>
      <c r="CO37" s="64">
        <v>0</v>
      </c>
      <c r="CP37" s="104">
        <f t="shared" si="3"/>
        <v>0</v>
      </c>
      <c r="CQ37" s="197">
        <v>0</v>
      </c>
      <c r="CR37" s="104">
        <f t="shared" si="4"/>
        <v>0</v>
      </c>
      <c r="CS37" s="104">
        <f t="shared" si="5"/>
        <v>1475.0500551750408</v>
      </c>
    </row>
    <row r="38" spans="1:97" ht="13.5" customHeight="1">
      <c r="A38" s="48">
        <v>29</v>
      </c>
      <c r="B38" s="50" t="s">
        <v>34</v>
      </c>
      <c r="C38" s="201" t="s">
        <v>399</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0</v>
      </c>
      <c r="AG38" s="64">
        <v>0</v>
      </c>
      <c r="AH38" s="64">
        <v>0</v>
      </c>
      <c r="AI38" s="64">
        <v>0</v>
      </c>
      <c r="AJ38" s="64">
        <v>1194.4344194091834</v>
      </c>
      <c r="AK38" s="64">
        <v>11.71665587339881</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0</v>
      </c>
      <c r="BK38" s="64">
        <v>0</v>
      </c>
      <c r="BL38" s="64">
        <v>32.96117246562385</v>
      </c>
      <c r="BM38" s="64">
        <v>0</v>
      </c>
      <c r="BN38" s="64">
        <v>0</v>
      </c>
      <c r="BO38" s="64">
        <v>0</v>
      </c>
      <c r="BP38" s="64">
        <v>0</v>
      </c>
      <c r="BQ38" s="64">
        <v>0</v>
      </c>
      <c r="BR38" s="64">
        <v>0</v>
      </c>
      <c r="BS38" s="103">
        <v>0</v>
      </c>
      <c r="BT38" s="104">
        <f t="shared" si="0"/>
        <v>1239.112247748206</v>
      </c>
      <c r="BU38" s="72">
        <v>0</v>
      </c>
      <c r="BV38" s="64">
        <v>0</v>
      </c>
      <c r="BW38" s="64">
        <v>0</v>
      </c>
      <c r="BX38" s="64">
        <v>0</v>
      </c>
      <c r="BY38" s="64">
        <v>0</v>
      </c>
      <c r="BZ38" s="64">
        <v>0</v>
      </c>
      <c r="CA38" s="64">
        <v>0</v>
      </c>
      <c r="CB38" s="64">
        <v>0</v>
      </c>
      <c r="CC38" s="64">
        <v>0</v>
      </c>
      <c r="CD38" s="64">
        <v>0</v>
      </c>
      <c r="CE38" s="64">
        <v>0</v>
      </c>
      <c r="CF38" s="64">
        <v>0</v>
      </c>
      <c r="CG38" s="104">
        <f t="shared" si="1"/>
        <v>0</v>
      </c>
      <c r="CH38" s="72">
        <v>0</v>
      </c>
      <c r="CI38" s="64">
        <v>0</v>
      </c>
      <c r="CJ38" s="64">
        <v>0</v>
      </c>
      <c r="CK38" s="104">
        <f t="shared" si="2"/>
        <v>0</v>
      </c>
      <c r="CL38" s="72">
        <v>0</v>
      </c>
      <c r="CM38" s="64">
        <v>0</v>
      </c>
      <c r="CN38" s="64">
        <v>0</v>
      </c>
      <c r="CO38" s="64">
        <v>0</v>
      </c>
      <c r="CP38" s="104">
        <f t="shared" si="3"/>
        <v>0</v>
      </c>
      <c r="CQ38" s="197">
        <v>0</v>
      </c>
      <c r="CR38" s="104">
        <f t="shared" si="4"/>
        <v>0</v>
      </c>
      <c r="CS38" s="104">
        <f t="shared" si="5"/>
        <v>1239.112247748206</v>
      </c>
    </row>
    <row r="39" spans="1:97" ht="13.5" customHeight="1">
      <c r="A39" s="142">
        <v>30</v>
      </c>
      <c r="B39" s="231" t="s">
        <v>400</v>
      </c>
      <c r="C39" s="201" t="s">
        <v>407</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0</v>
      </c>
      <c r="AH39" s="64">
        <v>0</v>
      </c>
      <c r="AI39" s="64">
        <v>0</v>
      </c>
      <c r="AJ39" s="64">
        <v>10.549203205905721</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v>
      </c>
      <c r="BK39" s="64">
        <v>0</v>
      </c>
      <c r="BL39" s="64">
        <v>0.2857956640849974</v>
      </c>
      <c r="BM39" s="64">
        <v>0</v>
      </c>
      <c r="BN39" s="64">
        <v>0</v>
      </c>
      <c r="BO39" s="64">
        <v>0</v>
      </c>
      <c r="BP39" s="64">
        <v>0</v>
      </c>
      <c r="BQ39" s="64">
        <v>0</v>
      </c>
      <c r="BR39" s="64">
        <v>0</v>
      </c>
      <c r="BS39" s="103">
        <v>0</v>
      </c>
      <c r="BT39" s="104">
        <f t="shared" si="0"/>
        <v>10.834998869990718</v>
      </c>
      <c r="BU39" s="72">
        <v>0</v>
      </c>
      <c r="BV39" s="64">
        <v>0</v>
      </c>
      <c r="BW39" s="64">
        <v>0</v>
      </c>
      <c r="BX39" s="64">
        <v>0</v>
      </c>
      <c r="BY39" s="64">
        <v>0</v>
      </c>
      <c r="BZ39" s="64">
        <v>0</v>
      </c>
      <c r="CA39" s="64">
        <v>0</v>
      </c>
      <c r="CB39" s="64">
        <v>0</v>
      </c>
      <c r="CC39" s="64">
        <v>0</v>
      </c>
      <c r="CD39" s="64">
        <v>0</v>
      </c>
      <c r="CE39" s="64">
        <v>0</v>
      </c>
      <c r="CF39" s="64">
        <v>0</v>
      </c>
      <c r="CG39" s="104">
        <f t="shared" si="1"/>
        <v>0</v>
      </c>
      <c r="CH39" s="72">
        <v>0</v>
      </c>
      <c r="CI39" s="64">
        <v>0</v>
      </c>
      <c r="CJ39" s="64">
        <v>0</v>
      </c>
      <c r="CK39" s="104">
        <f t="shared" si="2"/>
        <v>0</v>
      </c>
      <c r="CL39" s="72">
        <v>0</v>
      </c>
      <c r="CM39" s="64">
        <v>0</v>
      </c>
      <c r="CN39" s="64">
        <v>0</v>
      </c>
      <c r="CO39" s="64">
        <v>0</v>
      </c>
      <c r="CP39" s="104">
        <f t="shared" si="3"/>
        <v>0</v>
      </c>
      <c r="CQ39" s="197">
        <v>0</v>
      </c>
      <c r="CR39" s="104">
        <f t="shared" si="4"/>
        <v>0</v>
      </c>
      <c r="CS39" s="104">
        <f t="shared" si="5"/>
        <v>10.834998869990718</v>
      </c>
    </row>
    <row r="40" spans="1:97" ht="13.5" customHeight="1">
      <c r="A40" s="48">
        <v>31</v>
      </c>
      <c r="B40" s="231" t="s">
        <v>401</v>
      </c>
      <c r="C40" s="201" t="s">
        <v>403</v>
      </c>
      <c r="D40" s="72">
        <v>0</v>
      </c>
      <c r="E40" s="72">
        <v>0</v>
      </c>
      <c r="F40" s="72">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4.832394503737026</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0.1309176977028039</v>
      </c>
      <c r="BM40" s="64">
        <v>0</v>
      </c>
      <c r="BN40" s="64">
        <v>0</v>
      </c>
      <c r="BO40" s="64">
        <v>0</v>
      </c>
      <c r="BP40" s="64">
        <v>0</v>
      </c>
      <c r="BQ40" s="64">
        <v>0</v>
      </c>
      <c r="BR40" s="64">
        <v>0</v>
      </c>
      <c r="BS40" s="103">
        <v>0</v>
      </c>
      <c r="BT40" s="104">
        <f t="shared" si="0"/>
        <v>4.96331220143983</v>
      </c>
      <c r="BU40" s="72">
        <v>0</v>
      </c>
      <c r="BV40" s="64">
        <v>0</v>
      </c>
      <c r="BW40" s="64">
        <v>0</v>
      </c>
      <c r="BX40" s="64">
        <v>0</v>
      </c>
      <c r="BY40" s="64">
        <v>0</v>
      </c>
      <c r="BZ40" s="64">
        <v>0</v>
      </c>
      <c r="CA40" s="64">
        <v>0</v>
      </c>
      <c r="CB40" s="64">
        <v>0</v>
      </c>
      <c r="CC40" s="64">
        <v>0</v>
      </c>
      <c r="CD40" s="64">
        <v>0</v>
      </c>
      <c r="CE40" s="64">
        <v>0</v>
      </c>
      <c r="CF40" s="64">
        <v>0</v>
      </c>
      <c r="CG40" s="104">
        <f t="shared" si="1"/>
        <v>0</v>
      </c>
      <c r="CH40" s="72">
        <v>0</v>
      </c>
      <c r="CI40" s="64">
        <v>0</v>
      </c>
      <c r="CJ40" s="64">
        <v>0</v>
      </c>
      <c r="CK40" s="104">
        <f t="shared" si="2"/>
        <v>0</v>
      </c>
      <c r="CL40" s="72">
        <v>0</v>
      </c>
      <c r="CM40" s="64">
        <v>0</v>
      </c>
      <c r="CN40" s="64">
        <v>0</v>
      </c>
      <c r="CO40" s="64">
        <v>0</v>
      </c>
      <c r="CP40" s="104">
        <f t="shared" si="3"/>
        <v>0</v>
      </c>
      <c r="CQ40" s="197">
        <v>0</v>
      </c>
      <c r="CR40" s="104">
        <f>SUM(CG40,CK40,CP40,CQ40)</f>
        <v>0</v>
      </c>
      <c r="CS40" s="104">
        <f>BT40+CR40</f>
        <v>4.96331220143983</v>
      </c>
    </row>
    <row r="41" spans="1:97" ht="13.5" customHeight="1">
      <c r="A41" s="142">
        <v>32</v>
      </c>
      <c r="B41" s="231" t="s">
        <v>402</v>
      </c>
      <c r="C41" s="201" t="s">
        <v>404</v>
      </c>
      <c r="D41" s="72">
        <v>0</v>
      </c>
      <c r="E41" s="72">
        <v>0</v>
      </c>
      <c r="F41" s="72">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7.001246207605134</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64">
        <v>0</v>
      </c>
      <c r="BC41" s="64">
        <v>0</v>
      </c>
      <c r="BD41" s="64">
        <v>0</v>
      </c>
      <c r="BE41" s="64">
        <v>0</v>
      </c>
      <c r="BF41" s="64">
        <v>0</v>
      </c>
      <c r="BG41" s="64">
        <v>0</v>
      </c>
      <c r="BH41" s="64">
        <v>0</v>
      </c>
      <c r="BI41" s="64">
        <v>0</v>
      </c>
      <c r="BJ41" s="64">
        <v>0</v>
      </c>
      <c r="BK41" s="64">
        <v>0</v>
      </c>
      <c r="BL41" s="64">
        <v>0.18967553949523955</v>
      </c>
      <c r="BM41" s="64">
        <v>0</v>
      </c>
      <c r="BN41" s="64">
        <v>0</v>
      </c>
      <c r="BO41" s="64">
        <v>0</v>
      </c>
      <c r="BP41" s="64">
        <v>0</v>
      </c>
      <c r="BQ41" s="64">
        <v>0</v>
      </c>
      <c r="BR41" s="64">
        <v>0</v>
      </c>
      <c r="BS41" s="103">
        <v>0</v>
      </c>
      <c r="BT41" s="104">
        <f t="shared" si="0"/>
        <v>7.190921747100374</v>
      </c>
      <c r="BU41" s="72">
        <v>0</v>
      </c>
      <c r="BV41" s="64">
        <v>0</v>
      </c>
      <c r="BW41" s="64">
        <v>0</v>
      </c>
      <c r="BX41" s="64">
        <v>0</v>
      </c>
      <c r="BY41" s="64">
        <v>0</v>
      </c>
      <c r="BZ41" s="64">
        <v>0</v>
      </c>
      <c r="CA41" s="64">
        <v>0</v>
      </c>
      <c r="CB41" s="64">
        <v>0</v>
      </c>
      <c r="CC41" s="64">
        <v>0</v>
      </c>
      <c r="CD41" s="64">
        <v>0</v>
      </c>
      <c r="CE41" s="64">
        <v>0</v>
      </c>
      <c r="CF41" s="64">
        <v>0</v>
      </c>
      <c r="CG41" s="104">
        <f t="shared" si="1"/>
        <v>0</v>
      </c>
      <c r="CH41" s="72">
        <v>0</v>
      </c>
      <c r="CI41" s="64">
        <v>0</v>
      </c>
      <c r="CJ41" s="64">
        <v>0</v>
      </c>
      <c r="CK41" s="104">
        <f t="shared" si="2"/>
        <v>0</v>
      </c>
      <c r="CL41" s="72">
        <v>0</v>
      </c>
      <c r="CM41" s="64">
        <v>0</v>
      </c>
      <c r="CN41" s="64">
        <v>0</v>
      </c>
      <c r="CO41" s="64">
        <v>0</v>
      </c>
      <c r="CP41" s="104">
        <f t="shared" si="3"/>
        <v>0</v>
      </c>
      <c r="CQ41" s="197">
        <v>0</v>
      </c>
      <c r="CR41" s="104">
        <f>SUM(CG41,CK41,CP41,CQ41)</f>
        <v>0</v>
      </c>
      <c r="CS41" s="104">
        <f>BT41+CR41</f>
        <v>7.190921747100374</v>
      </c>
    </row>
    <row r="42" spans="1:97" ht="13.5" customHeight="1">
      <c r="A42" s="48">
        <v>33</v>
      </c>
      <c r="B42" s="50" t="s">
        <v>36</v>
      </c>
      <c r="C42" s="40" t="s">
        <v>360</v>
      </c>
      <c r="D42" s="72">
        <v>187.57455899241762</v>
      </c>
      <c r="E42" s="72">
        <v>2.6487632084575403</v>
      </c>
      <c r="F42" s="72">
        <v>1.516402866285014</v>
      </c>
      <c r="G42" s="64">
        <v>39.920478263765546</v>
      </c>
      <c r="H42" s="64">
        <v>234.07485524449834</v>
      </c>
      <c r="I42" s="64">
        <v>38.68223573568525</v>
      </c>
      <c r="J42" s="64">
        <v>5.167180419989041</v>
      </c>
      <c r="K42" s="64">
        <v>2.687857126893102</v>
      </c>
      <c r="L42" s="64">
        <v>142.22456921969416</v>
      </c>
      <c r="M42" s="64">
        <v>204.87359656219746</v>
      </c>
      <c r="N42" s="64">
        <v>81.92559036162433</v>
      </c>
      <c r="O42" s="64">
        <v>0.11131363334199183</v>
      </c>
      <c r="P42" s="64">
        <v>0</v>
      </c>
      <c r="Q42" s="64">
        <v>378.7224093342784</v>
      </c>
      <c r="R42" s="64">
        <v>89.27358164541674</v>
      </c>
      <c r="S42" s="64">
        <v>141.5310181512138</v>
      </c>
      <c r="T42" s="64">
        <v>197.46375237432335</v>
      </c>
      <c r="U42" s="64">
        <v>196.9358123268223</v>
      </c>
      <c r="V42" s="64">
        <v>141.77867188868734</v>
      </c>
      <c r="W42" s="64">
        <v>82.67471629752</v>
      </c>
      <c r="X42" s="64">
        <v>58.51406657402778</v>
      </c>
      <c r="Y42" s="64">
        <v>70.312779613144</v>
      </c>
      <c r="Z42" s="64">
        <v>13.348847471711611</v>
      </c>
      <c r="AA42" s="64">
        <v>21.37031586762736</v>
      </c>
      <c r="AB42" s="64">
        <v>43.66834027934487</v>
      </c>
      <c r="AC42" s="64">
        <v>35.0897500719091</v>
      </c>
      <c r="AD42" s="64">
        <v>0</v>
      </c>
      <c r="AE42" s="64">
        <v>98.8822135330226</v>
      </c>
      <c r="AF42" s="64">
        <v>0</v>
      </c>
      <c r="AG42" s="64">
        <v>0</v>
      </c>
      <c r="AH42" s="64">
        <v>0</v>
      </c>
      <c r="AI42" s="64">
        <v>0</v>
      </c>
      <c r="AJ42" s="64">
        <v>10598.501049875395</v>
      </c>
      <c r="AK42" s="64">
        <v>2.955318734523023E-07</v>
      </c>
      <c r="AL42" s="64">
        <v>0</v>
      </c>
      <c r="AM42" s="64">
        <v>50.896511327279974</v>
      </c>
      <c r="AN42" s="64">
        <v>99.37229625056654</v>
      </c>
      <c r="AO42" s="64">
        <v>114.6651267221504</v>
      </c>
      <c r="AP42" s="64">
        <v>590.396054504131</v>
      </c>
      <c r="AQ42" s="64">
        <v>392.6944520881994</v>
      </c>
      <c r="AR42" s="64">
        <v>326.80125815223823</v>
      </c>
      <c r="AS42" s="64">
        <v>80.34524942827436</v>
      </c>
      <c r="AT42" s="64">
        <v>47.708131726656866</v>
      </c>
      <c r="AU42" s="64">
        <v>115.7620201055778</v>
      </c>
      <c r="AV42" s="64">
        <v>7.022910359826359</v>
      </c>
      <c r="AW42" s="64">
        <v>27.12146482886027</v>
      </c>
      <c r="AX42" s="64">
        <v>14.220295429982079</v>
      </c>
      <c r="AY42" s="64">
        <v>2.3887769547073687</v>
      </c>
      <c r="AZ42" s="64">
        <v>5.09080768175705E-05</v>
      </c>
      <c r="BA42" s="64">
        <v>0.03363979532595107</v>
      </c>
      <c r="BB42" s="64">
        <v>46.055723989139004</v>
      </c>
      <c r="BC42" s="64">
        <v>42.63377499160214</v>
      </c>
      <c r="BD42" s="64">
        <v>48.82866676671447</v>
      </c>
      <c r="BE42" s="64">
        <v>138.14831458292684</v>
      </c>
      <c r="BF42" s="64">
        <v>50.41360347576072</v>
      </c>
      <c r="BG42" s="64">
        <v>36.156217899019815</v>
      </c>
      <c r="BH42" s="64">
        <v>248.71186340927682</v>
      </c>
      <c r="BI42" s="64">
        <v>57.96388082990562</v>
      </c>
      <c r="BJ42" s="64">
        <v>16.50837500805049</v>
      </c>
      <c r="BK42" s="64">
        <v>92.19345909583123</v>
      </c>
      <c r="BL42" s="64">
        <v>491.30863037581264</v>
      </c>
      <c r="BM42" s="64">
        <v>226.46628318280708</v>
      </c>
      <c r="BN42" s="64">
        <v>251.96356115205668</v>
      </c>
      <c r="BO42" s="64">
        <v>9.961055901530458E-07</v>
      </c>
      <c r="BP42" s="64">
        <v>4.794240949250108E-07</v>
      </c>
      <c r="BQ42" s="64">
        <v>29.76326612074652</v>
      </c>
      <c r="BR42" s="64">
        <v>64.80009579004185</v>
      </c>
      <c r="BS42" s="103">
        <v>33.816851834018124</v>
      </c>
      <c r="BT42" s="104">
        <f t="shared" si="0"/>
        <v>16854.63553579591</v>
      </c>
      <c r="BU42" s="72">
        <v>0</v>
      </c>
      <c r="BV42" s="64">
        <v>0</v>
      </c>
      <c r="BW42" s="64">
        <v>0</v>
      </c>
      <c r="BX42" s="64">
        <v>3318.627022185937</v>
      </c>
      <c r="BY42" s="64">
        <v>0</v>
      </c>
      <c r="BZ42" s="64">
        <v>0</v>
      </c>
      <c r="CA42" s="64">
        <v>0</v>
      </c>
      <c r="CB42" s="64">
        <v>0</v>
      </c>
      <c r="CC42" s="64">
        <v>0</v>
      </c>
      <c r="CD42" s="64">
        <v>0</v>
      </c>
      <c r="CE42" s="64">
        <v>0</v>
      </c>
      <c r="CF42" s="64">
        <v>0</v>
      </c>
      <c r="CG42" s="104">
        <f t="shared" si="1"/>
        <v>3318.627022185937</v>
      </c>
      <c r="CH42" s="72">
        <v>0</v>
      </c>
      <c r="CI42" s="64">
        <v>0</v>
      </c>
      <c r="CJ42" s="64">
        <v>0</v>
      </c>
      <c r="CK42" s="104">
        <f t="shared" si="2"/>
        <v>0</v>
      </c>
      <c r="CL42" s="72">
        <v>0</v>
      </c>
      <c r="CM42" s="64">
        <v>0</v>
      </c>
      <c r="CN42" s="64">
        <v>0</v>
      </c>
      <c r="CO42" s="64">
        <v>0</v>
      </c>
      <c r="CP42" s="104">
        <f t="shared" si="3"/>
        <v>0</v>
      </c>
      <c r="CQ42" s="197">
        <v>5478.084338352653</v>
      </c>
      <c r="CR42" s="104">
        <f t="shared" si="4"/>
        <v>8796.71136053859</v>
      </c>
      <c r="CS42" s="104">
        <f t="shared" si="5"/>
        <v>25651.3468963345</v>
      </c>
    </row>
    <row r="43" spans="1:97" ht="13.5" customHeight="1">
      <c r="A43" s="142">
        <v>34</v>
      </c>
      <c r="B43" s="50" t="s">
        <v>38</v>
      </c>
      <c r="C43" s="40" t="s">
        <v>361</v>
      </c>
      <c r="D43" s="72">
        <v>0.007950927109545383</v>
      </c>
      <c r="E43" s="72">
        <v>0</v>
      </c>
      <c r="F43" s="72">
        <v>0</v>
      </c>
      <c r="G43" s="64">
        <v>0.5013087668908424</v>
      </c>
      <c r="H43" s="64">
        <v>8.27800256395881</v>
      </c>
      <c r="I43" s="64">
        <v>5.608088385685779</v>
      </c>
      <c r="J43" s="64">
        <v>0.7280938279973542</v>
      </c>
      <c r="K43" s="64">
        <v>0.37106316215335283</v>
      </c>
      <c r="L43" s="64">
        <v>2.576432649768155</v>
      </c>
      <c r="M43" s="64">
        <v>59.660556045696524</v>
      </c>
      <c r="N43" s="64">
        <v>11.80584678875981</v>
      </c>
      <c r="O43" s="64">
        <v>0.0018770422995066096</v>
      </c>
      <c r="P43" s="64">
        <v>0</v>
      </c>
      <c r="Q43" s="64">
        <v>7.572499092585932</v>
      </c>
      <c r="R43" s="64">
        <v>0.6091699753678331</v>
      </c>
      <c r="S43" s="64">
        <v>0.04406310644444639</v>
      </c>
      <c r="T43" s="64">
        <v>1.2115792647925014</v>
      </c>
      <c r="U43" s="64">
        <v>7.525493150269109</v>
      </c>
      <c r="V43" s="64">
        <v>12.932564200663089</v>
      </c>
      <c r="W43" s="64">
        <v>0.9856431642052457</v>
      </c>
      <c r="X43" s="64">
        <v>0.6769611686497269</v>
      </c>
      <c r="Y43" s="64">
        <v>2.057636466047511</v>
      </c>
      <c r="Z43" s="64">
        <v>0.9732214990344245</v>
      </c>
      <c r="AA43" s="64">
        <v>2.4277491750941538</v>
      </c>
      <c r="AB43" s="64">
        <v>0.38994675172119053</v>
      </c>
      <c r="AC43" s="64">
        <v>0.08309202464627768</v>
      </c>
      <c r="AD43" s="64">
        <v>0</v>
      </c>
      <c r="AE43" s="64">
        <v>0</v>
      </c>
      <c r="AF43" s="64">
        <v>0</v>
      </c>
      <c r="AG43" s="64">
        <v>0</v>
      </c>
      <c r="AH43" s="64">
        <v>0</v>
      </c>
      <c r="AI43" s="64">
        <v>0</v>
      </c>
      <c r="AJ43" s="64">
        <v>0.03153748987203157</v>
      </c>
      <c r="AK43" s="64">
        <v>80.76011761073056</v>
      </c>
      <c r="AL43" s="64">
        <v>0</v>
      </c>
      <c r="AM43" s="64">
        <v>0</v>
      </c>
      <c r="AN43" s="64">
        <v>4.92333629954486</v>
      </c>
      <c r="AO43" s="64">
        <v>1.7075788121273687</v>
      </c>
      <c r="AP43" s="64">
        <v>10.530521083986606</v>
      </c>
      <c r="AQ43" s="64">
        <v>8.507279668818745</v>
      </c>
      <c r="AR43" s="64">
        <v>0.0535362699372741</v>
      </c>
      <c r="AS43" s="64">
        <v>0.008682359870312548</v>
      </c>
      <c r="AT43" s="64">
        <v>2.7922971231765374</v>
      </c>
      <c r="AU43" s="64">
        <v>0.5757648032886885</v>
      </c>
      <c r="AV43" s="64">
        <v>0.24314268379177825</v>
      </c>
      <c r="AW43" s="64">
        <v>0.9613786029993917</v>
      </c>
      <c r="AX43" s="64">
        <v>0.3003122232346805</v>
      </c>
      <c r="AY43" s="64">
        <v>0.08082389529817917</v>
      </c>
      <c r="AZ43" s="64">
        <v>0</v>
      </c>
      <c r="BA43" s="64">
        <v>0.0012949510218763416</v>
      </c>
      <c r="BB43" s="64">
        <v>0.7896532913408049</v>
      </c>
      <c r="BC43" s="64">
        <v>1.5581353748700564</v>
      </c>
      <c r="BD43" s="64">
        <v>1.9852699397440747</v>
      </c>
      <c r="BE43" s="64">
        <v>2.18563071811771</v>
      </c>
      <c r="BF43" s="64">
        <v>0.9864534136400263</v>
      </c>
      <c r="BG43" s="64">
        <v>1.2196083900444739</v>
      </c>
      <c r="BH43" s="64">
        <v>8.344291961247304</v>
      </c>
      <c r="BI43" s="64">
        <v>1.965399285869749</v>
      </c>
      <c r="BJ43" s="64">
        <v>0.49818733781604263</v>
      </c>
      <c r="BK43" s="64">
        <v>0.254168152493098</v>
      </c>
      <c r="BL43" s="64">
        <v>8.670676096952175</v>
      </c>
      <c r="BM43" s="64">
        <v>9.741743562694642</v>
      </c>
      <c r="BN43" s="64">
        <v>10.769317177328626</v>
      </c>
      <c r="BO43" s="64">
        <v>0</v>
      </c>
      <c r="BP43" s="64">
        <v>0</v>
      </c>
      <c r="BQ43" s="64">
        <v>0.09206874723534296</v>
      </c>
      <c r="BR43" s="64">
        <v>2.142996526112218</v>
      </c>
      <c r="BS43" s="103">
        <v>1.0805859000665465</v>
      </c>
      <c r="BT43" s="104">
        <f t="shared" si="0"/>
        <v>290.7906289531128</v>
      </c>
      <c r="BU43" s="72">
        <v>0</v>
      </c>
      <c r="BV43" s="64">
        <v>0</v>
      </c>
      <c r="BW43" s="64">
        <v>0</v>
      </c>
      <c r="BX43" s="64">
        <v>120.87755460686851</v>
      </c>
      <c r="BY43" s="64">
        <v>0</v>
      </c>
      <c r="BZ43" s="64">
        <v>0</v>
      </c>
      <c r="CA43" s="64">
        <v>0</v>
      </c>
      <c r="CB43" s="64">
        <v>0</v>
      </c>
      <c r="CC43" s="64">
        <v>0</v>
      </c>
      <c r="CD43" s="64">
        <v>0</v>
      </c>
      <c r="CE43" s="64">
        <v>0</v>
      </c>
      <c r="CF43" s="64">
        <v>0</v>
      </c>
      <c r="CG43" s="104">
        <f t="shared" si="1"/>
        <v>120.87755460686851</v>
      </c>
      <c r="CH43" s="72">
        <v>0</v>
      </c>
      <c r="CI43" s="64">
        <v>0</v>
      </c>
      <c r="CJ43" s="64">
        <v>0</v>
      </c>
      <c r="CK43" s="104">
        <f t="shared" si="2"/>
        <v>0</v>
      </c>
      <c r="CL43" s="72">
        <v>0</v>
      </c>
      <c r="CM43" s="64">
        <v>0</v>
      </c>
      <c r="CN43" s="64">
        <v>0</v>
      </c>
      <c r="CO43" s="64">
        <v>0</v>
      </c>
      <c r="CP43" s="104">
        <f t="shared" si="3"/>
        <v>0</v>
      </c>
      <c r="CQ43" s="197">
        <v>0</v>
      </c>
      <c r="CR43" s="104">
        <f t="shared" si="4"/>
        <v>120.87755460686851</v>
      </c>
      <c r="CS43" s="104">
        <f t="shared" si="5"/>
        <v>411.6681835599813</v>
      </c>
    </row>
    <row r="44" spans="1:97" ht="13.5" customHeight="1">
      <c r="A44" s="48">
        <v>35</v>
      </c>
      <c r="B44" s="50" t="s">
        <v>40</v>
      </c>
      <c r="C44" s="40" t="s">
        <v>362</v>
      </c>
      <c r="D44" s="72">
        <v>0.10618586577557432</v>
      </c>
      <c r="E44" s="72">
        <v>0.21675243619305742</v>
      </c>
      <c r="F44" s="72">
        <v>0.0016179791816198178</v>
      </c>
      <c r="G44" s="64">
        <v>9.969141910400072</v>
      </c>
      <c r="H44" s="64">
        <v>128.72456021233157</v>
      </c>
      <c r="I44" s="64">
        <v>14.128664306714697</v>
      </c>
      <c r="J44" s="64">
        <v>1.9106051826145487</v>
      </c>
      <c r="K44" s="64">
        <v>0.9379404684648665</v>
      </c>
      <c r="L44" s="64">
        <v>10.848255534762842</v>
      </c>
      <c r="M44" s="64">
        <v>75.90599519836876</v>
      </c>
      <c r="N44" s="64">
        <v>15.079026660069088</v>
      </c>
      <c r="O44" s="64">
        <v>0.011977929977980502</v>
      </c>
      <c r="P44" s="64">
        <v>0</v>
      </c>
      <c r="Q44" s="64">
        <v>197.71500778756646</v>
      </c>
      <c r="R44" s="64">
        <v>11.409095157549734</v>
      </c>
      <c r="S44" s="64">
        <v>50.94690407714002</v>
      </c>
      <c r="T44" s="64">
        <v>70.69464758258432</v>
      </c>
      <c r="U44" s="64">
        <v>26.228677878820154</v>
      </c>
      <c r="V44" s="64">
        <v>19.512721907235807</v>
      </c>
      <c r="W44" s="64">
        <v>11.52972315895709</v>
      </c>
      <c r="X44" s="64">
        <v>7.82234346921867</v>
      </c>
      <c r="Y44" s="64">
        <v>13.879610502484782</v>
      </c>
      <c r="Z44" s="64">
        <v>2.3932441710999246</v>
      </c>
      <c r="AA44" s="64">
        <v>5.976923337031169</v>
      </c>
      <c r="AB44" s="64">
        <v>0.7355993876776299</v>
      </c>
      <c r="AC44" s="64">
        <v>1.5980149922703906</v>
      </c>
      <c r="AD44" s="64">
        <v>0</v>
      </c>
      <c r="AE44" s="64">
        <v>0</v>
      </c>
      <c r="AF44" s="64">
        <v>0</v>
      </c>
      <c r="AG44" s="64">
        <v>4.735637035819812</v>
      </c>
      <c r="AH44" s="64">
        <v>0</v>
      </c>
      <c r="AI44" s="64">
        <v>0</v>
      </c>
      <c r="AJ44" s="64">
        <v>0.18629630293333807</v>
      </c>
      <c r="AK44" s="64">
        <v>69.03181051324543</v>
      </c>
      <c r="AL44" s="64">
        <v>2767.994628862856</v>
      </c>
      <c r="AM44" s="64">
        <v>0</v>
      </c>
      <c r="AN44" s="64">
        <v>14.249424665308416</v>
      </c>
      <c r="AO44" s="64">
        <v>10.849440786876528</v>
      </c>
      <c r="AP44" s="64">
        <v>71.26171231061795</v>
      </c>
      <c r="AQ44" s="64">
        <v>40.974114768506055</v>
      </c>
      <c r="AR44" s="64">
        <v>0.23762449186636458</v>
      </c>
      <c r="AS44" s="64">
        <v>0.02977456356031175</v>
      </c>
      <c r="AT44" s="64">
        <v>6.700763078361912</v>
      </c>
      <c r="AU44" s="64">
        <v>8.980436372820748</v>
      </c>
      <c r="AV44" s="64">
        <v>1.4211213675851304</v>
      </c>
      <c r="AW44" s="64">
        <v>5.464763659990784</v>
      </c>
      <c r="AX44" s="64">
        <v>2.3152830708148</v>
      </c>
      <c r="AY44" s="64">
        <v>0.487829579888228</v>
      </c>
      <c r="AZ44" s="64">
        <v>0.0007974490585214565</v>
      </c>
      <c r="BA44" s="64">
        <v>0.0071624501873823005</v>
      </c>
      <c r="BB44" s="64">
        <v>14.533000455099682</v>
      </c>
      <c r="BC44" s="64">
        <v>9.030097497207914</v>
      </c>
      <c r="BD44" s="64">
        <v>12.053001507204778</v>
      </c>
      <c r="BE44" s="64">
        <v>20.395267824533125</v>
      </c>
      <c r="BF44" s="64">
        <v>8.52506755325165</v>
      </c>
      <c r="BG44" s="64">
        <v>7.246470849611856</v>
      </c>
      <c r="BH44" s="64">
        <v>49.37168537273147</v>
      </c>
      <c r="BI44" s="64">
        <v>11.648601029802137</v>
      </c>
      <c r="BJ44" s="64">
        <v>4.701082844447716</v>
      </c>
      <c r="BK44" s="64">
        <v>1.938855510631058</v>
      </c>
      <c r="BL44" s="64">
        <v>95.40795738597313</v>
      </c>
      <c r="BM44" s="64">
        <v>81.89323594467304</v>
      </c>
      <c r="BN44" s="64">
        <v>87.62703058768041</v>
      </c>
      <c r="BO44" s="64">
        <v>3.2069202890679067</v>
      </c>
      <c r="BP44" s="64">
        <v>4.3753577795237115</v>
      </c>
      <c r="BQ44" s="64">
        <v>1.5280183500082742</v>
      </c>
      <c r="BR44" s="64">
        <v>12.758684373958623</v>
      </c>
      <c r="BS44" s="103">
        <v>6.317141432357657</v>
      </c>
      <c r="BT44" s="104">
        <f t="shared" si="0"/>
        <v>4115.769335012553</v>
      </c>
      <c r="BU44" s="72">
        <v>0</v>
      </c>
      <c r="BV44" s="64">
        <v>0</v>
      </c>
      <c r="BW44" s="64">
        <v>0</v>
      </c>
      <c r="BX44" s="64">
        <v>1199.2831047242466</v>
      </c>
      <c r="BY44" s="64">
        <v>0</v>
      </c>
      <c r="BZ44" s="64">
        <v>0</v>
      </c>
      <c r="CA44" s="64">
        <v>1.5172050703020097</v>
      </c>
      <c r="CB44" s="64">
        <v>0</v>
      </c>
      <c r="CC44" s="64">
        <v>0</v>
      </c>
      <c r="CD44" s="64">
        <v>0</v>
      </c>
      <c r="CE44" s="64">
        <v>0</v>
      </c>
      <c r="CF44" s="64">
        <v>0</v>
      </c>
      <c r="CG44" s="104">
        <f t="shared" si="1"/>
        <v>1200.8003097945486</v>
      </c>
      <c r="CH44" s="72">
        <v>0</v>
      </c>
      <c r="CI44" s="64">
        <v>0</v>
      </c>
      <c r="CJ44" s="64">
        <v>0</v>
      </c>
      <c r="CK44" s="104">
        <f t="shared" si="2"/>
        <v>0</v>
      </c>
      <c r="CL44" s="72">
        <v>0</v>
      </c>
      <c r="CM44" s="64">
        <v>0</v>
      </c>
      <c r="CN44" s="64">
        <v>0</v>
      </c>
      <c r="CO44" s="64">
        <v>0</v>
      </c>
      <c r="CP44" s="104">
        <f t="shared" si="3"/>
        <v>0</v>
      </c>
      <c r="CQ44" s="197">
        <v>0</v>
      </c>
      <c r="CR44" s="104">
        <f t="shared" si="4"/>
        <v>1200.8003097945486</v>
      </c>
      <c r="CS44" s="104">
        <f t="shared" si="5"/>
        <v>5316.569644807101</v>
      </c>
    </row>
    <row r="45" spans="1:97" ht="13.5" customHeight="1">
      <c r="A45" s="142">
        <v>36</v>
      </c>
      <c r="B45" s="50">
        <v>41</v>
      </c>
      <c r="C45" s="40" t="s">
        <v>363</v>
      </c>
      <c r="D45" s="72">
        <v>8.824186449569034</v>
      </c>
      <c r="E45" s="72">
        <v>0.07276246228915093</v>
      </c>
      <c r="F45" s="72">
        <v>0.03624271498489109</v>
      </c>
      <c r="G45" s="64">
        <v>3.619600036442008</v>
      </c>
      <c r="H45" s="64">
        <v>37.26202263879745</v>
      </c>
      <c r="I45" s="64">
        <v>2.848216873042099</v>
      </c>
      <c r="J45" s="64">
        <v>1.0241878505026474</v>
      </c>
      <c r="K45" s="64">
        <v>0.5740454293611332</v>
      </c>
      <c r="L45" s="64">
        <v>6.67460949141063</v>
      </c>
      <c r="M45" s="64">
        <v>0.6270377049894003</v>
      </c>
      <c r="N45" s="64">
        <v>3.6168982277510295</v>
      </c>
      <c r="O45" s="64">
        <v>1.1824002775317857</v>
      </c>
      <c r="P45" s="64">
        <v>0</v>
      </c>
      <c r="Q45" s="64">
        <v>162.29908527980328</v>
      </c>
      <c r="R45" s="64">
        <v>4.047658170656219</v>
      </c>
      <c r="S45" s="64">
        <v>8.399653225583501</v>
      </c>
      <c r="T45" s="64">
        <v>2.489787176294976</v>
      </c>
      <c r="U45" s="64">
        <v>7.900607020714547</v>
      </c>
      <c r="V45" s="64">
        <v>7.141809178042692</v>
      </c>
      <c r="W45" s="64">
        <v>11.200013079938659</v>
      </c>
      <c r="X45" s="64">
        <v>7.33777509176007</v>
      </c>
      <c r="Y45" s="64">
        <v>8.749230963574691</v>
      </c>
      <c r="Z45" s="64">
        <v>0.19699969843132376</v>
      </c>
      <c r="AA45" s="64">
        <v>2.184739852678955</v>
      </c>
      <c r="AB45" s="64">
        <v>1.2041643100908181</v>
      </c>
      <c r="AC45" s="64">
        <v>5.79951786368859</v>
      </c>
      <c r="AD45" s="64">
        <v>0</v>
      </c>
      <c r="AE45" s="64">
        <v>0</v>
      </c>
      <c r="AF45" s="64">
        <v>0</v>
      </c>
      <c r="AG45" s="64">
        <v>0</v>
      </c>
      <c r="AH45" s="64">
        <v>0</v>
      </c>
      <c r="AI45" s="64">
        <v>0</v>
      </c>
      <c r="AJ45" s="64">
        <v>36.716284684113994</v>
      </c>
      <c r="AK45" s="64">
        <v>0</v>
      </c>
      <c r="AL45" s="64">
        <v>0</v>
      </c>
      <c r="AM45" s="64">
        <v>58.102803961538335</v>
      </c>
      <c r="AN45" s="64">
        <v>4.769046382985268</v>
      </c>
      <c r="AO45" s="64">
        <v>2.227946289835384</v>
      </c>
      <c r="AP45" s="64">
        <v>50.14253954576502</v>
      </c>
      <c r="AQ45" s="64">
        <v>49.07067285086817</v>
      </c>
      <c r="AR45" s="64">
        <v>1.2505999639253564</v>
      </c>
      <c r="AS45" s="64">
        <v>0.4712710767190699</v>
      </c>
      <c r="AT45" s="64">
        <v>6.664114327975318</v>
      </c>
      <c r="AU45" s="64">
        <v>0.018217460696217647</v>
      </c>
      <c r="AV45" s="64">
        <v>0.14633684736678915</v>
      </c>
      <c r="AW45" s="64">
        <v>0.2771186729005696</v>
      </c>
      <c r="AX45" s="64">
        <v>0.02308888423503471</v>
      </c>
      <c r="AY45" s="64">
        <v>0.2483971845416837</v>
      </c>
      <c r="AZ45" s="64">
        <v>0</v>
      </c>
      <c r="BA45" s="64">
        <v>0.29793870236429804</v>
      </c>
      <c r="BB45" s="64">
        <v>2.505378656723616</v>
      </c>
      <c r="BC45" s="64">
        <v>2.0601522983458915</v>
      </c>
      <c r="BD45" s="64">
        <v>4.289497184149982</v>
      </c>
      <c r="BE45" s="64">
        <v>7.361146791702675</v>
      </c>
      <c r="BF45" s="64">
        <v>4.800267921692556</v>
      </c>
      <c r="BG45" s="64">
        <v>0.9885231353784886</v>
      </c>
      <c r="BH45" s="64">
        <v>26.94423832308277</v>
      </c>
      <c r="BI45" s="64">
        <v>3.446320959687341</v>
      </c>
      <c r="BJ45" s="64">
        <v>27.079263711630656</v>
      </c>
      <c r="BK45" s="64">
        <v>18.917114836677328</v>
      </c>
      <c r="BL45" s="64">
        <v>15.68763386297635</v>
      </c>
      <c r="BM45" s="64">
        <v>19.408822274001633</v>
      </c>
      <c r="BN45" s="64">
        <v>44.60998377435694</v>
      </c>
      <c r="BO45" s="64">
        <v>0</v>
      </c>
      <c r="BP45" s="64">
        <v>0</v>
      </c>
      <c r="BQ45" s="64">
        <v>0</v>
      </c>
      <c r="BR45" s="64">
        <v>25.689788081367354</v>
      </c>
      <c r="BS45" s="103">
        <v>6.615686624854713</v>
      </c>
      <c r="BT45" s="104">
        <f t="shared" si="0"/>
        <v>716.1434463403886</v>
      </c>
      <c r="BU45" s="72">
        <v>0</v>
      </c>
      <c r="BV45" s="64">
        <v>0</v>
      </c>
      <c r="BW45" s="64">
        <v>0</v>
      </c>
      <c r="BX45" s="64">
        <v>833.0220153696612</v>
      </c>
      <c r="BY45" s="64">
        <v>0</v>
      </c>
      <c r="BZ45" s="64">
        <v>0</v>
      </c>
      <c r="CA45" s="64">
        <v>0</v>
      </c>
      <c r="CB45" s="64">
        <v>0</v>
      </c>
      <c r="CC45" s="64">
        <v>0</v>
      </c>
      <c r="CD45" s="64">
        <v>0</v>
      </c>
      <c r="CE45" s="64">
        <v>0</v>
      </c>
      <c r="CF45" s="64">
        <v>0</v>
      </c>
      <c r="CG45" s="104">
        <f t="shared" si="1"/>
        <v>833.0220153696612</v>
      </c>
      <c r="CH45" s="72">
        <v>0</v>
      </c>
      <c r="CI45" s="64">
        <v>0</v>
      </c>
      <c r="CJ45" s="64">
        <v>0</v>
      </c>
      <c r="CK45" s="104">
        <f t="shared" si="2"/>
        <v>0</v>
      </c>
      <c r="CL45" s="72">
        <v>0</v>
      </c>
      <c r="CM45" s="64">
        <v>0</v>
      </c>
      <c r="CN45" s="64">
        <v>0</v>
      </c>
      <c r="CO45" s="64">
        <v>0</v>
      </c>
      <c r="CP45" s="104">
        <f t="shared" si="3"/>
        <v>0</v>
      </c>
      <c r="CQ45" s="197">
        <v>2.3655452071741268</v>
      </c>
      <c r="CR45" s="104">
        <f t="shared" si="4"/>
        <v>835.3875605768353</v>
      </c>
      <c r="CS45" s="104">
        <f t="shared" si="5"/>
        <v>1551.5310069172237</v>
      </c>
    </row>
    <row r="46" spans="1:97" ht="13.5" customHeight="1">
      <c r="A46" s="48">
        <v>37</v>
      </c>
      <c r="B46" s="50">
        <v>45</v>
      </c>
      <c r="C46" s="40" t="s">
        <v>105</v>
      </c>
      <c r="D46" s="72">
        <v>265.62774497347084</v>
      </c>
      <c r="E46" s="72">
        <v>2.6477469334326353</v>
      </c>
      <c r="F46" s="72">
        <v>0.854657149965409</v>
      </c>
      <c r="G46" s="64">
        <v>135.3985546031444</v>
      </c>
      <c r="H46" s="64">
        <v>89.04557794447373</v>
      </c>
      <c r="I46" s="64">
        <v>17.96886656777887</v>
      </c>
      <c r="J46" s="64">
        <v>7.688376375375805</v>
      </c>
      <c r="K46" s="64">
        <v>1.5075377597625093</v>
      </c>
      <c r="L46" s="64">
        <v>60.822095266255324</v>
      </c>
      <c r="M46" s="64">
        <v>26.093195218070598</v>
      </c>
      <c r="N46" s="64">
        <v>92.57215606742012</v>
      </c>
      <c r="O46" s="64">
        <v>5.507158021708815</v>
      </c>
      <c r="P46" s="64">
        <v>0</v>
      </c>
      <c r="Q46" s="64">
        <v>205.44675962417594</v>
      </c>
      <c r="R46" s="64">
        <v>29.445457480208773</v>
      </c>
      <c r="S46" s="64">
        <v>80.74666605171019</v>
      </c>
      <c r="T46" s="64">
        <v>4.048494735420403</v>
      </c>
      <c r="U46" s="64">
        <v>105.83912684384397</v>
      </c>
      <c r="V46" s="64">
        <v>114.38698462735238</v>
      </c>
      <c r="W46" s="64">
        <v>70.88668217076481</v>
      </c>
      <c r="X46" s="64">
        <v>38.00261414733208</v>
      </c>
      <c r="Y46" s="64">
        <v>235.89848570121302</v>
      </c>
      <c r="Z46" s="64">
        <v>5.713658300456969</v>
      </c>
      <c r="AA46" s="64">
        <v>19.10056312297351</v>
      </c>
      <c r="AB46" s="64">
        <v>38.69779211931645</v>
      </c>
      <c r="AC46" s="64">
        <v>24.691973529478247</v>
      </c>
      <c r="AD46" s="64">
        <v>42.36249554146802</v>
      </c>
      <c r="AE46" s="64">
        <v>33.89266601951687</v>
      </c>
      <c r="AF46" s="64">
        <v>6.255653664310192</v>
      </c>
      <c r="AG46" s="64">
        <v>0.3044428688394797</v>
      </c>
      <c r="AH46" s="64">
        <v>0.20162896425223537</v>
      </c>
      <c r="AI46" s="64">
        <v>0.2581254392869378</v>
      </c>
      <c r="AJ46" s="64">
        <v>241.76328088437737</v>
      </c>
      <c r="AK46" s="64">
        <v>2.6573567316025724</v>
      </c>
      <c r="AL46" s="64">
        <v>12.657773087073851</v>
      </c>
      <c r="AM46" s="64">
        <v>69.00132982061525</v>
      </c>
      <c r="AN46" s="64">
        <v>3988.3878512921433</v>
      </c>
      <c r="AO46" s="64">
        <v>26.49787485281926</v>
      </c>
      <c r="AP46" s="64">
        <v>683.8365473122673</v>
      </c>
      <c r="AQ46" s="64">
        <v>732.0238213600436</v>
      </c>
      <c r="AR46" s="64">
        <v>19.467575801966404</v>
      </c>
      <c r="AS46" s="64">
        <v>7.335766540014996</v>
      </c>
      <c r="AT46" s="64">
        <v>836.7903315098249</v>
      </c>
      <c r="AU46" s="64">
        <v>68.4392162728063</v>
      </c>
      <c r="AV46" s="64">
        <v>0</v>
      </c>
      <c r="AW46" s="64">
        <v>0</v>
      </c>
      <c r="AX46" s="64">
        <v>4.782606970493615</v>
      </c>
      <c r="AY46" s="64">
        <v>3.5740937811773907</v>
      </c>
      <c r="AZ46" s="64">
        <v>0</v>
      </c>
      <c r="BA46" s="64">
        <v>0.5258432486507658</v>
      </c>
      <c r="BB46" s="64">
        <v>41.72745270668659</v>
      </c>
      <c r="BC46" s="64">
        <v>131.73309090639034</v>
      </c>
      <c r="BD46" s="64">
        <v>429.1833216455513</v>
      </c>
      <c r="BE46" s="64">
        <v>542.0219587814856</v>
      </c>
      <c r="BF46" s="64">
        <v>685.3142705700682</v>
      </c>
      <c r="BG46" s="64">
        <v>2996.6102364147655</v>
      </c>
      <c r="BH46" s="64">
        <v>146.32870937297392</v>
      </c>
      <c r="BI46" s="64">
        <v>148.97498729545993</v>
      </c>
      <c r="BJ46" s="64">
        <v>55.85366359382547</v>
      </c>
      <c r="BK46" s="64">
        <v>70.92924329824245</v>
      </c>
      <c r="BL46" s="64">
        <v>1017.6137054834351</v>
      </c>
      <c r="BM46" s="64">
        <v>982.6028347494793</v>
      </c>
      <c r="BN46" s="64">
        <v>870.0970350152134</v>
      </c>
      <c r="BO46" s="64">
        <v>5.798241593891662</v>
      </c>
      <c r="BP46" s="64">
        <v>3.3386527455556068</v>
      </c>
      <c r="BQ46" s="64">
        <v>105.01320327867411</v>
      </c>
      <c r="BR46" s="64">
        <v>457.24232639421746</v>
      </c>
      <c r="BS46" s="103">
        <v>47.94817972156859</v>
      </c>
      <c r="BT46" s="104">
        <f t="shared" si="0"/>
        <v>17197.986320866145</v>
      </c>
      <c r="BU46" s="72">
        <v>0</v>
      </c>
      <c r="BV46" s="64">
        <v>0</v>
      </c>
      <c r="BW46" s="64">
        <v>0</v>
      </c>
      <c r="BX46" s="64">
        <v>2133.953416662329</v>
      </c>
      <c r="BY46" s="64">
        <v>67.10052227975038</v>
      </c>
      <c r="BZ46" s="64">
        <v>0</v>
      </c>
      <c r="CA46" s="64">
        <v>0</v>
      </c>
      <c r="CB46" s="64">
        <v>0</v>
      </c>
      <c r="CC46" s="64">
        <v>0</v>
      </c>
      <c r="CD46" s="64">
        <v>0</v>
      </c>
      <c r="CE46" s="64">
        <v>0</v>
      </c>
      <c r="CF46" s="64">
        <v>0</v>
      </c>
      <c r="CG46" s="104">
        <f t="shared" si="1"/>
        <v>2201.053938942079</v>
      </c>
      <c r="CH46" s="72">
        <v>0</v>
      </c>
      <c r="CI46" s="64">
        <v>0</v>
      </c>
      <c r="CJ46" s="64">
        <v>0</v>
      </c>
      <c r="CK46" s="104">
        <f t="shared" si="2"/>
        <v>0</v>
      </c>
      <c r="CL46" s="72">
        <v>0</v>
      </c>
      <c r="CM46" s="64">
        <v>42759.07854010305</v>
      </c>
      <c r="CN46" s="64">
        <v>0</v>
      </c>
      <c r="CO46" s="64">
        <v>0</v>
      </c>
      <c r="CP46" s="104">
        <f t="shared" si="3"/>
        <v>42759.07854010305</v>
      </c>
      <c r="CQ46" s="197">
        <v>137.17911227033244</v>
      </c>
      <c r="CR46" s="104">
        <f t="shared" si="4"/>
        <v>45097.31159131546</v>
      </c>
      <c r="CS46" s="104">
        <f t="shared" si="5"/>
        <v>62295.2979121816</v>
      </c>
    </row>
    <row r="47" spans="1:97" ht="13.5" customHeight="1">
      <c r="A47" s="142">
        <v>38</v>
      </c>
      <c r="B47" s="50">
        <v>50</v>
      </c>
      <c r="C47" s="40" t="s">
        <v>245</v>
      </c>
      <c r="D47" s="72">
        <v>127.6108233039487</v>
      </c>
      <c r="E47" s="72">
        <v>0.8773805824254524</v>
      </c>
      <c r="F47" s="72">
        <v>0.10751175222112731</v>
      </c>
      <c r="G47" s="64">
        <v>12.184600664224856</v>
      </c>
      <c r="H47" s="64">
        <v>98.71136595413711</v>
      </c>
      <c r="I47" s="64">
        <v>2.3768166960385595</v>
      </c>
      <c r="J47" s="64">
        <v>1.3658116120752253</v>
      </c>
      <c r="K47" s="64">
        <v>1.2398135871834137</v>
      </c>
      <c r="L47" s="64">
        <v>19.838458597564987</v>
      </c>
      <c r="M47" s="64">
        <v>6.957325277501677</v>
      </c>
      <c r="N47" s="64">
        <v>6.92043386910021</v>
      </c>
      <c r="O47" s="64">
        <v>31.374380947088774</v>
      </c>
      <c r="P47" s="64">
        <v>0</v>
      </c>
      <c r="Q47" s="64">
        <v>329.1617283066582</v>
      </c>
      <c r="R47" s="64">
        <v>152.1422638942513</v>
      </c>
      <c r="S47" s="64">
        <v>35.49078662315229</v>
      </c>
      <c r="T47" s="64">
        <v>26.58810208351541</v>
      </c>
      <c r="U47" s="64">
        <v>68.862139694611</v>
      </c>
      <c r="V47" s="64">
        <v>97.53393969577259</v>
      </c>
      <c r="W47" s="64">
        <v>34.95351425852649</v>
      </c>
      <c r="X47" s="64">
        <v>16.85812913205034</v>
      </c>
      <c r="Y47" s="64">
        <v>125.85939199331959</v>
      </c>
      <c r="Z47" s="64">
        <v>8.719369996551858</v>
      </c>
      <c r="AA47" s="64">
        <v>4.770009060343074</v>
      </c>
      <c r="AB47" s="64">
        <v>33.671881684261386</v>
      </c>
      <c r="AC47" s="64">
        <v>31.142803813442274</v>
      </c>
      <c r="AD47" s="64">
        <v>0</v>
      </c>
      <c r="AE47" s="64">
        <v>0</v>
      </c>
      <c r="AF47" s="64">
        <v>0</v>
      </c>
      <c r="AG47" s="64">
        <v>0</v>
      </c>
      <c r="AH47" s="64">
        <v>0</v>
      </c>
      <c r="AI47" s="64">
        <v>0</v>
      </c>
      <c r="AJ47" s="64">
        <v>0</v>
      </c>
      <c r="AK47" s="64">
        <v>0.3789579812955566</v>
      </c>
      <c r="AL47" s="64">
        <v>1.812043528953223</v>
      </c>
      <c r="AM47" s="64">
        <v>4.479676960778058</v>
      </c>
      <c r="AN47" s="64">
        <v>411.99050902840105</v>
      </c>
      <c r="AO47" s="64">
        <v>524.7662089231616</v>
      </c>
      <c r="AP47" s="64">
        <v>942.4708184148371</v>
      </c>
      <c r="AQ47" s="64">
        <v>48.080245173087775</v>
      </c>
      <c r="AR47" s="64">
        <v>7.055031617694555</v>
      </c>
      <c r="AS47" s="64">
        <v>2.658397655139199</v>
      </c>
      <c r="AT47" s="64">
        <v>0.5896010409997713</v>
      </c>
      <c r="AU47" s="64">
        <v>135.1270826919365</v>
      </c>
      <c r="AV47" s="64">
        <v>68.19274296308738</v>
      </c>
      <c r="AW47" s="64">
        <v>813.3964629851214</v>
      </c>
      <c r="AX47" s="64">
        <v>0.699528893563609</v>
      </c>
      <c r="AY47" s="64">
        <v>0.37611983600964694</v>
      </c>
      <c r="AZ47" s="64">
        <v>63.53738105970281</v>
      </c>
      <c r="BA47" s="64">
        <v>0.031100152955075816</v>
      </c>
      <c r="BB47" s="64">
        <v>1.06129814487163</v>
      </c>
      <c r="BC47" s="64">
        <v>468.0029584502961</v>
      </c>
      <c r="BD47" s="64">
        <v>44.799147364664385</v>
      </c>
      <c r="BE47" s="64">
        <v>27.540838292064056</v>
      </c>
      <c r="BF47" s="64">
        <v>16.793228674542483</v>
      </c>
      <c r="BG47" s="64">
        <v>3.5420360964327107</v>
      </c>
      <c r="BH47" s="64">
        <v>1006.7376369018701</v>
      </c>
      <c r="BI47" s="64">
        <v>43.35934398042071</v>
      </c>
      <c r="BJ47" s="64">
        <v>106.88413518991274</v>
      </c>
      <c r="BK47" s="64">
        <v>235.88598362162233</v>
      </c>
      <c r="BL47" s="64">
        <v>0</v>
      </c>
      <c r="BM47" s="64">
        <v>62.779062373412636</v>
      </c>
      <c r="BN47" s="64">
        <v>70.32972210829148</v>
      </c>
      <c r="BO47" s="64">
        <v>0</v>
      </c>
      <c r="BP47" s="64">
        <v>0</v>
      </c>
      <c r="BQ47" s="64">
        <v>24.72359261965631</v>
      </c>
      <c r="BR47" s="64">
        <v>138.35567084040946</v>
      </c>
      <c r="BS47" s="103">
        <v>19.95984409699635</v>
      </c>
      <c r="BT47" s="104">
        <f t="shared" si="0"/>
        <v>6571.715190742154</v>
      </c>
      <c r="BU47" s="72">
        <v>0</v>
      </c>
      <c r="BV47" s="64">
        <v>0</v>
      </c>
      <c r="BW47" s="64">
        <v>0</v>
      </c>
      <c r="BX47" s="64">
        <v>0</v>
      </c>
      <c r="BY47" s="64">
        <v>4.968576882897868</v>
      </c>
      <c r="BZ47" s="64">
        <v>0</v>
      </c>
      <c r="CA47" s="64">
        <v>4648.688415250119</v>
      </c>
      <c r="CB47" s="64">
        <v>0</v>
      </c>
      <c r="CC47" s="64">
        <v>15.174061233366704</v>
      </c>
      <c r="CD47" s="64">
        <v>0</v>
      </c>
      <c r="CE47" s="64">
        <v>0</v>
      </c>
      <c r="CF47" s="64">
        <v>0</v>
      </c>
      <c r="CG47" s="104">
        <f t="shared" si="1"/>
        <v>4668.8310533663835</v>
      </c>
      <c r="CH47" s="72">
        <v>0</v>
      </c>
      <c r="CI47" s="64">
        <v>0</v>
      </c>
      <c r="CJ47" s="64">
        <v>0</v>
      </c>
      <c r="CK47" s="104">
        <f t="shared" si="2"/>
        <v>0</v>
      </c>
      <c r="CL47" s="72">
        <v>532.7589646643695</v>
      </c>
      <c r="CM47" s="64">
        <v>0</v>
      </c>
      <c r="CN47" s="64">
        <v>0</v>
      </c>
      <c r="CO47" s="64">
        <v>0</v>
      </c>
      <c r="CP47" s="104">
        <f t="shared" si="3"/>
        <v>532.7589646643695</v>
      </c>
      <c r="CQ47" s="197">
        <v>129.461067621945</v>
      </c>
      <c r="CR47" s="104">
        <f t="shared" si="4"/>
        <v>5331.051085652698</v>
      </c>
      <c r="CS47" s="104">
        <f t="shared" si="5"/>
        <v>11902.766276394852</v>
      </c>
    </row>
    <row r="48" spans="1:97" ht="13.5" customHeight="1">
      <c r="A48" s="48">
        <v>39</v>
      </c>
      <c r="B48" s="50" t="s">
        <v>280</v>
      </c>
      <c r="C48" s="40" t="s">
        <v>73</v>
      </c>
      <c r="D48" s="72">
        <v>923.693482777712</v>
      </c>
      <c r="E48" s="72">
        <v>7.569071366575688</v>
      </c>
      <c r="F48" s="72">
        <v>0.6400401411814054</v>
      </c>
      <c r="G48" s="64">
        <v>37.88782452242165</v>
      </c>
      <c r="H48" s="64">
        <v>3099.176367835782</v>
      </c>
      <c r="I48" s="64">
        <v>89.49588068355047</v>
      </c>
      <c r="J48" s="64">
        <v>88.80572405353902</v>
      </c>
      <c r="K48" s="64">
        <v>13.894646100392453</v>
      </c>
      <c r="L48" s="64">
        <v>260.16416623571746</v>
      </c>
      <c r="M48" s="64">
        <v>138.76914812300976</v>
      </c>
      <c r="N48" s="64">
        <v>882.8970836888203</v>
      </c>
      <c r="O48" s="64">
        <v>47.47382627018091</v>
      </c>
      <c r="P48" s="64">
        <v>0</v>
      </c>
      <c r="Q48" s="64">
        <v>1943.0282031964243</v>
      </c>
      <c r="R48" s="64">
        <v>418.41838442844664</v>
      </c>
      <c r="S48" s="64">
        <v>368.47673503311086</v>
      </c>
      <c r="T48" s="64">
        <v>343.6301761510076</v>
      </c>
      <c r="U48" s="64">
        <v>763.4220769450393</v>
      </c>
      <c r="V48" s="64">
        <v>2990.7897125942714</v>
      </c>
      <c r="W48" s="64">
        <v>1398.9072489161204</v>
      </c>
      <c r="X48" s="64">
        <v>457.46077238749746</v>
      </c>
      <c r="Y48" s="64">
        <v>1654.9132024297437</v>
      </c>
      <c r="Z48" s="64">
        <v>52.12561731856213</v>
      </c>
      <c r="AA48" s="64">
        <v>181.68531151481042</v>
      </c>
      <c r="AB48" s="64">
        <v>291.96124128649456</v>
      </c>
      <c r="AC48" s="64">
        <v>26.1850810632351</v>
      </c>
      <c r="AD48" s="64">
        <v>7.948634275882745</v>
      </c>
      <c r="AE48" s="64">
        <v>6.359919091452724</v>
      </c>
      <c r="AF48" s="64">
        <v>1.1413673409036549</v>
      </c>
      <c r="AG48" s="64">
        <v>0.057127578772782225</v>
      </c>
      <c r="AH48" s="64">
        <v>0.013379282826705995</v>
      </c>
      <c r="AI48" s="64">
        <v>0.04843245538182772</v>
      </c>
      <c r="AJ48" s="64">
        <v>45.36054859738218</v>
      </c>
      <c r="AK48" s="64">
        <v>2.499223509987824</v>
      </c>
      <c r="AL48" s="64">
        <v>11.899257139820161</v>
      </c>
      <c r="AM48" s="64">
        <v>24.198502000919067</v>
      </c>
      <c r="AN48" s="64">
        <v>2747.644204969351</v>
      </c>
      <c r="AO48" s="64">
        <v>177.65955134796855</v>
      </c>
      <c r="AP48" s="64">
        <v>4828.518040730357</v>
      </c>
      <c r="AQ48" s="64">
        <v>1328.095266789932</v>
      </c>
      <c r="AR48" s="64">
        <v>9.785729473965617</v>
      </c>
      <c r="AS48" s="64">
        <v>3.6874561802769787</v>
      </c>
      <c r="AT48" s="64">
        <v>1.5047432315183353</v>
      </c>
      <c r="AU48" s="64">
        <v>87.79300147113844</v>
      </c>
      <c r="AV48" s="64">
        <v>42.974326416723834</v>
      </c>
      <c r="AW48" s="64">
        <v>215.12018211579212</v>
      </c>
      <c r="AX48" s="64">
        <v>4.492372377862051</v>
      </c>
      <c r="AY48" s="64">
        <v>32.54163774595209</v>
      </c>
      <c r="AZ48" s="64">
        <v>2.085312034087955</v>
      </c>
      <c r="BA48" s="64">
        <v>0.0592553722716197</v>
      </c>
      <c r="BB48" s="64">
        <v>25.906056002694804</v>
      </c>
      <c r="BC48" s="64">
        <v>63.78848414441433</v>
      </c>
      <c r="BD48" s="64">
        <v>751.8459487327227</v>
      </c>
      <c r="BE48" s="64">
        <v>63.97414211658747</v>
      </c>
      <c r="BF48" s="64">
        <v>50.11074892667715</v>
      </c>
      <c r="BG48" s="64">
        <v>20.954388440213165</v>
      </c>
      <c r="BH48" s="64">
        <v>774.0394330257486</v>
      </c>
      <c r="BI48" s="64">
        <v>95.11537124486726</v>
      </c>
      <c r="BJ48" s="64">
        <v>315.77122729458574</v>
      </c>
      <c r="BK48" s="64">
        <v>195.91288514773848</v>
      </c>
      <c r="BL48" s="64">
        <v>580.4986426012891</v>
      </c>
      <c r="BM48" s="64">
        <v>392.8897766345441</v>
      </c>
      <c r="BN48" s="64">
        <v>1361.992603556418</v>
      </c>
      <c r="BO48" s="64">
        <v>1.0876438987775578</v>
      </c>
      <c r="BP48" s="64">
        <v>0.6263076182569047</v>
      </c>
      <c r="BQ48" s="64">
        <v>62.671945635627544</v>
      </c>
      <c r="BR48" s="64">
        <v>339.6617554698689</v>
      </c>
      <c r="BS48" s="103">
        <v>81.70460960049483</v>
      </c>
      <c r="BT48" s="104">
        <f t="shared" si="0"/>
        <v>31241.5104666857</v>
      </c>
      <c r="BU48" s="72">
        <v>9257.917945084482</v>
      </c>
      <c r="BV48" s="64">
        <v>2737.2047042409467</v>
      </c>
      <c r="BW48" s="64">
        <v>4562.498962584497</v>
      </c>
      <c r="BX48" s="64">
        <v>1024.7479373491187</v>
      </c>
      <c r="BY48" s="64">
        <v>3648.559985509355</v>
      </c>
      <c r="BZ48" s="64">
        <v>1650.0085541990595</v>
      </c>
      <c r="CA48" s="64">
        <v>533.4415893678189</v>
      </c>
      <c r="CB48" s="64">
        <v>31.28119200215639</v>
      </c>
      <c r="CC48" s="64">
        <v>3321.9844695740076</v>
      </c>
      <c r="CD48" s="64">
        <v>0</v>
      </c>
      <c r="CE48" s="64">
        <v>0</v>
      </c>
      <c r="CF48" s="64">
        <v>1360.4808625161772</v>
      </c>
      <c r="CG48" s="104">
        <f t="shared" si="1"/>
        <v>28128.126202427622</v>
      </c>
      <c r="CH48" s="72">
        <v>0</v>
      </c>
      <c r="CI48" s="64">
        <v>0</v>
      </c>
      <c r="CJ48" s="64">
        <v>0</v>
      </c>
      <c r="CK48" s="104">
        <f t="shared" si="2"/>
        <v>0</v>
      </c>
      <c r="CL48" s="72">
        <v>8335.664544143647</v>
      </c>
      <c r="CM48" s="64">
        <v>0</v>
      </c>
      <c r="CN48" s="64">
        <v>0</v>
      </c>
      <c r="CO48" s="64">
        <v>0</v>
      </c>
      <c r="CP48" s="104">
        <f t="shared" si="3"/>
        <v>8335.664544143647</v>
      </c>
      <c r="CQ48" s="197">
        <v>28259.075644035453</v>
      </c>
      <c r="CR48" s="104">
        <f t="shared" si="4"/>
        <v>64722.86639060672</v>
      </c>
      <c r="CS48" s="104">
        <f t="shared" si="5"/>
        <v>95964.37685729243</v>
      </c>
    </row>
    <row r="49" spans="1:97" ht="13.5" customHeight="1">
      <c r="A49" s="142">
        <v>40</v>
      </c>
      <c r="B49" s="50">
        <v>55</v>
      </c>
      <c r="C49" s="40" t="s">
        <v>163</v>
      </c>
      <c r="D49" s="72">
        <v>13.117693110761891</v>
      </c>
      <c r="E49" s="72">
        <v>0.2041594837777693</v>
      </c>
      <c r="F49" s="72">
        <v>0.044045161318131805</v>
      </c>
      <c r="G49" s="64">
        <v>1.26361753821398</v>
      </c>
      <c r="H49" s="64">
        <v>45.26770235127318</v>
      </c>
      <c r="I49" s="64">
        <v>3.097519136043111</v>
      </c>
      <c r="J49" s="64">
        <v>1.4897085107948975</v>
      </c>
      <c r="K49" s="64">
        <v>0.21422563447798854</v>
      </c>
      <c r="L49" s="64">
        <v>11.667062462180876</v>
      </c>
      <c r="M49" s="64">
        <v>8.106099763629876</v>
      </c>
      <c r="N49" s="64">
        <v>55.40922342857118</v>
      </c>
      <c r="O49" s="64">
        <v>2.539055543358022</v>
      </c>
      <c r="P49" s="64">
        <v>0</v>
      </c>
      <c r="Q49" s="64">
        <v>45.15087319902135</v>
      </c>
      <c r="R49" s="64">
        <v>1.0218680469099632</v>
      </c>
      <c r="S49" s="64">
        <v>23.51428760884922</v>
      </c>
      <c r="T49" s="64">
        <v>0.5423750942030285</v>
      </c>
      <c r="U49" s="64">
        <v>54.70420008646621</v>
      </c>
      <c r="V49" s="64">
        <v>144.94698984959328</v>
      </c>
      <c r="W49" s="64">
        <v>73.3742848381923</v>
      </c>
      <c r="X49" s="64">
        <v>12.631460075135807</v>
      </c>
      <c r="Y49" s="64">
        <v>103.60029323967655</v>
      </c>
      <c r="Z49" s="64">
        <v>2.658244256342644</v>
      </c>
      <c r="AA49" s="64">
        <v>3.981287879948343</v>
      </c>
      <c r="AB49" s="64">
        <v>18.27587039604798</v>
      </c>
      <c r="AC49" s="64">
        <v>3.285711509851591</v>
      </c>
      <c r="AD49" s="64">
        <v>1.8546564799906942</v>
      </c>
      <c r="AE49" s="64">
        <v>1.4833928354492034</v>
      </c>
      <c r="AF49" s="64">
        <v>0.26714991763690993</v>
      </c>
      <c r="AG49" s="64">
        <v>0.01332533992663054</v>
      </c>
      <c r="AH49" s="64">
        <v>0.008827294394743014</v>
      </c>
      <c r="AI49" s="64">
        <v>0.011301412596348934</v>
      </c>
      <c r="AJ49" s="64">
        <v>10.58666208817114</v>
      </c>
      <c r="AK49" s="64">
        <v>0.07426738375536758</v>
      </c>
      <c r="AL49" s="64">
        <v>0.35455535638756835</v>
      </c>
      <c r="AM49" s="64">
        <v>0.6265608272949569</v>
      </c>
      <c r="AN49" s="64">
        <v>95.01664146376622</v>
      </c>
      <c r="AO49" s="64">
        <v>21.09544943754109</v>
      </c>
      <c r="AP49" s="64">
        <v>379.05186504967423</v>
      </c>
      <c r="AQ49" s="64">
        <v>132.51444053037548</v>
      </c>
      <c r="AR49" s="64">
        <v>3.947031478412123</v>
      </c>
      <c r="AS49" s="64">
        <v>1.487294184557056</v>
      </c>
      <c r="AT49" s="64">
        <v>0.5002487769079875</v>
      </c>
      <c r="AU49" s="64">
        <v>0.29108125266321916</v>
      </c>
      <c r="AV49" s="64">
        <v>8.201562109642053</v>
      </c>
      <c r="AW49" s="64">
        <v>231.65281872370682</v>
      </c>
      <c r="AX49" s="64">
        <v>0.135581151477774</v>
      </c>
      <c r="AY49" s="64">
        <v>0.013260856958470537</v>
      </c>
      <c r="AZ49" s="64">
        <v>0</v>
      </c>
      <c r="BA49" s="64">
        <v>0.008303519249670537</v>
      </c>
      <c r="BB49" s="64">
        <v>0</v>
      </c>
      <c r="BC49" s="64">
        <v>79.64436053166787</v>
      </c>
      <c r="BD49" s="64">
        <v>94.41948906055848</v>
      </c>
      <c r="BE49" s="64">
        <v>100.46641258234662</v>
      </c>
      <c r="BF49" s="64">
        <v>46.041416115686346</v>
      </c>
      <c r="BG49" s="64">
        <v>1.6748032850175234</v>
      </c>
      <c r="BH49" s="64">
        <v>258.82738648717856</v>
      </c>
      <c r="BI49" s="64">
        <v>32.53004873539391</v>
      </c>
      <c r="BJ49" s="64">
        <v>71.37982973824322</v>
      </c>
      <c r="BK49" s="64">
        <v>13.91158780113659</v>
      </c>
      <c r="BL49" s="64">
        <v>123.91484123807506</v>
      </c>
      <c r="BM49" s="64">
        <v>118.31730431060362</v>
      </c>
      <c r="BN49" s="64">
        <v>39.18471435601212</v>
      </c>
      <c r="BO49" s="64">
        <v>0.2590765956551183</v>
      </c>
      <c r="BP49" s="64">
        <v>0.14914437858019788</v>
      </c>
      <c r="BQ49" s="64">
        <v>3.655693696975113</v>
      </c>
      <c r="BR49" s="64">
        <v>156.51719757692254</v>
      </c>
      <c r="BS49" s="103">
        <v>9.342464139833266</v>
      </c>
      <c r="BT49" s="104">
        <f t="shared" si="0"/>
        <v>2669.539906305061</v>
      </c>
      <c r="BU49" s="72">
        <v>0</v>
      </c>
      <c r="BV49" s="64">
        <v>0</v>
      </c>
      <c r="BW49" s="64">
        <v>0</v>
      </c>
      <c r="BX49" s="64">
        <v>0</v>
      </c>
      <c r="BY49" s="64">
        <v>0</v>
      </c>
      <c r="BZ49" s="64">
        <v>0</v>
      </c>
      <c r="CA49" s="64">
        <v>0</v>
      </c>
      <c r="CB49" s="64">
        <v>0</v>
      </c>
      <c r="CC49" s="64">
        <v>885.8720577358991</v>
      </c>
      <c r="CD49" s="64">
        <v>0</v>
      </c>
      <c r="CE49" s="64">
        <v>21717.930551709647</v>
      </c>
      <c r="CF49" s="64">
        <v>0</v>
      </c>
      <c r="CG49" s="104">
        <f t="shared" si="1"/>
        <v>22603.802609445545</v>
      </c>
      <c r="CH49" s="72">
        <v>0</v>
      </c>
      <c r="CI49" s="64">
        <v>0</v>
      </c>
      <c r="CJ49" s="64">
        <v>0</v>
      </c>
      <c r="CK49" s="104">
        <f t="shared" si="2"/>
        <v>0</v>
      </c>
      <c r="CL49" s="72">
        <v>0</v>
      </c>
      <c r="CM49" s="64">
        <v>0</v>
      </c>
      <c r="CN49" s="64">
        <v>0</v>
      </c>
      <c r="CO49" s="64">
        <v>0</v>
      </c>
      <c r="CP49" s="104">
        <f t="shared" si="3"/>
        <v>0</v>
      </c>
      <c r="CQ49" s="197">
        <v>6173.686027554204</v>
      </c>
      <c r="CR49" s="104">
        <f t="shared" si="4"/>
        <v>28777.488636999748</v>
      </c>
      <c r="CS49" s="104">
        <f t="shared" si="5"/>
        <v>31447.02854330481</v>
      </c>
    </row>
    <row r="50" spans="1:97" ht="13.5" customHeight="1">
      <c r="A50" s="48">
        <v>41</v>
      </c>
      <c r="B50" s="50" t="s">
        <v>46</v>
      </c>
      <c r="C50" s="40" t="s">
        <v>364</v>
      </c>
      <c r="D50" s="72">
        <v>20.081265990345976</v>
      </c>
      <c r="E50" s="72">
        <v>1.2024487344220418</v>
      </c>
      <c r="F50" s="72">
        <v>0</v>
      </c>
      <c r="G50" s="64">
        <v>1.1579892238156795</v>
      </c>
      <c r="H50" s="64">
        <v>17.076470218626568</v>
      </c>
      <c r="I50" s="64">
        <v>2.8871013493721436</v>
      </c>
      <c r="J50" s="64">
        <v>1.245370753062287</v>
      </c>
      <c r="K50" s="64">
        <v>0.5320446965019248</v>
      </c>
      <c r="L50" s="64">
        <v>4.867267286416917</v>
      </c>
      <c r="M50" s="64">
        <v>3.43562616042005</v>
      </c>
      <c r="N50" s="64">
        <v>5.758290316653384</v>
      </c>
      <c r="O50" s="64">
        <v>0.20367178682693754</v>
      </c>
      <c r="P50" s="64">
        <v>0</v>
      </c>
      <c r="Q50" s="64">
        <v>18.167993364973565</v>
      </c>
      <c r="R50" s="64">
        <v>6.760924984420437</v>
      </c>
      <c r="S50" s="64">
        <v>4.913189236750222</v>
      </c>
      <c r="T50" s="64">
        <v>4.166899280162676</v>
      </c>
      <c r="U50" s="64">
        <v>22.138834159983197</v>
      </c>
      <c r="V50" s="64">
        <v>39.878940579515</v>
      </c>
      <c r="W50" s="64">
        <v>9.563572740073301</v>
      </c>
      <c r="X50" s="64">
        <v>6.756316621478166</v>
      </c>
      <c r="Y50" s="64">
        <v>21.749319245976924</v>
      </c>
      <c r="Z50" s="64">
        <v>1.1560243031092172</v>
      </c>
      <c r="AA50" s="64">
        <v>3.1395713742924096</v>
      </c>
      <c r="AB50" s="64">
        <v>3.162754940737971</v>
      </c>
      <c r="AC50" s="64">
        <v>0.4942263838644003</v>
      </c>
      <c r="AD50" s="64">
        <v>0.30556895933199546</v>
      </c>
      <c r="AE50" s="64">
        <v>0.46392350949166905</v>
      </c>
      <c r="AF50" s="64">
        <v>0.579059124505826</v>
      </c>
      <c r="AG50" s="64">
        <v>0.0008460707151684299</v>
      </c>
      <c r="AH50" s="64">
        <v>0.0034152839067983914</v>
      </c>
      <c r="AI50" s="64">
        <v>0.0010699662018646505</v>
      </c>
      <c r="AJ50" s="64">
        <v>1.2114658376216025</v>
      </c>
      <c r="AK50" s="64">
        <v>0.0527498585325181</v>
      </c>
      <c r="AL50" s="64">
        <v>0.39242335501256576</v>
      </c>
      <c r="AM50" s="64">
        <v>0.30512743289207445</v>
      </c>
      <c r="AN50" s="64">
        <v>40.46333274540194</v>
      </c>
      <c r="AO50" s="64">
        <v>21.929440488875983</v>
      </c>
      <c r="AP50" s="64">
        <v>243.07574302749566</v>
      </c>
      <c r="AQ50" s="64">
        <v>24.044697213611233</v>
      </c>
      <c r="AR50" s="64">
        <v>28.550452064329885</v>
      </c>
      <c r="AS50" s="64">
        <v>13.028233663437677</v>
      </c>
      <c r="AT50" s="64">
        <v>0.9140153523651338</v>
      </c>
      <c r="AU50" s="64">
        <v>0.04767204593368682</v>
      </c>
      <c r="AV50" s="64">
        <v>0</v>
      </c>
      <c r="AW50" s="64">
        <v>0</v>
      </c>
      <c r="AX50" s="64">
        <v>0</v>
      </c>
      <c r="AY50" s="64">
        <v>12.202408750278309</v>
      </c>
      <c r="AZ50" s="64">
        <v>14.044610041530643</v>
      </c>
      <c r="BA50" s="64">
        <v>0.0016301534290795575</v>
      </c>
      <c r="BB50" s="64">
        <v>0</v>
      </c>
      <c r="BC50" s="64">
        <v>11.793665655334308</v>
      </c>
      <c r="BD50" s="64">
        <v>39.8584390683805</v>
      </c>
      <c r="BE50" s="64">
        <v>71.80565859304063</v>
      </c>
      <c r="BF50" s="64">
        <v>35.794235317990335</v>
      </c>
      <c r="BG50" s="64">
        <v>6.112501001119838</v>
      </c>
      <c r="BH50" s="64">
        <v>143.1751493492488</v>
      </c>
      <c r="BI50" s="64">
        <v>23.624722068218837</v>
      </c>
      <c r="BJ50" s="64">
        <v>7.656993144294473</v>
      </c>
      <c r="BK50" s="64">
        <v>7.768566759971361</v>
      </c>
      <c r="BL50" s="64">
        <v>37.81283703947958</v>
      </c>
      <c r="BM50" s="64">
        <v>26.943089291799822</v>
      </c>
      <c r="BN50" s="64">
        <v>49.4476540218031</v>
      </c>
      <c r="BO50" s="64">
        <v>0</v>
      </c>
      <c r="BP50" s="64">
        <v>0</v>
      </c>
      <c r="BQ50" s="64">
        <v>1.9531986197031537</v>
      </c>
      <c r="BR50" s="64">
        <v>9.91637049261647</v>
      </c>
      <c r="BS50" s="103">
        <v>7.695833884847689</v>
      </c>
      <c r="BT50" s="104">
        <f t="shared" si="0"/>
        <v>1083.472912984552</v>
      </c>
      <c r="BU50" s="72">
        <v>0</v>
      </c>
      <c r="BV50" s="64">
        <v>0</v>
      </c>
      <c r="BW50" s="64">
        <v>0</v>
      </c>
      <c r="BX50" s="64">
        <v>0</v>
      </c>
      <c r="BY50" s="64">
        <v>0</v>
      </c>
      <c r="BZ50" s="64">
        <v>0</v>
      </c>
      <c r="CA50" s="64">
        <v>2408.395620707326</v>
      </c>
      <c r="CB50" s="64">
        <v>0</v>
      </c>
      <c r="CC50" s="64">
        <v>0</v>
      </c>
      <c r="CD50" s="64">
        <v>0</v>
      </c>
      <c r="CE50" s="64">
        <v>0</v>
      </c>
      <c r="CF50" s="64">
        <v>0</v>
      </c>
      <c r="CG50" s="104">
        <f t="shared" si="1"/>
        <v>2408.395620707326</v>
      </c>
      <c r="CH50" s="72">
        <v>0</v>
      </c>
      <c r="CI50" s="64">
        <v>0</v>
      </c>
      <c r="CJ50" s="64">
        <v>0</v>
      </c>
      <c r="CK50" s="104">
        <f t="shared" si="2"/>
        <v>0</v>
      </c>
      <c r="CL50" s="72">
        <v>0</v>
      </c>
      <c r="CM50" s="64">
        <v>0</v>
      </c>
      <c r="CN50" s="64">
        <v>0</v>
      </c>
      <c r="CO50" s="64">
        <v>0</v>
      </c>
      <c r="CP50" s="104">
        <f t="shared" si="3"/>
        <v>0</v>
      </c>
      <c r="CQ50" s="197">
        <v>330.87086230271075</v>
      </c>
      <c r="CR50" s="104">
        <f t="shared" si="4"/>
        <v>2739.2664830100366</v>
      </c>
      <c r="CS50" s="104">
        <f t="shared" si="5"/>
        <v>3822.7393959945884</v>
      </c>
    </row>
    <row r="51" spans="1:97" ht="13.5" customHeight="1">
      <c r="A51" s="142">
        <v>42</v>
      </c>
      <c r="B51" s="50" t="s">
        <v>48</v>
      </c>
      <c r="C51" s="40" t="s">
        <v>365</v>
      </c>
      <c r="D51" s="72">
        <v>9.629685529143188</v>
      </c>
      <c r="E51" s="72">
        <v>0.5768819762967468</v>
      </c>
      <c r="F51" s="72">
        <v>0</v>
      </c>
      <c r="G51" s="64">
        <v>16.95677721239725</v>
      </c>
      <c r="H51" s="64">
        <v>7.558687423093141</v>
      </c>
      <c r="I51" s="64">
        <v>0.32303005684548924</v>
      </c>
      <c r="J51" s="64">
        <v>0.1393240460789961</v>
      </c>
      <c r="K51" s="64">
        <v>0.059523783857370983</v>
      </c>
      <c r="L51" s="64">
        <v>11.575735683460994</v>
      </c>
      <c r="M51" s="64">
        <v>4.085196327723863</v>
      </c>
      <c r="N51" s="64">
        <v>13.691421548228343</v>
      </c>
      <c r="O51" s="64">
        <v>22.816897230847857</v>
      </c>
      <c r="P51" s="64">
        <v>0</v>
      </c>
      <c r="Q51" s="64">
        <v>29.526347121965728</v>
      </c>
      <c r="R51" s="64">
        <v>10.986261195573208</v>
      </c>
      <c r="S51" s="64">
        <v>17.348878855999097</v>
      </c>
      <c r="T51" s="64">
        <v>6.107758173773236</v>
      </c>
      <c r="U51" s="64">
        <v>46.861381300892766</v>
      </c>
      <c r="V51" s="64">
        <v>77.37419409829164</v>
      </c>
      <c r="W51" s="64">
        <v>0.5429324947455608</v>
      </c>
      <c r="X51" s="64">
        <v>0.3836163398992555</v>
      </c>
      <c r="Y51" s="64">
        <v>1.2343831905812703</v>
      </c>
      <c r="Z51" s="64">
        <v>6.188439510993595</v>
      </c>
      <c r="AA51" s="64">
        <v>16.807581991531475</v>
      </c>
      <c r="AB51" s="64">
        <v>0.10625219714535583</v>
      </c>
      <c r="AC51" s="64">
        <v>4.825426238653137</v>
      </c>
      <c r="AD51" s="64">
        <v>0.006256780300149139</v>
      </c>
      <c r="AE51" s="64">
        <v>0.009500385072188602</v>
      </c>
      <c r="AF51" s="64">
        <v>0.011844495870875162</v>
      </c>
      <c r="AG51" s="64">
        <v>1.732577237678292E-05</v>
      </c>
      <c r="AH51" s="64">
        <v>6.993127134017096E-05</v>
      </c>
      <c r="AI51" s="64">
        <v>2.190804488862891E-05</v>
      </c>
      <c r="AJ51" s="64">
        <v>0.02480376269159102</v>
      </c>
      <c r="AK51" s="64">
        <v>0.0010806645852822361</v>
      </c>
      <c r="AL51" s="64">
        <v>0.008032101423323142</v>
      </c>
      <c r="AM51" s="64">
        <v>0.006248077669052005</v>
      </c>
      <c r="AN51" s="64">
        <v>0.828060318332663</v>
      </c>
      <c r="AO51" s="64">
        <v>9.401121133827226</v>
      </c>
      <c r="AP51" s="64">
        <v>53.91879120128379</v>
      </c>
      <c r="AQ51" s="64">
        <v>0.49216227717869243</v>
      </c>
      <c r="AR51" s="64">
        <v>98.88111929474051</v>
      </c>
      <c r="AS51" s="64">
        <v>45.122185797660144</v>
      </c>
      <c r="AT51" s="64">
        <v>0.018331463077407986</v>
      </c>
      <c r="AU51" s="64">
        <v>0.022842688534159127</v>
      </c>
      <c r="AV51" s="64">
        <v>0</v>
      </c>
      <c r="AW51" s="64">
        <v>0</v>
      </c>
      <c r="AX51" s="64">
        <v>0</v>
      </c>
      <c r="AY51" s="64">
        <v>0</v>
      </c>
      <c r="AZ51" s="64">
        <v>0</v>
      </c>
      <c r="BA51" s="64">
        <v>0.0005432742671062259</v>
      </c>
      <c r="BB51" s="64">
        <v>0</v>
      </c>
      <c r="BC51" s="64">
        <v>3.930583480628928</v>
      </c>
      <c r="BD51" s="64">
        <v>33.48860885735734</v>
      </c>
      <c r="BE51" s="64">
        <v>0</v>
      </c>
      <c r="BF51" s="64">
        <v>0</v>
      </c>
      <c r="BG51" s="64">
        <v>0</v>
      </c>
      <c r="BH51" s="64">
        <v>0</v>
      </c>
      <c r="BI51" s="64">
        <v>0</v>
      </c>
      <c r="BJ51" s="64">
        <v>0</v>
      </c>
      <c r="BK51" s="64">
        <v>2.5661481735774445</v>
      </c>
      <c r="BL51" s="64">
        <v>12.603211036152562</v>
      </c>
      <c r="BM51" s="64">
        <v>0</v>
      </c>
      <c r="BN51" s="64">
        <v>0</v>
      </c>
      <c r="BO51" s="64">
        <v>0</v>
      </c>
      <c r="BP51" s="64">
        <v>0</v>
      </c>
      <c r="BQ51" s="64">
        <v>19.075086719568905</v>
      </c>
      <c r="BR51" s="64">
        <v>0</v>
      </c>
      <c r="BS51" s="103">
        <v>0</v>
      </c>
      <c r="BT51" s="104">
        <f t="shared" si="0"/>
        <v>586.1232846769067</v>
      </c>
      <c r="BU51" s="72">
        <v>71.27712884825964</v>
      </c>
      <c r="BV51" s="64">
        <v>9.510053478655935</v>
      </c>
      <c r="BW51" s="64">
        <v>6.202033149050837</v>
      </c>
      <c r="BX51" s="64">
        <v>24.49230340722445</v>
      </c>
      <c r="BY51" s="64">
        <v>12.20454583309647</v>
      </c>
      <c r="BZ51" s="64">
        <v>6.298262872310638</v>
      </c>
      <c r="CA51" s="64">
        <v>142.93312709921804</v>
      </c>
      <c r="CB51" s="64">
        <v>0.038730160447201636</v>
      </c>
      <c r="CC51" s="64">
        <v>21.10275926843872</v>
      </c>
      <c r="CD51" s="64">
        <v>0</v>
      </c>
      <c r="CE51" s="64">
        <v>0</v>
      </c>
      <c r="CF51" s="64">
        <v>6.732200332040451</v>
      </c>
      <c r="CG51" s="104">
        <f t="shared" si="1"/>
        <v>300.7911444487424</v>
      </c>
      <c r="CH51" s="72">
        <v>0</v>
      </c>
      <c r="CI51" s="64">
        <v>0</v>
      </c>
      <c r="CJ51" s="64">
        <v>0</v>
      </c>
      <c r="CK51" s="104">
        <f t="shared" si="2"/>
        <v>0</v>
      </c>
      <c r="CL51" s="72">
        <v>0</v>
      </c>
      <c r="CM51" s="64">
        <v>0</v>
      </c>
      <c r="CN51" s="64">
        <v>0</v>
      </c>
      <c r="CO51" s="64">
        <v>0</v>
      </c>
      <c r="CP51" s="104">
        <f t="shared" si="3"/>
        <v>0</v>
      </c>
      <c r="CQ51" s="197">
        <v>581.0941151322265</v>
      </c>
      <c r="CR51" s="104">
        <f t="shared" si="4"/>
        <v>881.885259580969</v>
      </c>
      <c r="CS51" s="104">
        <f t="shared" si="5"/>
        <v>1468.0085442578757</v>
      </c>
    </row>
    <row r="52" spans="1:97" ht="13.5" customHeight="1">
      <c r="A52" s="48">
        <v>43</v>
      </c>
      <c r="B52" s="50" t="s">
        <v>50</v>
      </c>
      <c r="C52" s="40" t="s">
        <v>366</v>
      </c>
      <c r="D52" s="72">
        <v>0</v>
      </c>
      <c r="E52" s="72">
        <v>0</v>
      </c>
      <c r="F52" s="72">
        <v>0</v>
      </c>
      <c r="G52" s="64">
        <v>0</v>
      </c>
      <c r="H52" s="64">
        <v>0</v>
      </c>
      <c r="I52" s="64">
        <v>0</v>
      </c>
      <c r="J52" s="64">
        <v>0</v>
      </c>
      <c r="K52" s="64">
        <v>0</v>
      </c>
      <c r="L52" s="64">
        <v>0</v>
      </c>
      <c r="M52" s="64">
        <v>0</v>
      </c>
      <c r="N52" s="64">
        <v>0</v>
      </c>
      <c r="O52" s="64">
        <v>0</v>
      </c>
      <c r="P52" s="64">
        <v>0</v>
      </c>
      <c r="Q52" s="64">
        <v>0</v>
      </c>
      <c r="R52" s="64">
        <v>0</v>
      </c>
      <c r="S52" s="64">
        <v>0</v>
      </c>
      <c r="T52" s="64">
        <v>0</v>
      </c>
      <c r="U52" s="64">
        <v>0</v>
      </c>
      <c r="V52" s="64">
        <v>0</v>
      </c>
      <c r="W52" s="64">
        <v>0</v>
      </c>
      <c r="X52" s="64">
        <v>0</v>
      </c>
      <c r="Y52" s="64">
        <v>0</v>
      </c>
      <c r="Z52" s="64">
        <v>0</v>
      </c>
      <c r="AA52" s="64">
        <v>0</v>
      </c>
      <c r="AB52" s="64">
        <v>0</v>
      </c>
      <c r="AC52" s="64">
        <v>0</v>
      </c>
      <c r="AD52" s="64">
        <v>0</v>
      </c>
      <c r="AE52" s="64">
        <v>0</v>
      </c>
      <c r="AF52" s="64">
        <v>0</v>
      </c>
      <c r="AG52" s="64">
        <v>0</v>
      </c>
      <c r="AH52" s="64">
        <v>0</v>
      </c>
      <c r="AI52" s="64">
        <v>0</v>
      </c>
      <c r="AJ52" s="64">
        <v>0</v>
      </c>
      <c r="AK52" s="64">
        <v>0</v>
      </c>
      <c r="AL52" s="64">
        <v>0</v>
      </c>
      <c r="AM52" s="64">
        <v>0</v>
      </c>
      <c r="AN52" s="64">
        <v>0</v>
      </c>
      <c r="AO52" s="64">
        <v>0</v>
      </c>
      <c r="AP52" s="64">
        <v>0</v>
      </c>
      <c r="AQ52" s="64">
        <v>0</v>
      </c>
      <c r="AR52" s="64">
        <v>1328.5492774611787</v>
      </c>
      <c r="AS52" s="64">
        <v>413.4532724403924</v>
      </c>
      <c r="AT52" s="64">
        <v>158.19656660107782</v>
      </c>
      <c r="AU52" s="64">
        <v>0.03339517533903095</v>
      </c>
      <c r="AV52" s="64">
        <v>0</v>
      </c>
      <c r="AW52" s="64">
        <v>0</v>
      </c>
      <c r="AX52" s="64">
        <v>0</v>
      </c>
      <c r="AY52" s="64">
        <v>0</v>
      </c>
      <c r="AZ52" s="64">
        <v>0</v>
      </c>
      <c r="BA52" s="64">
        <v>0.0011775742745754633</v>
      </c>
      <c r="BB52" s="64">
        <v>0</v>
      </c>
      <c r="BC52" s="64">
        <v>8.610719327472232</v>
      </c>
      <c r="BD52" s="64">
        <v>0</v>
      </c>
      <c r="BE52" s="64">
        <v>0</v>
      </c>
      <c r="BF52" s="64">
        <v>0</v>
      </c>
      <c r="BG52" s="64">
        <v>0</v>
      </c>
      <c r="BH52" s="64">
        <v>0</v>
      </c>
      <c r="BI52" s="64">
        <v>0</v>
      </c>
      <c r="BJ52" s="64">
        <v>0</v>
      </c>
      <c r="BK52" s="64">
        <v>5.666565238786175</v>
      </c>
      <c r="BL52" s="64">
        <v>27.60776771974037</v>
      </c>
      <c r="BM52" s="64">
        <v>0</v>
      </c>
      <c r="BN52" s="64">
        <v>0</v>
      </c>
      <c r="BO52" s="64">
        <v>0</v>
      </c>
      <c r="BP52" s="64">
        <v>0</v>
      </c>
      <c r="BQ52" s="64">
        <v>0</v>
      </c>
      <c r="BR52" s="64">
        <v>0</v>
      </c>
      <c r="BS52" s="103">
        <v>0</v>
      </c>
      <c r="BT52" s="104">
        <f t="shared" si="0"/>
        <v>1942.1187415382615</v>
      </c>
      <c r="BU52" s="72">
        <v>0</v>
      </c>
      <c r="BV52" s="64">
        <v>0</v>
      </c>
      <c r="BW52" s="64">
        <v>0</v>
      </c>
      <c r="BX52" s="64">
        <v>0</v>
      </c>
      <c r="BY52" s="64">
        <v>0</v>
      </c>
      <c r="BZ52" s="64">
        <v>0</v>
      </c>
      <c r="CA52" s="64">
        <v>0</v>
      </c>
      <c r="CB52" s="64">
        <v>0</v>
      </c>
      <c r="CC52" s="64">
        <v>0</v>
      </c>
      <c r="CD52" s="64">
        <v>0</v>
      </c>
      <c r="CE52" s="64">
        <v>0</v>
      </c>
      <c r="CF52" s="64">
        <v>0</v>
      </c>
      <c r="CG52" s="104">
        <f t="shared" si="1"/>
        <v>0</v>
      </c>
      <c r="CH52" s="72">
        <v>0</v>
      </c>
      <c r="CI52" s="64">
        <v>0</v>
      </c>
      <c r="CJ52" s="64">
        <v>0</v>
      </c>
      <c r="CK52" s="104">
        <f t="shared" si="2"/>
        <v>0</v>
      </c>
      <c r="CL52" s="72">
        <v>0</v>
      </c>
      <c r="CM52" s="64">
        <v>0</v>
      </c>
      <c r="CN52" s="64">
        <v>0</v>
      </c>
      <c r="CO52" s="64">
        <v>0</v>
      </c>
      <c r="CP52" s="104">
        <f t="shared" si="3"/>
        <v>0</v>
      </c>
      <c r="CQ52" s="197">
        <v>24.616494298323104</v>
      </c>
      <c r="CR52" s="104">
        <f t="shared" si="4"/>
        <v>24.616494298323104</v>
      </c>
      <c r="CS52" s="104">
        <f t="shared" si="5"/>
        <v>1966.7352358365845</v>
      </c>
    </row>
    <row r="53" spans="1:97" ht="13.5" customHeight="1">
      <c r="A53" s="142">
        <v>44</v>
      </c>
      <c r="B53" s="50" t="s">
        <v>132</v>
      </c>
      <c r="C53" s="40" t="s">
        <v>367</v>
      </c>
      <c r="D53" s="72">
        <v>3.4271368560505495</v>
      </c>
      <c r="E53" s="72">
        <v>0.20521820330573784</v>
      </c>
      <c r="F53" s="72">
        <v>0</v>
      </c>
      <c r="G53" s="64">
        <v>0.19762692345907706</v>
      </c>
      <c r="H53" s="64">
        <v>2.9142615569223604</v>
      </c>
      <c r="I53" s="64">
        <v>0.4927261540492914</v>
      </c>
      <c r="J53" s="64">
        <v>0.21253960151254414</v>
      </c>
      <c r="K53" s="64">
        <v>0.09080086526769006</v>
      </c>
      <c r="L53" s="64">
        <v>0.8306626818971675</v>
      </c>
      <c r="M53" s="64">
        <v>0.586332852040252</v>
      </c>
      <c r="N53" s="64">
        <v>0.9827164493194753</v>
      </c>
      <c r="O53" s="64">
        <v>0.0347588512032427</v>
      </c>
      <c r="P53" s="64">
        <v>0</v>
      </c>
      <c r="Q53" s="64">
        <v>3.100575895959007</v>
      </c>
      <c r="R53" s="64">
        <v>1.1538222043800244</v>
      </c>
      <c r="S53" s="64">
        <v>0.8384834747461556</v>
      </c>
      <c r="T53" s="64">
        <v>0.7111100334691571</v>
      </c>
      <c r="U53" s="64">
        <v>3.778231044499036</v>
      </c>
      <c r="V53" s="64">
        <v>6.8058226072662045</v>
      </c>
      <c r="W53" s="64">
        <v>1.632129821282444</v>
      </c>
      <c r="X53" s="64">
        <v>1.1530476838733343</v>
      </c>
      <c r="Y53" s="64">
        <v>3.7117164595367753</v>
      </c>
      <c r="Z53" s="64">
        <v>0.1972939025980284</v>
      </c>
      <c r="AA53" s="64">
        <v>0.535818843970211</v>
      </c>
      <c r="AB53" s="64">
        <v>0.5397599623101191</v>
      </c>
      <c r="AC53" s="64">
        <v>0.08434485680840714</v>
      </c>
      <c r="AD53" s="64">
        <v>0.05214955619594504</v>
      </c>
      <c r="AE53" s="64">
        <v>0.07917537591799714</v>
      </c>
      <c r="AF53" s="64">
        <v>0.09881987901240635</v>
      </c>
      <c r="AG53" s="64">
        <v>0.0001443942900300049</v>
      </c>
      <c r="AH53" s="64">
        <v>0.0005828654658631191</v>
      </c>
      <c r="AI53" s="64">
        <v>0.00018260433334041826</v>
      </c>
      <c r="AJ53" s="64">
        <v>0.2067526002523206</v>
      </c>
      <c r="AK53" s="64">
        <v>0.009002701513810238</v>
      </c>
      <c r="AL53" s="64">
        <v>0.06697130560645818</v>
      </c>
      <c r="AM53" s="64">
        <v>0.05207432927980827</v>
      </c>
      <c r="AN53" s="64">
        <v>6.905454524934816</v>
      </c>
      <c r="AO53" s="64">
        <v>3.742667902929756</v>
      </c>
      <c r="AP53" s="64">
        <v>41.48405276272966</v>
      </c>
      <c r="AQ53" s="64">
        <v>4.103494786470229</v>
      </c>
      <c r="AR53" s="64">
        <v>0</v>
      </c>
      <c r="AS53" s="64">
        <v>0</v>
      </c>
      <c r="AT53" s="64">
        <v>0</v>
      </c>
      <c r="AU53" s="64">
        <v>206.4411159831973</v>
      </c>
      <c r="AV53" s="64">
        <v>0</v>
      </c>
      <c r="AW53" s="64">
        <v>0</v>
      </c>
      <c r="AX53" s="64">
        <v>0</v>
      </c>
      <c r="AY53" s="64">
        <v>2.506137126883447</v>
      </c>
      <c r="AZ53" s="64">
        <v>0</v>
      </c>
      <c r="BA53" s="64">
        <v>0.0011269903251974848</v>
      </c>
      <c r="BB53" s="64">
        <v>0</v>
      </c>
      <c r="BC53" s="64">
        <v>8.153447905082114</v>
      </c>
      <c r="BD53" s="64">
        <v>6.802284143276328</v>
      </c>
      <c r="BE53" s="64">
        <v>12.254525232191547</v>
      </c>
      <c r="BF53" s="64">
        <v>6.108730588627998</v>
      </c>
      <c r="BG53" s="64">
        <v>1.043175148912229</v>
      </c>
      <c r="BH53" s="64">
        <v>24.434485132487282</v>
      </c>
      <c r="BI53" s="64">
        <v>4.0318800814482465</v>
      </c>
      <c r="BJ53" s="64">
        <v>1.3067460424097517</v>
      </c>
      <c r="BK53" s="64">
        <v>5.36834749278939</v>
      </c>
      <c r="BL53" s="64">
        <v>26.141669514361364</v>
      </c>
      <c r="BM53" s="64">
        <v>4.59806665447692</v>
      </c>
      <c r="BN53" s="64">
        <v>8.438832227175428</v>
      </c>
      <c r="BO53" s="64">
        <v>0</v>
      </c>
      <c r="BP53" s="64">
        <v>0</v>
      </c>
      <c r="BQ53" s="64">
        <v>0.3333373861150352</v>
      </c>
      <c r="BR53" s="64">
        <v>1.6923102877177487</v>
      </c>
      <c r="BS53" s="103">
        <v>1.3133825152005225</v>
      </c>
      <c r="BT53" s="104">
        <f t="shared" si="0"/>
        <v>411.98806382733665</v>
      </c>
      <c r="BU53" s="72">
        <v>0</v>
      </c>
      <c r="BV53" s="64">
        <v>0</v>
      </c>
      <c r="BW53" s="64">
        <v>0</v>
      </c>
      <c r="BX53" s="64">
        <v>0</v>
      </c>
      <c r="BY53" s="64">
        <v>0</v>
      </c>
      <c r="BZ53" s="64">
        <v>0</v>
      </c>
      <c r="CA53" s="64">
        <v>1060.9156878482454</v>
      </c>
      <c r="CB53" s="64">
        <v>0</v>
      </c>
      <c r="CC53" s="64">
        <v>590.6634395603292</v>
      </c>
      <c r="CD53" s="64">
        <v>0</v>
      </c>
      <c r="CE53" s="64">
        <v>0</v>
      </c>
      <c r="CF53" s="64">
        <v>0</v>
      </c>
      <c r="CG53" s="104">
        <f t="shared" si="1"/>
        <v>1651.5791274085745</v>
      </c>
      <c r="CH53" s="72">
        <v>0</v>
      </c>
      <c r="CI53" s="64">
        <v>0</v>
      </c>
      <c r="CJ53" s="64">
        <v>0</v>
      </c>
      <c r="CK53" s="104">
        <f t="shared" si="2"/>
        <v>0</v>
      </c>
      <c r="CL53" s="72">
        <v>0</v>
      </c>
      <c r="CM53" s="64">
        <v>0</v>
      </c>
      <c r="CN53" s="64">
        <v>0</v>
      </c>
      <c r="CO53" s="64">
        <v>0</v>
      </c>
      <c r="CP53" s="104">
        <f t="shared" si="3"/>
        <v>0</v>
      </c>
      <c r="CQ53" s="197">
        <v>303.4787606961788</v>
      </c>
      <c r="CR53" s="104">
        <f t="shared" si="4"/>
        <v>1955.0578881047534</v>
      </c>
      <c r="CS53" s="104">
        <f t="shared" si="5"/>
        <v>2367.0459519320902</v>
      </c>
    </row>
    <row r="54" spans="1:97" ht="13.5" customHeight="1">
      <c r="A54" s="48">
        <v>45</v>
      </c>
      <c r="B54" s="50" t="s">
        <v>134</v>
      </c>
      <c r="C54" s="40" t="s">
        <v>368</v>
      </c>
      <c r="D54" s="72">
        <v>4.446540249550815</v>
      </c>
      <c r="E54" s="72">
        <v>0.26626439766508375</v>
      </c>
      <c r="F54" s="72">
        <v>0</v>
      </c>
      <c r="G54" s="64">
        <v>0.25641308877987906</v>
      </c>
      <c r="H54" s="64">
        <v>3.7810382747480196</v>
      </c>
      <c r="I54" s="64">
        <v>0.6392956575583804</v>
      </c>
      <c r="J54" s="64">
        <v>0.2757614394192587</v>
      </c>
      <c r="K54" s="64">
        <v>0.11781059602014139</v>
      </c>
      <c r="L54" s="64">
        <v>1.0777465069878935</v>
      </c>
      <c r="M54" s="64">
        <v>0.7607376969708559</v>
      </c>
      <c r="N54" s="64">
        <v>1.275014596914489</v>
      </c>
      <c r="O54" s="64">
        <v>0.045097473665879656</v>
      </c>
      <c r="P54" s="64">
        <v>0</v>
      </c>
      <c r="Q54" s="64">
        <v>4.022814963877935</v>
      </c>
      <c r="R54" s="64">
        <v>1.4970071278061168</v>
      </c>
      <c r="S54" s="64">
        <v>1.0878716696141606</v>
      </c>
      <c r="T54" s="64">
        <v>0.9225980180971216</v>
      </c>
      <c r="U54" s="64">
        <v>4.902013583185323</v>
      </c>
      <c r="V54" s="64">
        <v>8.830188545318506</v>
      </c>
      <c r="W54" s="64">
        <v>2.117588111692208</v>
      </c>
      <c r="X54" s="64">
        <v>1.4960182425804405</v>
      </c>
      <c r="Y54" s="64">
        <v>4.815662019729888</v>
      </c>
      <c r="Z54" s="64">
        <v>0.2559841158488833</v>
      </c>
      <c r="AA54" s="64">
        <v>0.695213649806586</v>
      </c>
      <c r="AB54" s="64">
        <v>0.7003063563156509</v>
      </c>
      <c r="AC54" s="64">
        <v>0.1094317846796779</v>
      </c>
      <c r="AD54" s="64">
        <v>0.06766194536605484</v>
      </c>
      <c r="AE54" s="64">
        <v>0.10272743536237598</v>
      </c>
      <c r="AF54" s="64">
        <v>0.12820871741562154</v>
      </c>
      <c r="AG54" s="64">
        <v>0.00018734664588396878</v>
      </c>
      <c r="AH54" s="64">
        <v>0.0007562446641513668</v>
      </c>
      <c r="AI54" s="64">
        <v>0.00023692155223243756</v>
      </c>
      <c r="AJ54" s="64">
        <v>0.2682521545621184</v>
      </c>
      <c r="AK54" s="64">
        <v>0.011680924484609034</v>
      </c>
      <c r="AL54" s="64">
        <v>0.08689102549858749</v>
      </c>
      <c r="AM54" s="64">
        <v>0.0675645098310492</v>
      </c>
      <c r="AN54" s="64">
        <v>8.95931941128724</v>
      </c>
      <c r="AO54" s="64">
        <v>4.856103321875469</v>
      </c>
      <c r="AP54" s="64">
        <v>53.82365121172313</v>
      </c>
      <c r="AQ54" s="64">
        <v>5.3240327529558344</v>
      </c>
      <c r="AR54" s="64">
        <v>0</v>
      </c>
      <c r="AS54" s="64">
        <v>0</v>
      </c>
      <c r="AT54" s="64">
        <v>0</v>
      </c>
      <c r="AU54" s="64">
        <v>0.029429958861609325</v>
      </c>
      <c r="AV54" s="64">
        <v>0</v>
      </c>
      <c r="AW54" s="64">
        <v>0</v>
      </c>
      <c r="AX54" s="64">
        <v>0</v>
      </c>
      <c r="AY54" s="64">
        <v>0.8010973175298839</v>
      </c>
      <c r="AZ54" s="64">
        <v>0</v>
      </c>
      <c r="BA54" s="64">
        <v>0.00032711321873934784</v>
      </c>
      <c r="BB54" s="64">
        <v>0</v>
      </c>
      <c r="BC54" s="64">
        <v>2.366573603229688</v>
      </c>
      <c r="BD54" s="64">
        <v>8.825541503561954</v>
      </c>
      <c r="BE54" s="64">
        <v>15.899562921408451</v>
      </c>
      <c r="BF54" s="64">
        <v>7.925736973593473</v>
      </c>
      <c r="BG54" s="64">
        <v>1.353462749595791</v>
      </c>
      <c r="BH54" s="64">
        <v>31.702318313485186</v>
      </c>
      <c r="BI54" s="64">
        <v>5.231195744213814</v>
      </c>
      <c r="BJ54" s="64">
        <v>1.6954164456991467</v>
      </c>
      <c r="BK54" s="64">
        <v>1.5612632018007029</v>
      </c>
      <c r="BL54" s="64">
        <v>7.5877283167608525</v>
      </c>
      <c r="BM54" s="64">
        <v>5.965630359760126</v>
      </c>
      <c r="BN54" s="64">
        <v>10.948895191569532</v>
      </c>
      <c r="BO54" s="64">
        <v>0</v>
      </c>
      <c r="BP54" s="64">
        <v>0</v>
      </c>
      <c r="BQ54" s="64">
        <v>0.43248754410884604</v>
      </c>
      <c r="BR54" s="64">
        <v>2.1956354014562915</v>
      </c>
      <c r="BS54" s="103">
        <v>1.7040371825894158</v>
      </c>
      <c r="BT54" s="104">
        <f t="shared" si="0"/>
        <v>224.31803193250107</v>
      </c>
      <c r="BU54" s="72">
        <v>0</v>
      </c>
      <c r="BV54" s="64">
        <v>0</v>
      </c>
      <c r="BW54" s="64">
        <v>0</v>
      </c>
      <c r="BX54" s="64">
        <v>0</v>
      </c>
      <c r="BY54" s="64">
        <v>0</v>
      </c>
      <c r="BZ54" s="64">
        <v>0</v>
      </c>
      <c r="CA54" s="64">
        <v>763.8053882957497</v>
      </c>
      <c r="CB54" s="64">
        <v>0</v>
      </c>
      <c r="CC54" s="64">
        <v>0</v>
      </c>
      <c r="CD54" s="64">
        <v>0</v>
      </c>
      <c r="CE54" s="64">
        <v>0</v>
      </c>
      <c r="CF54" s="64">
        <v>0</v>
      </c>
      <c r="CG54" s="104">
        <f t="shared" si="1"/>
        <v>763.8053882957497</v>
      </c>
      <c r="CH54" s="72">
        <v>0</v>
      </c>
      <c r="CI54" s="64">
        <v>0</v>
      </c>
      <c r="CJ54" s="64">
        <v>0</v>
      </c>
      <c r="CK54" s="104">
        <f t="shared" si="2"/>
        <v>0</v>
      </c>
      <c r="CL54" s="72">
        <v>0</v>
      </c>
      <c r="CM54" s="64">
        <v>0</v>
      </c>
      <c r="CN54" s="64">
        <v>0</v>
      </c>
      <c r="CO54" s="64">
        <v>0</v>
      </c>
      <c r="CP54" s="104">
        <f t="shared" si="3"/>
        <v>0</v>
      </c>
      <c r="CQ54" s="197">
        <v>265.59480736806313</v>
      </c>
      <c r="CR54" s="104">
        <f t="shared" si="4"/>
        <v>1029.4001956638128</v>
      </c>
      <c r="CS54" s="104">
        <f t="shared" si="5"/>
        <v>1253.718227596314</v>
      </c>
    </row>
    <row r="55" spans="1:97" ht="13.5" customHeight="1">
      <c r="A55" s="142">
        <v>46</v>
      </c>
      <c r="B55" s="50" t="s">
        <v>20</v>
      </c>
      <c r="C55" s="40" t="s">
        <v>369</v>
      </c>
      <c r="D55" s="72">
        <v>220.38240931169022</v>
      </c>
      <c r="E55" s="72">
        <v>12.868689639963888</v>
      </c>
      <c r="F55" s="72">
        <v>0</v>
      </c>
      <c r="G55" s="64">
        <v>111.14947653871374</v>
      </c>
      <c r="H55" s="64">
        <v>149.69054262526424</v>
      </c>
      <c r="I55" s="64">
        <v>71.37282723158941</v>
      </c>
      <c r="J55" s="64">
        <v>17.577122940986385</v>
      </c>
      <c r="K55" s="64">
        <v>7.303843014553146</v>
      </c>
      <c r="L55" s="64">
        <v>213.24651775115052</v>
      </c>
      <c r="M55" s="64">
        <v>72.1361582818877</v>
      </c>
      <c r="N55" s="64">
        <v>22.657311004178755</v>
      </c>
      <c r="O55" s="64">
        <v>17.761268372772</v>
      </c>
      <c r="P55" s="64">
        <v>0</v>
      </c>
      <c r="Q55" s="64">
        <v>377.8568214474434</v>
      </c>
      <c r="R55" s="64">
        <v>43.66716719141144</v>
      </c>
      <c r="S55" s="64">
        <v>183.97440632366505</v>
      </c>
      <c r="T55" s="64">
        <v>98.98468104785456</v>
      </c>
      <c r="U55" s="64">
        <v>410.53870724033374</v>
      </c>
      <c r="V55" s="64">
        <v>559.8446782773308</v>
      </c>
      <c r="W55" s="64">
        <v>124.0458901224582</v>
      </c>
      <c r="X55" s="64">
        <v>69.42835190223197</v>
      </c>
      <c r="Y55" s="64">
        <v>271.54690151652676</v>
      </c>
      <c r="Z55" s="64">
        <v>14.317464919907128</v>
      </c>
      <c r="AA55" s="64">
        <v>41.87450446815798</v>
      </c>
      <c r="AB55" s="64">
        <v>12.66726753058992</v>
      </c>
      <c r="AC55" s="64">
        <v>2.287574846461807</v>
      </c>
      <c r="AD55" s="64">
        <v>0.36600749320847825</v>
      </c>
      <c r="AE55" s="64">
        <v>0.5520114984172921</v>
      </c>
      <c r="AF55" s="64">
        <v>0.5104722963595812</v>
      </c>
      <c r="AG55" s="64">
        <v>0.0009537876122823549</v>
      </c>
      <c r="AH55" s="64">
        <v>0.0038699858173135288</v>
      </c>
      <c r="AI55" s="64">
        <v>0.0012140843008154642</v>
      </c>
      <c r="AJ55" s="64">
        <v>8.4319949354046</v>
      </c>
      <c r="AK55" s="64">
        <v>0.17041516411962426</v>
      </c>
      <c r="AL55" s="64">
        <v>1.4184639571422064</v>
      </c>
      <c r="AM55" s="64">
        <v>1.6449686558373253</v>
      </c>
      <c r="AN55" s="64">
        <v>666.006438079673</v>
      </c>
      <c r="AO55" s="64">
        <v>189.60723684980894</v>
      </c>
      <c r="AP55" s="64">
        <v>1632.7206653182404</v>
      </c>
      <c r="AQ55" s="64">
        <v>96.70515688155079</v>
      </c>
      <c r="AR55" s="64">
        <v>44.83071402380161</v>
      </c>
      <c r="AS55" s="64">
        <v>18.283211021621533</v>
      </c>
      <c r="AT55" s="64">
        <v>2.1054418015286296</v>
      </c>
      <c r="AU55" s="64">
        <v>0.10056540365998405</v>
      </c>
      <c r="AV55" s="64">
        <v>0</v>
      </c>
      <c r="AW55" s="64">
        <v>1400.7274155054897</v>
      </c>
      <c r="AX55" s="64">
        <v>20.729312624619247</v>
      </c>
      <c r="AY55" s="64">
        <v>0</v>
      </c>
      <c r="AZ55" s="64">
        <v>0</v>
      </c>
      <c r="BA55" s="64">
        <v>0.002184573409994779</v>
      </c>
      <c r="BB55" s="64">
        <v>0</v>
      </c>
      <c r="BC55" s="64">
        <v>15.770496800983373</v>
      </c>
      <c r="BD55" s="64">
        <v>35.36913211566249</v>
      </c>
      <c r="BE55" s="64">
        <v>0</v>
      </c>
      <c r="BF55" s="64">
        <v>0</v>
      </c>
      <c r="BG55" s="64">
        <v>0</v>
      </c>
      <c r="BH55" s="64">
        <v>0</v>
      </c>
      <c r="BI55" s="64">
        <v>0</v>
      </c>
      <c r="BJ55" s="64">
        <v>0</v>
      </c>
      <c r="BK55" s="64">
        <v>10.593694234982584</v>
      </c>
      <c r="BL55" s="64">
        <v>50.391199093773075</v>
      </c>
      <c r="BM55" s="64">
        <v>0</v>
      </c>
      <c r="BN55" s="64">
        <v>0</v>
      </c>
      <c r="BO55" s="64">
        <v>0</v>
      </c>
      <c r="BP55" s="64">
        <v>0</v>
      </c>
      <c r="BQ55" s="64">
        <v>0</v>
      </c>
      <c r="BR55" s="64">
        <v>0</v>
      </c>
      <c r="BS55" s="103">
        <v>0</v>
      </c>
      <c r="BT55" s="104">
        <f t="shared" si="0"/>
        <v>7324.223819734147</v>
      </c>
      <c r="BU55" s="72">
        <v>500.29212176808386</v>
      </c>
      <c r="BV55" s="64">
        <v>66.26280539274086</v>
      </c>
      <c r="BW55" s="64">
        <v>43.14841452067496</v>
      </c>
      <c r="BX55" s="64">
        <v>176.07384552534674</v>
      </c>
      <c r="BY55" s="64">
        <v>85.2757559527833</v>
      </c>
      <c r="BZ55" s="64">
        <v>42.01446108276884</v>
      </c>
      <c r="CA55" s="64">
        <v>352.3780544649327</v>
      </c>
      <c r="CB55" s="64">
        <v>0.28107392197449993</v>
      </c>
      <c r="CC55" s="64">
        <v>150.51729142223377</v>
      </c>
      <c r="CD55" s="64">
        <v>0</v>
      </c>
      <c r="CE55" s="64">
        <v>0</v>
      </c>
      <c r="CF55" s="64">
        <v>47.162357341672134</v>
      </c>
      <c r="CG55" s="104">
        <f t="shared" si="1"/>
        <v>1463.4061813932115</v>
      </c>
      <c r="CH55" s="72">
        <v>0</v>
      </c>
      <c r="CI55" s="64">
        <v>0</v>
      </c>
      <c r="CJ55" s="64">
        <v>0</v>
      </c>
      <c r="CK55" s="104">
        <f t="shared" si="2"/>
        <v>0</v>
      </c>
      <c r="CL55" s="72">
        <v>0</v>
      </c>
      <c r="CM55" s="64">
        <v>0</v>
      </c>
      <c r="CN55" s="64">
        <v>0</v>
      </c>
      <c r="CO55" s="64">
        <v>0</v>
      </c>
      <c r="CP55" s="104">
        <f t="shared" si="3"/>
        <v>0</v>
      </c>
      <c r="CQ55" s="197">
        <v>1011.4028789902835</v>
      </c>
      <c r="CR55" s="104">
        <f t="shared" si="4"/>
        <v>2474.809060383495</v>
      </c>
      <c r="CS55" s="104">
        <f t="shared" si="5"/>
        <v>9799.032880117642</v>
      </c>
    </row>
    <row r="56" spans="1:97" ht="13.5" customHeight="1">
      <c r="A56" s="48">
        <v>47</v>
      </c>
      <c r="B56" s="50" t="s">
        <v>207</v>
      </c>
      <c r="C56" s="40" t="s">
        <v>370</v>
      </c>
      <c r="D56" s="72">
        <v>0</v>
      </c>
      <c r="E56" s="72">
        <v>0</v>
      </c>
      <c r="F56" s="72">
        <v>0</v>
      </c>
      <c r="G56" s="64">
        <v>0</v>
      </c>
      <c r="H56" s="64">
        <v>0</v>
      </c>
      <c r="I56" s="64">
        <v>0</v>
      </c>
      <c r="J56" s="64">
        <v>0</v>
      </c>
      <c r="K56" s="64">
        <v>0</v>
      </c>
      <c r="L56" s="64">
        <v>0</v>
      </c>
      <c r="M56" s="64">
        <v>0</v>
      </c>
      <c r="N56" s="64">
        <v>0</v>
      </c>
      <c r="O56" s="64">
        <v>5.759549703707846</v>
      </c>
      <c r="P56" s="64">
        <v>0</v>
      </c>
      <c r="Q56" s="64">
        <v>0</v>
      </c>
      <c r="R56" s="64">
        <v>0</v>
      </c>
      <c r="S56" s="64">
        <v>0</v>
      </c>
      <c r="T56" s="64">
        <v>0</v>
      </c>
      <c r="U56" s="64">
        <v>0</v>
      </c>
      <c r="V56" s="64">
        <v>0</v>
      </c>
      <c r="W56" s="64">
        <v>0</v>
      </c>
      <c r="X56" s="64">
        <v>0</v>
      </c>
      <c r="Y56" s="64">
        <v>0</v>
      </c>
      <c r="Z56" s="64">
        <v>0</v>
      </c>
      <c r="AA56" s="64">
        <v>0</v>
      </c>
      <c r="AB56" s="64">
        <v>0</v>
      </c>
      <c r="AC56" s="64">
        <v>0</v>
      </c>
      <c r="AD56" s="64">
        <v>0</v>
      </c>
      <c r="AE56" s="64">
        <v>0</v>
      </c>
      <c r="AF56" s="64">
        <v>0</v>
      </c>
      <c r="AG56" s="64">
        <v>0</v>
      </c>
      <c r="AH56" s="64">
        <v>0</v>
      </c>
      <c r="AI56" s="64">
        <v>0</v>
      </c>
      <c r="AJ56" s="64">
        <v>0</v>
      </c>
      <c r="AK56" s="64">
        <v>0</v>
      </c>
      <c r="AL56" s="64">
        <v>28.651263488752512</v>
      </c>
      <c r="AM56" s="64">
        <v>0</v>
      </c>
      <c r="AN56" s="64">
        <v>0</v>
      </c>
      <c r="AO56" s="64">
        <v>0</v>
      </c>
      <c r="AP56" s="64">
        <v>0</v>
      </c>
      <c r="AQ56" s="64">
        <v>0</v>
      </c>
      <c r="AR56" s="64">
        <v>0</v>
      </c>
      <c r="AS56" s="64">
        <v>0</v>
      </c>
      <c r="AT56" s="64">
        <v>0</v>
      </c>
      <c r="AU56" s="64">
        <v>0.002921655136679933</v>
      </c>
      <c r="AV56" s="64">
        <v>0</v>
      </c>
      <c r="AW56" s="64">
        <v>0</v>
      </c>
      <c r="AX56" s="64">
        <v>5.108985445349966</v>
      </c>
      <c r="AY56" s="64">
        <v>0</v>
      </c>
      <c r="AZ56" s="64">
        <v>0</v>
      </c>
      <c r="BA56" s="64">
        <v>0</v>
      </c>
      <c r="BB56" s="64">
        <v>0</v>
      </c>
      <c r="BC56" s="64">
        <v>0</v>
      </c>
      <c r="BD56" s="64">
        <v>0</v>
      </c>
      <c r="BE56" s="64">
        <v>0</v>
      </c>
      <c r="BF56" s="64">
        <v>0</v>
      </c>
      <c r="BG56" s="64">
        <v>0</v>
      </c>
      <c r="BH56" s="64">
        <v>0</v>
      </c>
      <c r="BI56" s="64">
        <v>0</v>
      </c>
      <c r="BJ56" s="64">
        <v>0</v>
      </c>
      <c r="BK56" s="64">
        <v>0</v>
      </c>
      <c r="BL56" s="64">
        <v>0</v>
      </c>
      <c r="BM56" s="64">
        <v>0</v>
      </c>
      <c r="BN56" s="64">
        <v>0</v>
      </c>
      <c r="BO56" s="64">
        <v>0</v>
      </c>
      <c r="BP56" s="64">
        <v>0</v>
      </c>
      <c r="BQ56" s="64">
        <v>0</v>
      </c>
      <c r="BR56" s="64">
        <v>0</v>
      </c>
      <c r="BS56" s="103">
        <v>0</v>
      </c>
      <c r="BT56" s="104">
        <f t="shared" si="0"/>
        <v>39.52272029294701</v>
      </c>
      <c r="BU56" s="72">
        <v>0</v>
      </c>
      <c r="BV56" s="64">
        <v>0</v>
      </c>
      <c r="BW56" s="64">
        <v>0</v>
      </c>
      <c r="BX56" s="64">
        <v>0</v>
      </c>
      <c r="BY56" s="64">
        <v>0</v>
      </c>
      <c r="BZ56" s="64">
        <v>0</v>
      </c>
      <c r="CA56" s="64">
        <v>0</v>
      </c>
      <c r="CB56" s="64">
        <v>0</v>
      </c>
      <c r="CC56" s="64">
        <v>0</v>
      </c>
      <c r="CD56" s="64">
        <v>0</v>
      </c>
      <c r="CE56" s="64">
        <v>0</v>
      </c>
      <c r="CF56" s="64">
        <v>0</v>
      </c>
      <c r="CG56" s="104">
        <f t="shared" si="1"/>
        <v>0</v>
      </c>
      <c r="CH56" s="72">
        <v>0</v>
      </c>
      <c r="CI56" s="64">
        <v>0</v>
      </c>
      <c r="CJ56" s="64">
        <v>0</v>
      </c>
      <c r="CK56" s="104">
        <f t="shared" si="2"/>
        <v>0</v>
      </c>
      <c r="CL56" s="72">
        <v>0</v>
      </c>
      <c r="CM56" s="64">
        <v>0</v>
      </c>
      <c r="CN56" s="64">
        <v>0</v>
      </c>
      <c r="CO56" s="64">
        <v>0</v>
      </c>
      <c r="CP56" s="104">
        <f t="shared" si="3"/>
        <v>0</v>
      </c>
      <c r="CQ56" s="197">
        <v>114.53129557463085</v>
      </c>
      <c r="CR56" s="104">
        <f t="shared" si="4"/>
        <v>114.53129557463085</v>
      </c>
      <c r="CS56" s="104">
        <f t="shared" si="5"/>
        <v>154.05401586757785</v>
      </c>
    </row>
    <row r="57" spans="1:97" ht="13.5" customHeight="1">
      <c r="A57" s="142">
        <v>48</v>
      </c>
      <c r="B57" s="50">
        <v>61</v>
      </c>
      <c r="C57" s="40" t="s">
        <v>371</v>
      </c>
      <c r="D57" s="72">
        <v>1.49814918126466</v>
      </c>
      <c r="E57" s="72">
        <v>0.08494431992408025</v>
      </c>
      <c r="F57" s="72">
        <v>0</v>
      </c>
      <c r="G57" s="64">
        <v>0.009927068911219058</v>
      </c>
      <c r="H57" s="64">
        <v>4.708128440064721</v>
      </c>
      <c r="I57" s="64">
        <v>0.014925619595461324</v>
      </c>
      <c r="J57" s="64">
        <v>0.0066870373489274024</v>
      </c>
      <c r="K57" s="64">
        <v>0.002233297460798118</v>
      </c>
      <c r="L57" s="64">
        <v>0.046460532378839126</v>
      </c>
      <c r="M57" s="64">
        <v>0.02778325787718279</v>
      </c>
      <c r="N57" s="64">
        <v>0.06166502126973951</v>
      </c>
      <c r="O57" s="64">
        <v>43.09797579587348</v>
      </c>
      <c r="P57" s="64">
        <v>0</v>
      </c>
      <c r="Q57" s="64">
        <v>11.948490330423114</v>
      </c>
      <c r="R57" s="64">
        <v>2.0061102222223366</v>
      </c>
      <c r="S57" s="64">
        <v>2.0679489482587003</v>
      </c>
      <c r="T57" s="64">
        <v>6.558695099176772</v>
      </c>
      <c r="U57" s="64">
        <v>3.1497112775103595</v>
      </c>
      <c r="V57" s="64">
        <v>0.1897238624622083</v>
      </c>
      <c r="W57" s="64">
        <v>0.08825083010702939</v>
      </c>
      <c r="X57" s="64">
        <v>0.048612762826422545</v>
      </c>
      <c r="Y57" s="64">
        <v>0.18738803012613123</v>
      </c>
      <c r="Z57" s="64">
        <v>0.008564757616376952</v>
      </c>
      <c r="AA57" s="64">
        <v>0.022330937914917283</v>
      </c>
      <c r="AB57" s="64">
        <v>0.03405896329958751</v>
      </c>
      <c r="AC57" s="64">
        <v>0.0082501041975167</v>
      </c>
      <c r="AD57" s="64">
        <v>0.004879705243918111</v>
      </c>
      <c r="AE57" s="64">
        <v>0.007408963721272331</v>
      </c>
      <c r="AF57" s="64">
        <v>0.006443615984728877</v>
      </c>
      <c r="AG57" s="64">
        <v>1.2787154612066373E-05</v>
      </c>
      <c r="AH57" s="64">
        <v>5.1614684905238024E-05</v>
      </c>
      <c r="AI57" s="64">
        <v>1.6170035434254553E-05</v>
      </c>
      <c r="AJ57" s="64">
        <v>0.11192224304580362</v>
      </c>
      <c r="AK57" s="64">
        <v>0.002338900208518429</v>
      </c>
      <c r="AL57" s="64">
        <v>0.01852251119704928</v>
      </c>
      <c r="AM57" s="64">
        <v>0.004369736779506346</v>
      </c>
      <c r="AN57" s="64">
        <v>5.078946370182825</v>
      </c>
      <c r="AO57" s="64">
        <v>0</v>
      </c>
      <c r="AP57" s="64">
        <v>7.469785027567912</v>
      </c>
      <c r="AQ57" s="64">
        <v>0</v>
      </c>
      <c r="AR57" s="64">
        <v>0</v>
      </c>
      <c r="AS57" s="64">
        <v>0</v>
      </c>
      <c r="AT57" s="64">
        <v>0</v>
      </c>
      <c r="AU57" s="64">
        <v>0.007000797650206562</v>
      </c>
      <c r="AV57" s="64">
        <v>0</v>
      </c>
      <c r="AW57" s="64">
        <v>0</v>
      </c>
      <c r="AX57" s="64">
        <v>0</v>
      </c>
      <c r="AY57" s="64">
        <v>49.337946870790056</v>
      </c>
      <c r="AZ57" s="64">
        <v>0</v>
      </c>
      <c r="BA57" s="64">
        <v>0.00019357648367786522</v>
      </c>
      <c r="BB57" s="64">
        <v>0</v>
      </c>
      <c r="BC57" s="64">
        <v>0</v>
      </c>
      <c r="BD57" s="64">
        <v>0</v>
      </c>
      <c r="BE57" s="64">
        <v>0</v>
      </c>
      <c r="BF57" s="64">
        <v>0</v>
      </c>
      <c r="BG57" s="64">
        <v>0</v>
      </c>
      <c r="BH57" s="64">
        <v>0</v>
      </c>
      <c r="BI57" s="64">
        <v>0</v>
      </c>
      <c r="BJ57" s="64">
        <v>0</v>
      </c>
      <c r="BK57" s="64">
        <v>0.07905384170845112</v>
      </c>
      <c r="BL57" s="64">
        <v>0.2645838560658776</v>
      </c>
      <c r="BM57" s="64">
        <v>0</v>
      </c>
      <c r="BN57" s="64">
        <v>0</v>
      </c>
      <c r="BO57" s="64">
        <v>0</v>
      </c>
      <c r="BP57" s="64">
        <v>0</v>
      </c>
      <c r="BQ57" s="64">
        <v>0</v>
      </c>
      <c r="BR57" s="64">
        <v>0</v>
      </c>
      <c r="BS57" s="103">
        <v>0</v>
      </c>
      <c r="BT57" s="104">
        <f t="shared" si="0"/>
        <v>138.27049228661534</v>
      </c>
      <c r="BU57" s="72">
        <v>0</v>
      </c>
      <c r="BV57" s="64">
        <v>0</v>
      </c>
      <c r="BW57" s="64">
        <v>0</v>
      </c>
      <c r="BX57" s="64">
        <v>0</v>
      </c>
      <c r="BY57" s="64">
        <v>0</v>
      </c>
      <c r="BZ57" s="64">
        <v>0</v>
      </c>
      <c r="CA57" s="64">
        <v>351.36906837315115</v>
      </c>
      <c r="CB57" s="64">
        <v>0</v>
      </c>
      <c r="CC57" s="64">
        <v>0</v>
      </c>
      <c r="CD57" s="64">
        <v>0</v>
      </c>
      <c r="CE57" s="64">
        <v>0</v>
      </c>
      <c r="CF57" s="64">
        <v>0</v>
      </c>
      <c r="CG57" s="104">
        <f t="shared" si="1"/>
        <v>351.36906837315115</v>
      </c>
      <c r="CH57" s="72">
        <v>0</v>
      </c>
      <c r="CI57" s="64">
        <v>0</v>
      </c>
      <c r="CJ57" s="64">
        <v>0</v>
      </c>
      <c r="CK57" s="104">
        <f t="shared" si="2"/>
        <v>0</v>
      </c>
      <c r="CL57" s="72">
        <v>0</v>
      </c>
      <c r="CM57" s="64">
        <v>0</v>
      </c>
      <c r="CN57" s="64">
        <v>0</v>
      </c>
      <c r="CO57" s="64">
        <v>0</v>
      </c>
      <c r="CP57" s="104">
        <f t="shared" si="3"/>
        <v>0</v>
      </c>
      <c r="CQ57" s="197">
        <v>228.28719885195926</v>
      </c>
      <c r="CR57" s="104">
        <f t="shared" si="4"/>
        <v>579.6562672251105</v>
      </c>
      <c r="CS57" s="104">
        <f t="shared" si="5"/>
        <v>717.9267595117258</v>
      </c>
    </row>
    <row r="58" spans="1:97" ht="13.5" customHeight="1">
      <c r="A58" s="48">
        <v>49</v>
      </c>
      <c r="B58" s="50">
        <v>62</v>
      </c>
      <c r="C58" s="40" t="s">
        <v>372</v>
      </c>
      <c r="D58" s="72">
        <v>92.2089783188528</v>
      </c>
      <c r="E58" s="72">
        <v>5.523972954298284</v>
      </c>
      <c r="F58" s="72">
        <v>0</v>
      </c>
      <c r="G58" s="64">
        <v>2.6588190076501608</v>
      </c>
      <c r="H58" s="64">
        <v>39.1854941310188</v>
      </c>
      <c r="I58" s="64">
        <v>6.6296736445467115</v>
      </c>
      <c r="J58" s="64">
        <v>2.8593932961172723</v>
      </c>
      <c r="K58" s="64">
        <v>1.2216273295144928</v>
      </c>
      <c r="L58" s="64">
        <v>22.348655702936323</v>
      </c>
      <c r="M58" s="64">
        <v>7.887058200540356</v>
      </c>
      <c r="N58" s="64">
        <v>26.433124842924965</v>
      </c>
      <c r="O58" s="64">
        <v>0.46746907738009963</v>
      </c>
      <c r="P58" s="64">
        <v>0</v>
      </c>
      <c r="Q58" s="64">
        <v>41.701227387402405</v>
      </c>
      <c r="R58" s="64">
        <v>15.516275884979898</v>
      </c>
      <c r="S58" s="64">
        <v>11.274683986721984</v>
      </c>
      <c r="T58" s="64">
        <v>9.558458092621075</v>
      </c>
      <c r="U58" s="64">
        <v>50.824476690524904</v>
      </c>
      <c r="V58" s="64">
        <v>61.02829694669247</v>
      </c>
      <c r="W58" s="64">
        <v>21.95514274273344</v>
      </c>
      <c r="X58" s="64">
        <v>15.509396676839364</v>
      </c>
      <c r="Y58" s="64">
        <v>49.904880457447526</v>
      </c>
      <c r="Z58" s="64">
        <v>2.655025516239662</v>
      </c>
      <c r="AA58" s="64">
        <v>7.210964025101486</v>
      </c>
      <c r="AB58" s="64">
        <v>14.518808342113417</v>
      </c>
      <c r="AC58" s="64">
        <v>2.268480701794264</v>
      </c>
      <c r="AD58" s="64">
        <v>1.4031970104866114</v>
      </c>
      <c r="AE58" s="64">
        <v>2.1306413197641363</v>
      </c>
      <c r="AF58" s="64">
        <v>2.656272305039098</v>
      </c>
      <c r="AG58" s="64">
        <v>0.0038856305796970453</v>
      </c>
      <c r="AH58" s="64">
        <v>0.0156833648575192</v>
      </c>
      <c r="AI58" s="64">
        <v>0.004913275933887406</v>
      </c>
      <c r="AJ58" s="64">
        <v>5.562683999501801</v>
      </c>
      <c r="AK58" s="64">
        <v>0.24236205667907837</v>
      </c>
      <c r="AL58" s="64">
        <v>1.8013269577342734</v>
      </c>
      <c r="AM58" s="64">
        <v>1.4012472708388921</v>
      </c>
      <c r="AN58" s="64">
        <v>185.70138821532032</v>
      </c>
      <c r="AO58" s="64">
        <v>50.38383582063316</v>
      </c>
      <c r="AP58" s="64">
        <v>279.035385123427</v>
      </c>
      <c r="AQ58" s="64">
        <v>110.37796234925098</v>
      </c>
      <c r="AR58" s="64">
        <v>0</v>
      </c>
      <c r="AS58" s="64">
        <v>0</v>
      </c>
      <c r="AT58" s="64">
        <v>0</v>
      </c>
      <c r="AU58" s="64">
        <v>0.07157622877587429</v>
      </c>
      <c r="AV58" s="64">
        <v>0</v>
      </c>
      <c r="AW58" s="64">
        <v>0</v>
      </c>
      <c r="AX58" s="64">
        <v>0.9045913299298711</v>
      </c>
      <c r="AY58" s="64">
        <v>0</v>
      </c>
      <c r="AZ58" s="64">
        <v>852.589196981125</v>
      </c>
      <c r="BA58" s="64">
        <v>0.0019784579107354895</v>
      </c>
      <c r="BB58" s="64">
        <v>7.089561416944994</v>
      </c>
      <c r="BC58" s="64">
        <v>9.29100432579216</v>
      </c>
      <c r="BD58" s="64">
        <v>45.76070385122281</v>
      </c>
      <c r="BE58" s="64">
        <v>82.41919504022974</v>
      </c>
      <c r="BF58" s="64">
        <v>41.079218962908946</v>
      </c>
      <c r="BG58" s="64">
        <v>14.032132636313083</v>
      </c>
      <c r="BH58" s="64">
        <v>164.23620911750464</v>
      </c>
      <c r="BI58" s="64">
        <v>36.16127666354731</v>
      </c>
      <c r="BJ58" s="64">
        <v>8.78332235307438</v>
      </c>
      <c r="BK58" s="64">
        <v>4.7154052237862025</v>
      </c>
      <c r="BL58" s="64">
        <v>49.95549968464759</v>
      </c>
      <c r="BM58" s="64">
        <v>123.30353938758554</v>
      </c>
      <c r="BN58" s="64">
        <v>227.57235655549988</v>
      </c>
      <c r="BO58" s="64">
        <v>0</v>
      </c>
      <c r="BP58" s="64">
        <v>0</v>
      </c>
      <c r="BQ58" s="64">
        <v>8.859532728558335</v>
      </c>
      <c r="BR58" s="64">
        <v>45.50863903748885</v>
      </c>
      <c r="BS58" s="103">
        <v>35.32895681344182</v>
      </c>
      <c r="BT58" s="104">
        <f t="shared" si="0"/>
        <v>2909.7350654533266</v>
      </c>
      <c r="BU58" s="72">
        <v>0</v>
      </c>
      <c r="BV58" s="64">
        <v>0</v>
      </c>
      <c r="BW58" s="64">
        <v>0</v>
      </c>
      <c r="BX58" s="64">
        <v>0</v>
      </c>
      <c r="BY58" s="64">
        <v>0</v>
      </c>
      <c r="BZ58" s="64">
        <v>0</v>
      </c>
      <c r="CA58" s="64">
        <v>2260.1514106220075</v>
      </c>
      <c r="CB58" s="64">
        <v>0</v>
      </c>
      <c r="CC58" s="64">
        <v>1526.8123570956955</v>
      </c>
      <c r="CD58" s="64">
        <v>0</v>
      </c>
      <c r="CE58" s="64">
        <v>0</v>
      </c>
      <c r="CF58" s="64">
        <v>0</v>
      </c>
      <c r="CG58" s="104">
        <f t="shared" si="1"/>
        <v>3786.963767717703</v>
      </c>
      <c r="CH58" s="72">
        <v>0</v>
      </c>
      <c r="CI58" s="64">
        <v>0</v>
      </c>
      <c r="CJ58" s="64">
        <v>0</v>
      </c>
      <c r="CK58" s="104">
        <f t="shared" si="2"/>
        <v>0</v>
      </c>
      <c r="CL58" s="72">
        <v>0</v>
      </c>
      <c r="CM58" s="64">
        <v>0</v>
      </c>
      <c r="CN58" s="64">
        <v>0</v>
      </c>
      <c r="CO58" s="64">
        <v>0</v>
      </c>
      <c r="CP58" s="104">
        <f t="shared" si="3"/>
        <v>0</v>
      </c>
      <c r="CQ58" s="197">
        <v>2974.4864325454937</v>
      </c>
      <c r="CR58" s="104">
        <f t="shared" si="4"/>
        <v>6761.450200263196</v>
      </c>
      <c r="CS58" s="104">
        <f t="shared" si="5"/>
        <v>9671.185265716522</v>
      </c>
    </row>
    <row r="59" spans="1:97" ht="13.5" customHeight="1">
      <c r="A59" s="142">
        <v>50</v>
      </c>
      <c r="B59" s="50" t="s">
        <v>209</v>
      </c>
      <c r="C59" s="40" t="s">
        <v>373</v>
      </c>
      <c r="D59" s="72">
        <v>0</v>
      </c>
      <c r="E59" s="72">
        <v>0</v>
      </c>
      <c r="F59" s="72">
        <v>0</v>
      </c>
      <c r="G59" s="64">
        <v>0</v>
      </c>
      <c r="H59" s="64">
        <v>0</v>
      </c>
      <c r="I59" s="64">
        <v>0</v>
      </c>
      <c r="J59" s="64">
        <v>0</v>
      </c>
      <c r="K59" s="64">
        <v>0</v>
      </c>
      <c r="L59" s="64">
        <v>0</v>
      </c>
      <c r="M59" s="64">
        <v>0</v>
      </c>
      <c r="N59" s="64">
        <v>0</v>
      </c>
      <c r="O59" s="64">
        <v>0</v>
      </c>
      <c r="P59" s="64">
        <v>0</v>
      </c>
      <c r="Q59" s="64">
        <v>0</v>
      </c>
      <c r="R59" s="64">
        <v>0</v>
      </c>
      <c r="S59" s="64">
        <v>0</v>
      </c>
      <c r="T59" s="64">
        <v>0</v>
      </c>
      <c r="U59" s="64">
        <v>0</v>
      </c>
      <c r="V59" s="64">
        <v>0</v>
      </c>
      <c r="W59" s="64">
        <v>0</v>
      </c>
      <c r="X59" s="64">
        <v>0</v>
      </c>
      <c r="Y59" s="64">
        <v>0</v>
      </c>
      <c r="Z59" s="64">
        <v>0</v>
      </c>
      <c r="AA59" s="64">
        <v>0</v>
      </c>
      <c r="AB59" s="64">
        <v>0</v>
      </c>
      <c r="AC59" s="64">
        <v>0</v>
      </c>
      <c r="AD59" s="64">
        <v>0</v>
      </c>
      <c r="AE59" s="64">
        <v>0</v>
      </c>
      <c r="AF59" s="64">
        <v>0</v>
      </c>
      <c r="AG59" s="64">
        <v>0</v>
      </c>
      <c r="AH59" s="64">
        <v>0</v>
      </c>
      <c r="AI59" s="64">
        <v>0</v>
      </c>
      <c r="AJ59" s="64">
        <v>0</v>
      </c>
      <c r="AK59" s="64">
        <v>0</v>
      </c>
      <c r="AL59" s="64">
        <v>0</v>
      </c>
      <c r="AM59" s="64">
        <v>0</v>
      </c>
      <c r="AN59" s="64">
        <v>0</v>
      </c>
      <c r="AO59" s="64">
        <v>0</v>
      </c>
      <c r="AP59" s="64">
        <v>0</v>
      </c>
      <c r="AQ59" s="64">
        <v>0</v>
      </c>
      <c r="AR59" s="64">
        <v>0</v>
      </c>
      <c r="AS59" s="64">
        <v>0</v>
      </c>
      <c r="AT59" s="64">
        <v>0</v>
      </c>
      <c r="AU59" s="64">
        <v>0</v>
      </c>
      <c r="AV59" s="64">
        <v>0</v>
      </c>
      <c r="AW59" s="64">
        <v>0</v>
      </c>
      <c r="AX59" s="64">
        <v>0</v>
      </c>
      <c r="AY59" s="64">
        <v>24.843147730434435</v>
      </c>
      <c r="AZ59" s="64">
        <v>0</v>
      </c>
      <c r="BA59" s="64">
        <v>0</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0</v>
      </c>
      <c r="BS59" s="103">
        <v>0</v>
      </c>
      <c r="BT59" s="104">
        <f t="shared" si="0"/>
        <v>24.843147730434435</v>
      </c>
      <c r="BU59" s="72">
        <v>0</v>
      </c>
      <c r="BV59" s="64">
        <v>0</v>
      </c>
      <c r="BW59" s="64">
        <v>0</v>
      </c>
      <c r="BX59" s="64">
        <v>0</v>
      </c>
      <c r="BY59" s="64">
        <v>0</v>
      </c>
      <c r="BZ59" s="64">
        <v>0</v>
      </c>
      <c r="CA59" s="64">
        <v>0</v>
      </c>
      <c r="CB59" s="64">
        <v>0</v>
      </c>
      <c r="CC59" s="64">
        <v>0</v>
      </c>
      <c r="CD59" s="64">
        <v>0</v>
      </c>
      <c r="CE59" s="64">
        <v>0</v>
      </c>
      <c r="CF59" s="64">
        <v>0</v>
      </c>
      <c r="CG59" s="104">
        <f t="shared" si="1"/>
        <v>0</v>
      </c>
      <c r="CH59" s="72">
        <v>0</v>
      </c>
      <c r="CI59" s="64">
        <v>0</v>
      </c>
      <c r="CJ59" s="64">
        <v>0</v>
      </c>
      <c r="CK59" s="104">
        <f t="shared" si="2"/>
        <v>0</v>
      </c>
      <c r="CL59" s="72">
        <v>0</v>
      </c>
      <c r="CM59" s="64">
        <v>0</v>
      </c>
      <c r="CN59" s="64">
        <v>0</v>
      </c>
      <c r="CO59" s="64">
        <v>0</v>
      </c>
      <c r="CP59" s="104">
        <f t="shared" si="3"/>
        <v>0</v>
      </c>
      <c r="CQ59" s="197">
        <v>6.854158429595521</v>
      </c>
      <c r="CR59" s="104">
        <f t="shared" si="4"/>
        <v>6.854158429595521</v>
      </c>
      <c r="CS59" s="104">
        <f t="shared" si="5"/>
        <v>31.697306160029957</v>
      </c>
    </row>
    <row r="60" spans="1:97" ht="13.5" customHeight="1">
      <c r="A60" s="48">
        <v>51</v>
      </c>
      <c r="B60" s="50" t="s">
        <v>211</v>
      </c>
      <c r="C60" s="40" t="s">
        <v>374</v>
      </c>
      <c r="D60" s="72">
        <v>0</v>
      </c>
      <c r="E60" s="72">
        <v>0</v>
      </c>
      <c r="F60" s="72">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0</v>
      </c>
      <c r="AM60" s="64">
        <v>0</v>
      </c>
      <c r="AN60" s="64">
        <v>0</v>
      </c>
      <c r="AO60" s="64">
        <v>0</v>
      </c>
      <c r="AP60" s="64">
        <v>0</v>
      </c>
      <c r="AQ60" s="64">
        <v>0</v>
      </c>
      <c r="AR60" s="64">
        <v>0</v>
      </c>
      <c r="AS60" s="64">
        <v>0</v>
      </c>
      <c r="AT60" s="64">
        <v>0</v>
      </c>
      <c r="AU60" s="64">
        <v>0</v>
      </c>
      <c r="AV60" s="64">
        <v>0</v>
      </c>
      <c r="AW60" s="64">
        <v>0</v>
      </c>
      <c r="AX60" s="64">
        <v>0</v>
      </c>
      <c r="AY60" s="64">
        <v>0</v>
      </c>
      <c r="AZ60" s="64">
        <v>710.1569794066155</v>
      </c>
      <c r="BA60" s="64">
        <v>0</v>
      </c>
      <c r="BB60" s="64">
        <v>7.583570176097712</v>
      </c>
      <c r="BC60" s="64">
        <v>0</v>
      </c>
      <c r="BD60" s="64">
        <v>0</v>
      </c>
      <c r="BE60" s="64">
        <v>0</v>
      </c>
      <c r="BF60" s="64">
        <v>0</v>
      </c>
      <c r="BG60" s="64">
        <v>0</v>
      </c>
      <c r="BH60" s="64">
        <v>0</v>
      </c>
      <c r="BI60" s="64">
        <v>0</v>
      </c>
      <c r="BJ60" s="64">
        <v>0</v>
      </c>
      <c r="BK60" s="64">
        <v>0</v>
      </c>
      <c r="BL60" s="64">
        <v>0</v>
      </c>
      <c r="BM60" s="64">
        <v>0</v>
      </c>
      <c r="BN60" s="64">
        <v>0</v>
      </c>
      <c r="BO60" s="64">
        <v>0</v>
      </c>
      <c r="BP60" s="64">
        <v>0</v>
      </c>
      <c r="BQ60" s="64">
        <v>0</v>
      </c>
      <c r="BR60" s="64">
        <v>0</v>
      </c>
      <c r="BS60" s="103">
        <v>0</v>
      </c>
      <c r="BT60" s="104">
        <f t="shared" si="0"/>
        <v>717.7405495827132</v>
      </c>
      <c r="BU60" s="72">
        <v>0</v>
      </c>
      <c r="BV60" s="64">
        <v>0</v>
      </c>
      <c r="BW60" s="64">
        <v>0</v>
      </c>
      <c r="BX60" s="64">
        <v>0</v>
      </c>
      <c r="BY60" s="64">
        <v>0</v>
      </c>
      <c r="BZ60" s="64">
        <v>0</v>
      </c>
      <c r="CA60" s="64">
        <v>0</v>
      </c>
      <c r="CB60" s="64">
        <v>0</v>
      </c>
      <c r="CC60" s="64">
        <v>0</v>
      </c>
      <c r="CD60" s="64">
        <v>0</v>
      </c>
      <c r="CE60" s="64">
        <v>0</v>
      </c>
      <c r="CF60" s="64">
        <v>0</v>
      </c>
      <c r="CG60" s="104">
        <f t="shared" si="1"/>
        <v>0</v>
      </c>
      <c r="CH60" s="72">
        <v>0</v>
      </c>
      <c r="CI60" s="64">
        <v>0</v>
      </c>
      <c r="CJ60" s="64">
        <v>0</v>
      </c>
      <c r="CK60" s="104">
        <f t="shared" si="2"/>
        <v>0</v>
      </c>
      <c r="CL60" s="72">
        <v>0</v>
      </c>
      <c r="CM60" s="64">
        <v>0</v>
      </c>
      <c r="CN60" s="64">
        <v>0</v>
      </c>
      <c r="CO60" s="64">
        <v>0</v>
      </c>
      <c r="CP60" s="104">
        <f t="shared" si="3"/>
        <v>0</v>
      </c>
      <c r="CQ60" s="197">
        <v>837.7893416628143</v>
      </c>
      <c r="CR60" s="104">
        <f t="shared" si="4"/>
        <v>837.7893416628143</v>
      </c>
      <c r="CS60" s="104">
        <f t="shared" si="5"/>
        <v>1555.5298912455276</v>
      </c>
    </row>
    <row r="61" spans="1:97" ht="13.5" customHeight="1">
      <c r="A61" s="142">
        <v>52</v>
      </c>
      <c r="B61" s="50" t="s">
        <v>213</v>
      </c>
      <c r="C61" s="40" t="s">
        <v>375</v>
      </c>
      <c r="D61" s="72">
        <v>15.700879094404026</v>
      </c>
      <c r="E61" s="72">
        <v>0.8927709397581942</v>
      </c>
      <c r="F61" s="72">
        <v>0</v>
      </c>
      <c r="G61" s="64">
        <v>1.8690320696978553</v>
      </c>
      <c r="H61" s="64">
        <v>334.8578504723452</v>
      </c>
      <c r="I61" s="64">
        <v>11.701313033611381</v>
      </c>
      <c r="J61" s="64">
        <v>0.7684388690669264</v>
      </c>
      <c r="K61" s="64">
        <v>1.911806663011723</v>
      </c>
      <c r="L61" s="64">
        <v>25.545521571957103</v>
      </c>
      <c r="M61" s="64">
        <v>51.3608750943415</v>
      </c>
      <c r="N61" s="64">
        <v>493.9273128280824</v>
      </c>
      <c r="O61" s="64">
        <v>5.368907352436577</v>
      </c>
      <c r="P61" s="64">
        <v>0</v>
      </c>
      <c r="Q61" s="64">
        <v>1057.9867104728212</v>
      </c>
      <c r="R61" s="64">
        <v>6.46058075069312</v>
      </c>
      <c r="S61" s="64">
        <v>33.337956703581874</v>
      </c>
      <c r="T61" s="64">
        <v>8.855463268025693</v>
      </c>
      <c r="U61" s="64">
        <v>166.81862887678864</v>
      </c>
      <c r="V61" s="64">
        <v>261.7812098790762</v>
      </c>
      <c r="W61" s="64">
        <v>87.7180814615425</v>
      </c>
      <c r="X61" s="64">
        <v>37.17894994853693</v>
      </c>
      <c r="Y61" s="64">
        <v>434.89214395596855</v>
      </c>
      <c r="Z61" s="64">
        <v>2.4030111850206124</v>
      </c>
      <c r="AA61" s="64">
        <v>16.166371048853218</v>
      </c>
      <c r="AB61" s="64">
        <v>25.75169179277729</v>
      </c>
      <c r="AC61" s="64">
        <v>5.1038130030779945</v>
      </c>
      <c r="AD61" s="64">
        <v>0.7891316756675983</v>
      </c>
      <c r="AE61" s="64">
        <v>1.194284646358988</v>
      </c>
      <c r="AF61" s="64">
        <v>1.070418554017557</v>
      </c>
      <c r="AG61" s="64">
        <v>0.0020623367078115057</v>
      </c>
      <c r="AH61" s="64">
        <v>0.008345483564093637</v>
      </c>
      <c r="AI61" s="64">
        <v>0.0026162595697532686</v>
      </c>
      <c r="AJ61" s="64">
        <v>18.138545979576406</v>
      </c>
      <c r="AK61" s="64">
        <v>0.37299939480128985</v>
      </c>
      <c r="AL61" s="64">
        <v>3.0258728787437956</v>
      </c>
      <c r="AM61" s="64">
        <v>1.3167706680602267</v>
      </c>
      <c r="AN61" s="64">
        <v>146.76730975092704</v>
      </c>
      <c r="AO61" s="64">
        <v>55.93800239314338</v>
      </c>
      <c r="AP61" s="64">
        <v>3320.283388377973</v>
      </c>
      <c r="AQ61" s="64">
        <v>140.67079137893754</v>
      </c>
      <c r="AR61" s="64">
        <v>9.542893931193662</v>
      </c>
      <c r="AS61" s="64">
        <v>4.354715180020346</v>
      </c>
      <c r="AT61" s="64">
        <v>0.8450163399682877</v>
      </c>
      <c r="AU61" s="64">
        <v>0.17807113043620587</v>
      </c>
      <c r="AV61" s="64">
        <v>2.10039203670427</v>
      </c>
      <c r="AW61" s="64">
        <v>53.56923947141314</v>
      </c>
      <c r="AX61" s="64">
        <v>0.31549599163299274</v>
      </c>
      <c r="AY61" s="64">
        <v>5.348924156705408</v>
      </c>
      <c r="AZ61" s="64">
        <v>655.3420853993218</v>
      </c>
      <c r="BA61" s="64">
        <v>0.004956577211820391</v>
      </c>
      <c r="BB61" s="64">
        <v>5.893693726316225</v>
      </c>
      <c r="BC61" s="64">
        <v>9237.898949293476</v>
      </c>
      <c r="BD61" s="64">
        <v>145.36513741103073</v>
      </c>
      <c r="BE61" s="64">
        <v>2.3102589658160366</v>
      </c>
      <c r="BF61" s="64">
        <v>1.854485901175585</v>
      </c>
      <c r="BG61" s="64">
        <v>0.344656757755919</v>
      </c>
      <c r="BH61" s="64">
        <v>249.63581258109124</v>
      </c>
      <c r="BI61" s="64">
        <v>19.45249236550768</v>
      </c>
      <c r="BJ61" s="64">
        <v>23.754922212379913</v>
      </c>
      <c r="BK61" s="64">
        <v>2.7374868027213286</v>
      </c>
      <c r="BL61" s="64">
        <v>34.60828395233618</v>
      </c>
      <c r="BM61" s="64">
        <v>37.42283028445223</v>
      </c>
      <c r="BN61" s="64">
        <v>7.316579669594891</v>
      </c>
      <c r="BO61" s="64">
        <v>0</v>
      </c>
      <c r="BP61" s="64">
        <v>0</v>
      </c>
      <c r="BQ61" s="64">
        <v>0.768071555056335</v>
      </c>
      <c r="BR61" s="64">
        <v>32.439505403754154</v>
      </c>
      <c r="BS61" s="103">
        <v>6.851349596429391</v>
      </c>
      <c r="BT61" s="104">
        <f t="shared" si="0"/>
        <v>17318.19616680703</v>
      </c>
      <c r="BU61" s="72">
        <v>0</v>
      </c>
      <c r="BV61" s="64">
        <v>0</v>
      </c>
      <c r="BW61" s="64">
        <v>0</v>
      </c>
      <c r="BX61" s="64">
        <v>0</v>
      </c>
      <c r="BY61" s="64">
        <v>0</v>
      </c>
      <c r="BZ61" s="64">
        <v>0</v>
      </c>
      <c r="CA61" s="64">
        <v>511.51242565481476</v>
      </c>
      <c r="CB61" s="64">
        <v>0</v>
      </c>
      <c r="CC61" s="64">
        <v>823.2837132186982</v>
      </c>
      <c r="CD61" s="64">
        <v>0</v>
      </c>
      <c r="CE61" s="64">
        <v>0</v>
      </c>
      <c r="CF61" s="64">
        <v>0</v>
      </c>
      <c r="CG61" s="104">
        <f t="shared" si="1"/>
        <v>1334.796138873513</v>
      </c>
      <c r="CH61" s="72">
        <v>0</v>
      </c>
      <c r="CI61" s="64">
        <v>0</v>
      </c>
      <c r="CJ61" s="64">
        <v>0</v>
      </c>
      <c r="CK61" s="104">
        <f t="shared" si="2"/>
        <v>0</v>
      </c>
      <c r="CL61" s="72">
        <v>0</v>
      </c>
      <c r="CM61" s="64">
        <v>0</v>
      </c>
      <c r="CN61" s="64">
        <v>0</v>
      </c>
      <c r="CO61" s="64">
        <v>0</v>
      </c>
      <c r="CP61" s="104">
        <f t="shared" si="3"/>
        <v>0</v>
      </c>
      <c r="CQ61" s="197">
        <v>2008.0052588290355</v>
      </c>
      <c r="CR61" s="104">
        <f t="shared" si="4"/>
        <v>3342.8013977025485</v>
      </c>
      <c r="CS61" s="104">
        <f t="shared" si="5"/>
        <v>20660.997564509576</v>
      </c>
    </row>
    <row r="62" spans="1:97" ht="13.5" customHeight="1">
      <c r="A62" s="48">
        <v>53</v>
      </c>
      <c r="B62" s="50">
        <v>64</v>
      </c>
      <c r="C62" s="40" t="s">
        <v>246</v>
      </c>
      <c r="D62" s="72">
        <v>61.24037302763202</v>
      </c>
      <c r="E62" s="72">
        <v>0.6287374527409392</v>
      </c>
      <c r="F62" s="72">
        <v>0.15729074821529845</v>
      </c>
      <c r="G62" s="64">
        <v>9.368163039745664</v>
      </c>
      <c r="H62" s="64">
        <v>204.9696683245212</v>
      </c>
      <c r="I62" s="64">
        <v>10.678964197992789</v>
      </c>
      <c r="J62" s="64">
        <v>4.607671024036847</v>
      </c>
      <c r="K62" s="64">
        <v>1.7240134450182152</v>
      </c>
      <c r="L62" s="64">
        <v>25.48176622405602</v>
      </c>
      <c r="M62" s="64">
        <v>19.49190865037554</v>
      </c>
      <c r="N62" s="64">
        <v>207.57719041393756</v>
      </c>
      <c r="O62" s="64">
        <v>2.2446905719550347</v>
      </c>
      <c r="P62" s="64">
        <v>0</v>
      </c>
      <c r="Q62" s="64">
        <v>470.301706503435</v>
      </c>
      <c r="R62" s="64">
        <v>69.4818086235016</v>
      </c>
      <c r="S62" s="64">
        <v>40.44863070855684</v>
      </c>
      <c r="T62" s="64">
        <v>11.430369804178943</v>
      </c>
      <c r="U62" s="64">
        <v>94.3692661886094</v>
      </c>
      <c r="V62" s="64">
        <v>324.5022824801931</v>
      </c>
      <c r="W62" s="64">
        <v>125.00630775730976</v>
      </c>
      <c r="X62" s="64">
        <v>78.62147110399123</v>
      </c>
      <c r="Y62" s="64">
        <v>314.8988198363232</v>
      </c>
      <c r="Z62" s="64">
        <v>6.785438592096011</v>
      </c>
      <c r="AA62" s="64">
        <v>27.40280984070264</v>
      </c>
      <c r="AB62" s="64">
        <v>27.86391973104894</v>
      </c>
      <c r="AC62" s="64">
        <v>6.898781908426066</v>
      </c>
      <c r="AD62" s="64">
        <v>5.260894747012747</v>
      </c>
      <c r="AE62" s="64">
        <v>4.209558598420198</v>
      </c>
      <c r="AF62" s="64">
        <v>0.7551727758878104</v>
      </c>
      <c r="AG62" s="64">
        <v>0.03781183822460816</v>
      </c>
      <c r="AH62" s="64">
        <v>0.02503997589456843</v>
      </c>
      <c r="AI62" s="64">
        <v>0.03205537555033824</v>
      </c>
      <c r="AJ62" s="64">
        <v>30.021583810097106</v>
      </c>
      <c r="AK62" s="64">
        <v>1.5795887008333176</v>
      </c>
      <c r="AL62" s="64">
        <v>7.517249656538475</v>
      </c>
      <c r="AM62" s="64">
        <v>9.60309028846164</v>
      </c>
      <c r="AN62" s="64">
        <v>189.22892284903077</v>
      </c>
      <c r="AO62" s="64">
        <v>79.09561025987837</v>
      </c>
      <c r="AP62" s="64">
        <v>2031.5370592673535</v>
      </c>
      <c r="AQ62" s="64">
        <v>191.96997493034618</v>
      </c>
      <c r="AR62" s="64">
        <v>9.637748215728523</v>
      </c>
      <c r="AS62" s="64">
        <v>3.6317175830443844</v>
      </c>
      <c r="AT62" s="64">
        <v>33.29595503296113</v>
      </c>
      <c r="AU62" s="64">
        <v>4.978020856350684</v>
      </c>
      <c r="AV62" s="64">
        <v>4.972887873959725</v>
      </c>
      <c r="AW62" s="64">
        <v>9.409236367390449</v>
      </c>
      <c r="AX62" s="64">
        <v>2.8217953768666226</v>
      </c>
      <c r="AY62" s="64">
        <v>2.6442334968713532</v>
      </c>
      <c r="AZ62" s="64">
        <v>25.972908698384447</v>
      </c>
      <c r="BA62" s="64">
        <v>0.08537624207479104</v>
      </c>
      <c r="BB62" s="64">
        <v>5.5628958974885325</v>
      </c>
      <c r="BC62" s="64">
        <v>187.12914221450282</v>
      </c>
      <c r="BD62" s="64">
        <v>6825.16729470009</v>
      </c>
      <c r="BE62" s="64">
        <v>958.5024047191217</v>
      </c>
      <c r="BF62" s="64">
        <v>597.9333748941681</v>
      </c>
      <c r="BG62" s="64">
        <v>80.89423229933067</v>
      </c>
      <c r="BH62" s="64">
        <v>1273.7711172407098</v>
      </c>
      <c r="BI62" s="64">
        <v>343.74831220714873</v>
      </c>
      <c r="BJ62" s="64">
        <v>145.0213717344382</v>
      </c>
      <c r="BK62" s="64">
        <v>4.80963528615637</v>
      </c>
      <c r="BL62" s="64">
        <v>591.0415334341471</v>
      </c>
      <c r="BM62" s="64">
        <v>195.4484328060059</v>
      </c>
      <c r="BN62" s="64">
        <v>306.33347263578406</v>
      </c>
      <c r="BO62" s="64">
        <v>0.7251724157753044</v>
      </c>
      <c r="BP62" s="64">
        <v>0.41759598439491924</v>
      </c>
      <c r="BQ62" s="64">
        <v>22.218938248912657</v>
      </c>
      <c r="BR62" s="64">
        <v>695.7514922324801</v>
      </c>
      <c r="BS62" s="103">
        <v>28.94597911280826</v>
      </c>
      <c r="BT62" s="104">
        <f t="shared" si="0"/>
        <v>17057.92794107922</v>
      </c>
      <c r="BU62" s="72">
        <v>0</v>
      </c>
      <c r="BV62" s="64">
        <v>0</v>
      </c>
      <c r="BW62" s="64">
        <v>0</v>
      </c>
      <c r="BX62" s="64">
        <v>0</v>
      </c>
      <c r="BY62" s="64">
        <v>0</v>
      </c>
      <c r="BZ62" s="64">
        <v>0</v>
      </c>
      <c r="CA62" s="64">
        <v>0</v>
      </c>
      <c r="CB62" s="64">
        <v>7653.306775312924</v>
      </c>
      <c r="CC62" s="64">
        <v>1970.425291342153</v>
      </c>
      <c r="CD62" s="64">
        <v>0</v>
      </c>
      <c r="CE62" s="64">
        <v>0</v>
      </c>
      <c r="CF62" s="64">
        <v>0</v>
      </c>
      <c r="CG62" s="104">
        <f t="shared" si="1"/>
        <v>9623.732066655077</v>
      </c>
      <c r="CH62" s="72">
        <v>0</v>
      </c>
      <c r="CI62" s="64">
        <v>0</v>
      </c>
      <c r="CJ62" s="64">
        <v>0</v>
      </c>
      <c r="CK62" s="104">
        <f t="shared" si="2"/>
        <v>0</v>
      </c>
      <c r="CL62" s="72">
        <v>0</v>
      </c>
      <c r="CM62" s="64">
        <v>0</v>
      </c>
      <c r="CN62" s="64">
        <v>0</v>
      </c>
      <c r="CO62" s="64">
        <v>0</v>
      </c>
      <c r="CP62" s="104">
        <f t="shared" si="3"/>
        <v>0</v>
      </c>
      <c r="CQ62" s="197">
        <v>1401.9922045948842</v>
      </c>
      <c r="CR62" s="104">
        <f t="shared" si="4"/>
        <v>11025.724271249961</v>
      </c>
      <c r="CS62" s="104">
        <f t="shared" si="5"/>
        <v>28083.65221232918</v>
      </c>
    </row>
    <row r="63" spans="1:97" ht="13.5" customHeight="1">
      <c r="A63" s="142">
        <v>54</v>
      </c>
      <c r="B63" s="50">
        <v>65</v>
      </c>
      <c r="C63" s="40" t="s">
        <v>203</v>
      </c>
      <c r="D63" s="72">
        <v>160.7766643786343</v>
      </c>
      <c r="E63" s="72">
        <v>3.467895552966128</v>
      </c>
      <c r="F63" s="72">
        <v>0.7419573846470605</v>
      </c>
      <c r="G63" s="64">
        <v>25.19006668232563</v>
      </c>
      <c r="H63" s="64">
        <v>875.7187989201637</v>
      </c>
      <c r="I63" s="64">
        <v>31.904112877715953</v>
      </c>
      <c r="J63" s="64">
        <v>16.64671045070533</v>
      </c>
      <c r="K63" s="64">
        <v>4.439443784616452</v>
      </c>
      <c r="L63" s="64">
        <v>321.61117346075775</v>
      </c>
      <c r="M63" s="64">
        <v>90.7317654886076</v>
      </c>
      <c r="N63" s="64">
        <v>101.3061048088969</v>
      </c>
      <c r="O63" s="64">
        <v>34.573076901331476</v>
      </c>
      <c r="P63" s="64">
        <v>0</v>
      </c>
      <c r="Q63" s="64">
        <v>1275.5139598893809</v>
      </c>
      <c r="R63" s="64">
        <v>409.0552449748487</v>
      </c>
      <c r="S63" s="64">
        <v>170.47004632757418</v>
      </c>
      <c r="T63" s="64">
        <v>278.9570604803235</v>
      </c>
      <c r="U63" s="64">
        <v>921.9826796567417</v>
      </c>
      <c r="V63" s="64">
        <v>847.2532076020016</v>
      </c>
      <c r="W63" s="64">
        <v>411.76599365304037</v>
      </c>
      <c r="X63" s="64">
        <v>130.75019507564318</v>
      </c>
      <c r="Y63" s="64">
        <v>863.6556517025335</v>
      </c>
      <c r="Z63" s="64">
        <v>29.66630622027953</v>
      </c>
      <c r="AA63" s="64">
        <v>72.92655447787872</v>
      </c>
      <c r="AB63" s="64">
        <v>118.92911160149829</v>
      </c>
      <c r="AC63" s="64">
        <v>29.902764308006795</v>
      </c>
      <c r="AD63" s="64">
        <v>40.58629947775933</v>
      </c>
      <c r="AE63" s="64">
        <v>111.69197359315525</v>
      </c>
      <c r="AF63" s="64">
        <v>38.83949943381867</v>
      </c>
      <c r="AG63" s="64">
        <v>0.21500115267906392</v>
      </c>
      <c r="AH63" s="64">
        <v>0.14238234333330252</v>
      </c>
      <c r="AI63" s="64">
        <v>0.1822743506640935</v>
      </c>
      <c r="AJ63" s="64">
        <v>170.71210860279362</v>
      </c>
      <c r="AK63" s="64">
        <v>1.412001151043256</v>
      </c>
      <c r="AL63" s="64">
        <v>6.721069600620656</v>
      </c>
      <c r="AM63" s="64">
        <v>21.284037080913453</v>
      </c>
      <c r="AN63" s="64">
        <v>862.019845383912</v>
      </c>
      <c r="AO63" s="64">
        <v>222.1120031670827</v>
      </c>
      <c r="AP63" s="64">
        <v>2665.3167924386235</v>
      </c>
      <c r="AQ63" s="64">
        <v>508.1940523562957</v>
      </c>
      <c r="AR63" s="64">
        <v>80.21773862036821</v>
      </c>
      <c r="AS63" s="64">
        <v>26.748910136268105</v>
      </c>
      <c r="AT63" s="64">
        <v>57.88238383267739</v>
      </c>
      <c r="AU63" s="64">
        <v>49.0568998982361</v>
      </c>
      <c r="AV63" s="64">
        <v>18.952978940314352</v>
      </c>
      <c r="AW63" s="64">
        <v>134.5433247482825</v>
      </c>
      <c r="AX63" s="64">
        <v>2.9561263115263925</v>
      </c>
      <c r="AY63" s="64">
        <v>10.68312692482084</v>
      </c>
      <c r="AZ63" s="64">
        <v>76.9115901640252</v>
      </c>
      <c r="BA63" s="64">
        <v>0.25617595489910594</v>
      </c>
      <c r="BB63" s="64">
        <v>20.54799605728465</v>
      </c>
      <c r="BC63" s="64">
        <v>216.17217624098768</v>
      </c>
      <c r="BD63" s="64">
        <v>881.1530445816954</v>
      </c>
      <c r="BE63" s="64">
        <v>16736.074579184755</v>
      </c>
      <c r="BF63" s="64">
        <v>2508.368669950298</v>
      </c>
      <c r="BG63" s="64">
        <v>7045.434584486884</v>
      </c>
      <c r="BH63" s="64">
        <v>1870.5072269401346</v>
      </c>
      <c r="BI63" s="64">
        <v>538.016509238465</v>
      </c>
      <c r="BJ63" s="64">
        <v>235.907769953547</v>
      </c>
      <c r="BK63" s="64">
        <v>20.896089228013174</v>
      </c>
      <c r="BL63" s="64">
        <v>502.8533636024118</v>
      </c>
      <c r="BM63" s="64">
        <v>381.94728125522346</v>
      </c>
      <c r="BN63" s="64">
        <v>781.2534712995747</v>
      </c>
      <c r="BO63" s="64">
        <v>4.086614896500177</v>
      </c>
      <c r="BP63" s="64">
        <v>2.3532549990910856</v>
      </c>
      <c r="BQ63" s="64">
        <v>33.952076940804695</v>
      </c>
      <c r="BR63" s="64">
        <v>514.7669647018814</v>
      </c>
      <c r="BS63" s="103">
        <v>115.24919491379416</v>
      </c>
      <c r="BT63" s="104">
        <f t="shared" si="0"/>
        <v>44745.11601079659</v>
      </c>
      <c r="BU63" s="72">
        <v>0</v>
      </c>
      <c r="BV63" s="64">
        <v>0</v>
      </c>
      <c r="BW63" s="64">
        <v>0</v>
      </c>
      <c r="BX63" s="64">
        <v>0</v>
      </c>
      <c r="BY63" s="64">
        <v>0</v>
      </c>
      <c r="BZ63" s="64">
        <v>0</v>
      </c>
      <c r="CA63" s="64">
        <v>0</v>
      </c>
      <c r="CB63" s="64">
        <v>0</v>
      </c>
      <c r="CC63" s="64">
        <v>0</v>
      </c>
      <c r="CD63" s="64">
        <v>0</v>
      </c>
      <c r="CE63" s="64">
        <v>0</v>
      </c>
      <c r="CF63" s="64">
        <v>8012.583751591672</v>
      </c>
      <c r="CG63" s="104">
        <f t="shared" si="1"/>
        <v>8012.583751591672</v>
      </c>
      <c r="CH63" s="72">
        <v>0</v>
      </c>
      <c r="CI63" s="64">
        <v>0</v>
      </c>
      <c r="CJ63" s="64">
        <v>0</v>
      </c>
      <c r="CK63" s="104">
        <f t="shared" si="2"/>
        <v>0</v>
      </c>
      <c r="CL63" s="72">
        <v>0</v>
      </c>
      <c r="CM63" s="64">
        <v>444.0295105448396</v>
      </c>
      <c r="CN63" s="64">
        <v>0</v>
      </c>
      <c r="CO63" s="64">
        <v>0</v>
      </c>
      <c r="CP63" s="104">
        <f t="shared" si="3"/>
        <v>444.0295105448396</v>
      </c>
      <c r="CQ63" s="197">
        <v>25295.508176140385</v>
      </c>
      <c r="CR63" s="104">
        <f t="shared" si="4"/>
        <v>33752.121438276896</v>
      </c>
      <c r="CS63" s="104">
        <f t="shared" si="5"/>
        <v>78497.2374490735</v>
      </c>
    </row>
    <row r="64" spans="1:97" ht="13.5" customHeight="1">
      <c r="A64" s="48">
        <v>55</v>
      </c>
      <c r="B64" s="50">
        <v>66</v>
      </c>
      <c r="C64" s="40" t="s">
        <v>17</v>
      </c>
      <c r="D64" s="72">
        <v>124.33539634742614</v>
      </c>
      <c r="E64" s="72">
        <v>1.183834025735765</v>
      </c>
      <c r="F64" s="72">
        <v>0.3317065254736721</v>
      </c>
      <c r="G64" s="64">
        <v>16.191843778927648</v>
      </c>
      <c r="H64" s="64">
        <v>100.35864721740802</v>
      </c>
      <c r="I64" s="64">
        <v>3.7323308521247203</v>
      </c>
      <c r="J64" s="64">
        <v>1.3947482841196628</v>
      </c>
      <c r="K64" s="64">
        <v>7.029306292114162</v>
      </c>
      <c r="L64" s="64">
        <v>23.18486513787737</v>
      </c>
      <c r="M64" s="64">
        <v>22.158665656313218</v>
      </c>
      <c r="N64" s="64">
        <v>30.558921821383695</v>
      </c>
      <c r="O64" s="64">
        <v>2.0460918275942603</v>
      </c>
      <c r="P64" s="64">
        <v>0</v>
      </c>
      <c r="Q64" s="64">
        <v>427.37292361967116</v>
      </c>
      <c r="R64" s="64">
        <v>62.29299432207718</v>
      </c>
      <c r="S64" s="64">
        <v>20.098806418022992</v>
      </c>
      <c r="T64" s="64">
        <v>17.109882909857514</v>
      </c>
      <c r="U64" s="64">
        <v>61.38124100457139</v>
      </c>
      <c r="V64" s="64">
        <v>135.46716657195773</v>
      </c>
      <c r="W64" s="64">
        <v>101.37576437442755</v>
      </c>
      <c r="X64" s="64">
        <v>20.607675426945768</v>
      </c>
      <c r="Y64" s="64">
        <v>137.2553631664699</v>
      </c>
      <c r="Z64" s="64">
        <v>3.3960063501508775</v>
      </c>
      <c r="AA64" s="64">
        <v>20.553053113387207</v>
      </c>
      <c r="AB64" s="64">
        <v>26.655024415226343</v>
      </c>
      <c r="AC64" s="64">
        <v>7.168516232530211</v>
      </c>
      <c r="AD64" s="64">
        <v>13.525027310408603</v>
      </c>
      <c r="AE64" s="64">
        <v>10.821940245470126</v>
      </c>
      <c r="AF64" s="64">
        <v>12.037883623997644</v>
      </c>
      <c r="AG64" s="64">
        <v>0.09720711045584868</v>
      </c>
      <c r="AH64" s="64">
        <v>0.0643742073070048</v>
      </c>
      <c r="AI64" s="64">
        <v>0.08241019112108303</v>
      </c>
      <c r="AJ64" s="64">
        <v>77.18247765155769</v>
      </c>
      <c r="AK64" s="64">
        <v>1.5448827355204409</v>
      </c>
      <c r="AL64" s="64">
        <v>7.353339587227422</v>
      </c>
      <c r="AM64" s="64">
        <v>17.04100130200674</v>
      </c>
      <c r="AN64" s="64">
        <v>182.81024080531387</v>
      </c>
      <c r="AO64" s="64">
        <v>55.39208458924194</v>
      </c>
      <c r="AP64" s="64">
        <v>945.2561558422956</v>
      </c>
      <c r="AQ64" s="64">
        <v>132.60989316914657</v>
      </c>
      <c r="AR64" s="64">
        <v>1.1622277448234077</v>
      </c>
      <c r="AS64" s="64">
        <v>0.4379527387586824</v>
      </c>
      <c r="AT64" s="64">
        <v>0.009257295913815097</v>
      </c>
      <c r="AU64" s="64">
        <v>46.37701871018322</v>
      </c>
      <c r="AV64" s="64">
        <v>53.03396920204496</v>
      </c>
      <c r="AW64" s="64">
        <v>483.9963201201346</v>
      </c>
      <c r="AX64" s="64">
        <v>3.3971215102199412</v>
      </c>
      <c r="AY64" s="64">
        <v>2.9302535251671316</v>
      </c>
      <c r="AZ64" s="64">
        <v>119.05058711239776</v>
      </c>
      <c r="BA64" s="64">
        <v>0.17594729957285665</v>
      </c>
      <c r="BB64" s="64">
        <v>7.588495906019603</v>
      </c>
      <c r="BC64" s="64">
        <v>146.45183618369185</v>
      </c>
      <c r="BD64" s="64">
        <v>71.19806009319299</v>
      </c>
      <c r="BE64" s="64">
        <v>873.2292270685172</v>
      </c>
      <c r="BF64" s="64">
        <v>12870.451299763985</v>
      </c>
      <c r="BG64" s="64">
        <v>15.008636686613178</v>
      </c>
      <c r="BH64" s="64">
        <v>827.3837363635421</v>
      </c>
      <c r="BI64" s="64">
        <v>145.31296640373523</v>
      </c>
      <c r="BJ64" s="64">
        <v>100.9912478409926</v>
      </c>
      <c r="BK64" s="64">
        <v>11.708866740880792</v>
      </c>
      <c r="BL64" s="64">
        <v>217.25431652328538</v>
      </c>
      <c r="BM64" s="64">
        <v>58.3726828199223</v>
      </c>
      <c r="BN64" s="64">
        <v>168.5288884087904</v>
      </c>
      <c r="BO64" s="64">
        <v>1.846583948805643</v>
      </c>
      <c r="BP64" s="64">
        <v>1.0633487008070712</v>
      </c>
      <c r="BQ64" s="64">
        <v>22.48485224277769</v>
      </c>
      <c r="BR64" s="64">
        <v>107.39090516921335</v>
      </c>
      <c r="BS64" s="103">
        <v>27.302214490150202</v>
      </c>
      <c r="BT64" s="104">
        <f t="shared" si="0"/>
        <v>19213.198514677006</v>
      </c>
      <c r="BU64" s="72">
        <v>0</v>
      </c>
      <c r="BV64" s="64">
        <v>0</v>
      </c>
      <c r="BW64" s="64">
        <v>0</v>
      </c>
      <c r="BX64" s="64">
        <v>0</v>
      </c>
      <c r="BY64" s="64">
        <v>0</v>
      </c>
      <c r="BZ64" s="64">
        <v>0</v>
      </c>
      <c r="CA64" s="64">
        <v>0</v>
      </c>
      <c r="CB64" s="64">
        <v>0</v>
      </c>
      <c r="CC64" s="64">
        <v>0</v>
      </c>
      <c r="CD64" s="64">
        <v>0</v>
      </c>
      <c r="CE64" s="64">
        <v>0</v>
      </c>
      <c r="CF64" s="64">
        <v>16414.997043429936</v>
      </c>
      <c r="CG64" s="104">
        <f t="shared" si="1"/>
        <v>16414.997043429936</v>
      </c>
      <c r="CH64" s="72">
        <v>0</v>
      </c>
      <c r="CI64" s="64">
        <v>0</v>
      </c>
      <c r="CJ64" s="64">
        <v>0</v>
      </c>
      <c r="CK64" s="104">
        <f t="shared" si="2"/>
        <v>0</v>
      </c>
      <c r="CL64" s="72">
        <v>0</v>
      </c>
      <c r="CM64" s="64">
        <v>42.805819699841926</v>
      </c>
      <c r="CN64" s="64">
        <v>0</v>
      </c>
      <c r="CO64" s="64">
        <v>0</v>
      </c>
      <c r="CP64" s="104">
        <f t="shared" si="3"/>
        <v>42.805819699841926</v>
      </c>
      <c r="CQ64" s="197">
        <v>16467.945232277194</v>
      </c>
      <c r="CR64" s="104">
        <f t="shared" si="4"/>
        <v>32925.748095406976</v>
      </c>
      <c r="CS64" s="104">
        <f t="shared" si="5"/>
        <v>52138.94661008398</v>
      </c>
    </row>
    <row r="65" spans="1:97" ht="13.5" customHeight="1">
      <c r="A65" s="142">
        <v>56</v>
      </c>
      <c r="B65" s="50" t="s">
        <v>191</v>
      </c>
      <c r="C65" s="40" t="s">
        <v>18</v>
      </c>
      <c r="D65" s="72">
        <v>19.23827449988257</v>
      </c>
      <c r="E65" s="72">
        <v>0.3224886172602186</v>
      </c>
      <c r="F65" s="72">
        <v>0.10386019016908794</v>
      </c>
      <c r="G65" s="64">
        <v>52.736394471775306</v>
      </c>
      <c r="H65" s="64">
        <v>88.48811686222288</v>
      </c>
      <c r="I65" s="64">
        <v>13.05364684398558</v>
      </c>
      <c r="J65" s="64">
        <v>7.611695569221307</v>
      </c>
      <c r="K65" s="64">
        <v>1.1160853433308981</v>
      </c>
      <c r="L65" s="64">
        <v>7.810703452901859</v>
      </c>
      <c r="M65" s="64">
        <v>17.542548698236835</v>
      </c>
      <c r="N65" s="64">
        <v>24.95320812291258</v>
      </c>
      <c r="O65" s="64">
        <v>1.94678022704114</v>
      </c>
      <c r="P65" s="64">
        <v>0</v>
      </c>
      <c r="Q65" s="64">
        <v>221.36124641453873</v>
      </c>
      <c r="R65" s="64">
        <v>26.142833933390182</v>
      </c>
      <c r="S65" s="64">
        <v>18.515191816923668</v>
      </c>
      <c r="T65" s="64">
        <v>10.171735824987111</v>
      </c>
      <c r="U65" s="64">
        <v>60.04264529908569</v>
      </c>
      <c r="V65" s="64">
        <v>264.93761398840303</v>
      </c>
      <c r="W65" s="64">
        <v>164.4386269586916</v>
      </c>
      <c r="X65" s="64">
        <v>77.59105170618032</v>
      </c>
      <c r="Y65" s="64">
        <v>217.3689394617453</v>
      </c>
      <c r="Z65" s="64">
        <v>11.025787859402632</v>
      </c>
      <c r="AA65" s="64">
        <v>37.78829607379229</v>
      </c>
      <c r="AB65" s="64">
        <v>50.73635264902396</v>
      </c>
      <c r="AC65" s="64">
        <v>15.452601987727123</v>
      </c>
      <c r="AD65" s="64">
        <v>4.816392192872398</v>
      </c>
      <c r="AE65" s="64">
        <v>3.8535504778888208</v>
      </c>
      <c r="AF65" s="64">
        <v>0.6918584568676929</v>
      </c>
      <c r="AG65" s="64">
        <v>0.034614543575353304</v>
      </c>
      <c r="AH65" s="64">
        <v>0.022924192941307896</v>
      </c>
      <c r="AI65" s="64">
        <v>0.029347346151369497</v>
      </c>
      <c r="AJ65" s="64">
        <v>27.48658213230874</v>
      </c>
      <c r="AK65" s="64">
        <v>1.5581478303831697</v>
      </c>
      <c r="AL65" s="64">
        <v>7.420008513329471</v>
      </c>
      <c r="AM65" s="64">
        <v>6.968009054144176</v>
      </c>
      <c r="AN65" s="64">
        <v>201.32985732849926</v>
      </c>
      <c r="AO65" s="64">
        <v>177.46720559627258</v>
      </c>
      <c r="AP65" s="64">
        <v>2427.1541581517013</v>
      </c>
      <c r="AQ65" s="64">
        <v>725.6385628000584</v>
      </c>
      <c r="AR65" s="64">
        <v>33.47817856636182</v>
      </c>
      <c r="AS65" s="64">
        <v>12.615261545961637</v>
      </c>
      <c r="AT65" s="64">
        <v>12.264561820201443</v>
      </c>
      <c r="AU65" s="64">
        <v>86.27014782349195</v>
      </c>
      <c r="AV65" s="64">
        <v>22.969472595306108</v>
      </c>
      <c r="AW65" s="64">
        <v>277.86860027840663</v>
      </c>
      <c r="AX65" s="64">
        <v>2.8387025187786747</v>
      </c>
      <c r="AY65" s="64">
        <v>1.450134592890393</v>
      </c>
      <c r="AZ65" s="64">
        <v>78.77471070226485</v>
      </c>
      <c r="BA65" s="64">
        <v>0.09579969727592778</v>
      </c>
      <c r="BB65" s="64">
        <v>24.390603218448522</v>
      </c>
      <c r="BC65" s="64">
        <v>0.7618205981652169</v>
      </c>
      <c r="BD65" s="64">
        <v>77.70800785158768</v>
      </c>
      <c r="BE65" s="64">
        <v>186.5860394538858</v>
      </c>
      <c r="BF65" s="64">
        <v>144.04299018017971</v>
      </c>
      <c r="BG65" s="64">
        <v>591.7546595896938</v>
      </c>
      <c r="BH65" s="64">
        <v>264.8544412802864</v>
      </c>
      <c r="BI65" s="64">
        <v>189.6853106971172</v>
      </c>
      <c r="BJ65" s="64">
        <v>79.00942736100623</v>
      </c>
      <c r="BK65" s="64">
        <v>331.4750761844563</v>
      </c>
      <c r="BL65" s="64">
        <v>0</v>
      </c>
      <c r="BM65" s="64">
        <v>132.7768542830728</v>
      </c>
      <c r="BN65" s="64">
        <v>129.73185675096923</v>
      </c>
      <c r="BO65" s="64">
        <v>0.6580004398292144</v>
      </c>
      <c r="BP65" s="64">
        <v>0.3788891371805653</v>
      </c>
      <c r="BQ65" s="64">
        <v>5.608311314673931</v>
      </c>
      <c r="BR65" s="64">
        <v>77.7340675233591</v>
      </c>
      <c r="BS65" s="103">
        <v>36.519101572684676</v>
      </c>
      <c r="BT65" s="104">
        <f t="shared" si="0"/>
        <v>7797.268973067363</v>
      </c>
      <c r="BU65" s="72">
        <v>0</v>
      </c>
      <c r="BV65" s="64">
        <v>0</v>
      </c>
      <c r="BW65" s="64">
        <v>0</v>
      </c>
      <c r="BX65" s="64">
        <v>58865.457630418976</v>
      </c>
      <c r="BY65" s="64">
        <v>0</v>
      </c>
      <c r="BZ65" s="64">
        <v>0</v>
      </c>
      <c r="CA65" s="64">
        <v>184.97796522265494</v>
      </c>
      <c r="CB65" s="64">
        <v>0</v>
      </c>
      <c r="CC65" s="64">
        <v>0</v>
      </c>
      <c r="CD65" s="64">
        <v>0</v>
      </c>
      <c r="CE65" s="64">
        <v>0</v>
      </c>
      <c r="CF65" s="64">
        <v>147.58467882490226</v>
      </c>
      <c r="CG65" s="104">
        <f t="shared" si="1"/>
        <v>59198.02027446654</v>
      </c>
      <c r="CH65" s="72">
        <v>0</v>
      </c>
      <c r="CI65" s="64">
        <v>0</v>
      </c>
      <c r="CJ65" s="64">
        <v>1.4683727415504841</v>
      </c>
      <c r="CK65" s="104">
        <f t="shared" si="2"/>
        <v>1.4683727415504841</v>
      </c>
      <c r="CL65" s="72">
        <v>0</v>
      </c>
      <c r="CM65" s="64">
        <v>44.28044347294448</v>
      </c>
      <c r="CN65" s="64">
        <v>0</v>
      </c>
      <c r="CO65" s="64">
        <v>0</v>
      </c>
      <c r="CP65" s="104">
        <f t="shared" si="3"/>
        <v>44.28044347294448</v>
      </c>
      <c r="CQ65" s="197">
        <v>279.8386683143085</v>
      </c>
      <c r="CR65" s="104">
        <f t="shared" si="4"/>
        <v>59523.60775899535</v>
      </c>
      <c r="CS65" s="104">
        <f t="shared" si="5"/>
        <v>67320.87673206271</v>
      </c>
    </row>
    <row r="66" spans="1:97" ht="13.5" customHeight="1">
      <c r="A66" s="48">
        <v>57</v>
      </c>
      <c r="B66" s="50" t="s">
        <v>177</v>
      </c>
      <c r="C66" s="40" t="s">
        <v>113</v>
      </c>
      <c r="D66" s="72">
        <v>174.52553532353608</v>
      </c>
      <c r="E66" s="72">
        <v>4.301016313130953</v>
      </c>
      <c r="F66" s="72">
        <v>0.5587120142905082</v>
      </c>
      <c r="G66" s="64">
        <v>287.7887634141792</v>
      </c>
      <c r="H66" s="64">
        <v>1755.1757599061034</v>
      </c>
      <c r="I66" s="64">
        <v>132.89932156402128</v>
      </c>
      <c r="J66" s="64">
        <v>46.94053956443219</v>
      </c>
      <c r="K66" s="64">
        <v>37.59338565520382</v>
      </c>
      <c r="L66" s="64">
        <v>305.8379166574211</v>
      </c>
      <c r="M66" s="64">
        <v>174.97440702565427</v>
      </c>
      <c r="N66" s="64">
        <v>1019.1658039833648</v>
      </c>
      <c r="O66" s="64">
        <v>17.650488536016315</v>
      </c>
      <c r="P66" s="64">
        <v>0</v>
      </c>
      <c r="Q66" s="64">
        <v>2138.2256119716185</v>
      </c>
      <c r="R66" s="64">
        <v>463.2811257079914</v>
      </c>
      <c r="S66" s="64">
        <v>396.5420326710621</v>
      </c>
      <c r="T66" s="64">
        <v>159.9159864597702</v>
      </c>
      <c r="U66" s="64">
        <v>1191.5038753921156</v>
      </c>
      <c r="V66" s="64">
        <v>1558.7039885555487</v>
      </c>
      <c r="W66" s="64">
        <v>700.9702054830153</v>
      </c>
      <c r="X66" s="64">
        <v>864.0565513411393</v>
      </c>
      <c r="Y66" s="64">
        <v>2357.6640832019893</v>
      </c>
      <c r="Z66" s="64">
        <v>59.91063965751465</v>
      </c>
      <c r="AA66" s="64">
        <v>455.1766797164898</v>
      </c>
      <c r="AB66" s="64">
        <v>254.20649681996596</v>
      </c>
      <c r="AC66" s="64">
        <v>250.35713766188502</v>
      </c>
      <c r="AD66" s="64">
        <v>34.2095496925805</v>
      </c>
      <c r="AE66" s="64">
        <v>27.3727279825662</v>
      </c>
      <c r="AF66" s="64">
        <v>4.911170194347376</v>
      </c>
      <c r="AG66" s="64">
        <v>0.24587272597120102</v>
      </c>
      <c r="AH66" s="64">
        <v>0.1628250827519236</v>
      </c>
      <c r="AI66" s="64">
        <v>0.208444077120453</v>
      </c>
      <c r="AJ66" s="64">
        <v>195.22051393314592</v>
      </c>
      <c r="AK66" s="64">
        <v>14.609012509084963</v>
      </c>
      <c r="AL66" s="64">
        <v>69.54688316531428</v>
      </c>
      <c r="AM66" s="64">
        <v>86.70980537641515</v>
      </c>
      <c r="AN66" s="64">
        <v>2112.85363756913</v>
      </c>
      <c r="AO66" s="64">
        <v>413.95635852916564</v>
      </c>
      <c r="AP66" s="64">
        <v>5810.244933818715</v>
      </c>
      <c r="AQ66" s="64">
        <v>921.0596478209952</v>
      </c>
      <c r="AR66" s="64">
        <v>151.55079842485338</v>
      </c>
      <c r="AS66" s="64">
        <v>57.10762480591436</v>
      </c>
      <c r="AT66" s="64">
        <v>142.9346206606049</v>
      </c>
      <c r="AU66" s="64">
        <v>181.291924454596</v>
      </c>
      <c r="AV66" s="64">
        <v>35.33761213246605</v>
      </c>
      <c r="AW66" s="64">
        <v>65.41716760474311</v>
      </c>
      <c r="AX66" s="64">
        <v>25.831241244289536</v>
      </c>
      <c r="AY66" s="64">
        <v>40.944911644587975</v>
      </c>
      <c r="AZ66" s="64">
        <v>542.9042812764369</v>
      </c>
      <c r="BA66" s="64">
        <v>0.6180951938662504</v>
      </c>
      <c r="BB66" s="64">
        <v>166.86770364458138</v>
      </c>
      <c r="BC66" s="64">
        <v>191.51479162133018</v>
      </c>
      <c r="BD66" s="64">
        <v>1408.9324694827149</v>
      </c>
      <c r="BE66" s="64">
        <v>6594.149150654817</v>
      </c>
      <c r="BF66" s="64">
        <v>6013.291288113775</v>
      </c>
      <c r="BG66" s="64">
        <v>3284.8197394171493</v>
      </c>
      <c r="BH66" s="64">
        <v>11687.762312545887</v>
      </c>
      <c r="BI66" s="64">
        <v>1787.4124442611264</v>
      </c>
      <c r="BJ66" s="64">
        <v>1345.6095791958612</v>
      </c>
      <c r="BK66" s="64">
        <v>377.9558733636937</v>
      </c>
      <c r="BL66" s="64">
        <v>1844.8153700084472</v>
      </c>
      <c r="BM66" s="64">
        <v>849.8703703516865</v>
      </c>
      <c r="BN66" s="64">
        <v>2089.7266302893254</v>
      </c>
      <c r="BO66" s="64">
        <v>4.677235858612361</v>
      </c>
      <c r="BP66" s="64">
        <v>2.6933875955166906</v>
      </c>
      <c r="BQ66" s="64">
        <v>327.99953639060783</v>
      </c>
      <c r="BR66" s="64">
        <v>1153.5801457326263</v>
      </c>
      <c r="BS66" s="103">
        <v>236.66422780941025</v>
      </c>
      <c r="BT66" s="104">
        <f t="shared" si="0"/>
        <v>65111.51798085428</v>
      </c>
      <c r="BU66" s="72">
        <v>0</v>
      </c>
      <c r="BV66" s="64">
        <v>0</v>
      </c>
      <c r="BW66" s="64">
        <v>50.18994435933799</v>
      </c>
      <c r="BX66" s="64">
        <v>167.75266280221922</v>
      </c>
      <c r="BY66" s="64">
        <v>23.178663683400565</v>
      </c>
      <c r="BZ66" s="64">
        <v>0</v>
      </c>
      <c r="CA66" s="64">
        <v>1097.7769225747984</v>
      </c>
      <c r="CB66" s="64">
        <v>0</v>
      </c>
      <c r="CC66" s="64">
        <v>310.8311174001757</v>
      </c>
      <c r="CD66" s="64">
        <v>0</v>
      </c>
      <c r="CE66" s="64">
        <v>0</v>
      </c>
      <c r="CF66" s="64">
        <v>1380.5843529313831</v>
      </c>
      <c r="CG66" s="104">
        <f t="shared" si="1"/>
        <v>3030.3136637513153</v>
      </c>
      <c r="CH66" s="72">
        <v>0</v>
      </c>
      <c r="CI66" s="64">
        <v>0</v>
      </c>
      <c r="CJ66" s="64">
        <v>0</v>
      </c>
      <c r="CK66" s="104">
        <f t="shared" si="2"/>
        <v>0</v>
      </c>
      <c r="CL66" s="72">
        <v>0</v>
      </c>
      <c r="CM66" s="64">
        <v>5819.146685523406</v>
      </c>
      <c r="CN66" s="64">
        <v>0</v>
      </c>
      <c r="CO66" s="64">
        <v>0</v>
      </c>
      <c r="CP66" s="104">
        <f t="shared" si="3"/>
        <v>5819.146685523406</v>
      </c>
      <c r="CQ66" s="197">
        <v>2063.1675069438024</v>
      </c>
      <c r="CR66" s="104">
        <f t="shared" si="4"/>
        <v>10912.627856218523</v>
      </c>
      <c r="CS66" s="104">
        <f t="shared" si="5"/>
        <v>76024.1458370728</v>
      </c>
    </row>
    <row r="67" spans="1:97" ht="13.5" customHeight="1">
      <c r="A67" s="142">
        <v>58</v>
      </c>
      <c r="B67" s="50">
        <v>72</v>
      </c>
      <c r="C67" s="40" t="s">
        <v>114</v>
      </c>
      <c r="D67" s="72">
        <v>3.9379515357472914</v>
      </c>
      <c r="E67" s="72">
        <v>0.22399085949025335</v>
      </c>
      <c r="F67" s="72">
        <v>0.007130274940398593</v>
      </c>
      <c r="G67" s="64">
        <v>2.6653780072869804</v>
      </c>
      <c r="H67" s="64">
        <v>83.29294302143812</v>
      </c>
      <c r="I67" s="64">
        <v>2.9232306538591466</v>
      </c>
      <c r="J67" s="64">
        <v>1.0922549196205826</v>
      </c>
      <c r="K67" s="64">
        <v>3.5793299333346225</v>
      </c>
      <c r="L67" s="64">
        <v>4.895001257557382</v>
      </c>
      <c r="M67" s="64">
        <v>23.02764966255501</v>
      </c>
      <c r="N67" s="64">
        <v>27.28951713440216</v>
      </c>
      <c r="O67" s="64">
        <v>2.32970719281986</v>
      </c>
      <c r="P67" s="64">
        <v>0</v>
      </c>
      <c r="Q67" s="64">
        <v>274.7115245340397</v>
      </c>
      <c r="R67" s="64">
        <v>2.8034158330341534</v>
      </c>
      <c r="S67" s="64">
        <v>8.513455951048861</v>
      </c>
      <c r="T67" s="64">
        <v>0.8884362597182699</v>
      </c>
      <c r="U67" s="64">
        <v>34.877639286089305</v>
      </c>
      <c r="V67" s="64">
        <v>226.4952114342594</v>
      </c>
      <c r="W67" s="64">
        <v>205.53957116235344</v>
      </c>
      <c r="X67" s="64">
        <v>26.367807220793175</v>
      </c>
      <c r="Y67" s="64">
        <v>135.6455508092215</v>
      </c>
      <c r="Z67" s="64">
        <v>5.356332746172473</v>
      </c>
      <c r="AA67" s="64">
        <v>29.68572406300888</v>
      </c>
      <c r="AB67" s="64">
        <v>31.642309961118066</v>
      </c>
      <c r="AC67" s="64">
        <v>9.835083409458433</v>
      </c>
      <c r="AD67" s="64">
        <v>4.813752744856554</v>
      </c>
      <c r="AE67" s="64">
        <v>3.8507436690987724</v>
      </c>
      <c r="AF67" s="64">
        <v>0.692499616954604</v>
      </c>
      <c r="AG67" s="64">
        <v>0.03459037785504793</v>
      </c>
      <c r="AH67" s="64">
        <v>0.022911402073828597</v>
      </c>
      <c r="AI67" s="64">
        <v>0.029332067685396077</v>
      </c>
      <c r="AJ67" s="64">
        <v>27.474791059223037</v>
      </c>
      <c r="AK67" s="64">
        <v>0.731373472494111</v>
      </c>
      <c r="AL67" s="64">
        <v>3.4875314737727643</v>
      </c>
      <c r="AM67" s="64">
        <v>5.54985053141921</v>
      </c>
      <c r="AN67" s="64">
        <v>38.21311756905344</v>
      </c>
      <c r="AO67" s="64">
        <v>72.12127206222053</v>
      </c>
      <c r="AP67" s="64">
        <v>622.2814049104397</v>
      </c>
      <c r="AQ67" s="64">
        <v>84.55963665416178</v>
      </c>
      <c r="AR67" s="64">
        <v>59.0671340108895</v>
      </c>
      <c r="AS67" s="64">
        <v>22.25748089974148</v>
      </c>
      <c r="AT67" s="64">
        <v>50.16512419415578</v>
      </c>
      <c r="AU67" s="64">
        <v>29.649767408433707</v>
      </c>
      <c r="AV67" s="64">
        <v>2.8244706113824187</v>
      </c>
      <c r="AW67" s="64">
        <v>5.343885561727158</v>
      </c>
      <c r="AX67" s="64">
        <v>1.346420134894387</v>
      </c>
      <c r="AY67" s="64">
        <v>1.7298364185083153</v>
      </c>
      <c r="AZ67" s="64">
        <v>214.33458844248133</v>
      </c>
      <c r="BA67" s="64">
        <v>0.03076482896397935</v>
      </c>
      <c r="BB67" s="64">
        <v>1.0571105757967016</v>
      </c>
      <c r="BC67" s="64">
        <v>116.26555843601497</v>
      </c>
      <c r="BD67" s="64">
        <v>174.5110768046019</v>
      </c>
      <c r="BE67" s="64">
        <v>440.4370466415503</v>
      </c>
      <c r="BF67" s="64">
        <v>179.08421763177193</v>
      </c>
      <c r="BG67" s="64">
        <v>12.476083336382986</v>
      </c>
      <c r="BH67" s="64">
        <v>637.0001037865267</v>
      </c>
      <c r="BI67" s="64">
        <v>3675.634089814078</v>
      </c>
      <c r="BJ67" s="64">
        <v>211.1466727344215</v>
      </c>
      <c r="BK67" s="64">
        <v>0.9337287054942299</v>
      </c>
      <c r="BL67" s="64">
        <v>396.0786354955692</v>
      </c>
      <c r="BM67" s="64">
        <v>80.44037261900205</v>
      </c>
      <c r="BN67" s="64">
        <v>198.04023950357828</v>
      </c>
      <c r="BO67" s="64">
        <v>0.6599863797617141</v>
      </c>
      <c r="BP67" s="64">
        <v>0.37998175323372557</v>
      </c>
      <c r="BQ67" s="64">
        <v>40.68593487207205</v>
      </c>
      <c r="BR67" s="64">
        <v>128.9137015403527</v>
      </c>
      <c r="BS67" s="103">
        <v>26.44069761865101</v>
      </c>
      <c r="BT67" s="104">
        <f t="shared" si="0"/>
        <v>8718.423665494713</v>
      </c>
      <c r="BU67" s="72">
        <v>0</v>
      </c>
      <c r="BV67" s="64">
        <v>0</v>
      </c>
      <c r="BW67" s="64">
        <v>0</v>
      </c>
      <c r="BX67" s="64">
        <v>0</v>
      </c>
      <c r="BY67" s="64">
        <v>0</v>
      </c>
      <c r="BZ67" s="64">
        <v>0</v>
      </c>
      <c r="CA67" s="64">
        <v>0</v>
      </c>
      <c r="CB67" s="64">
        <v>0</v>
      </c>
      <c r="CC67" s="64">
        <v>548.7976861295267</v>
      </c>
      <c r="CD67" s="64">
        <v>0</v>
      </c>
      <c r="CE67" s="64">
        <v>0</v>
      </c>
      <c r="CF67" s="64">
        <v>0</v>
      </c>
      <c r="CG67" s="104">
        <f t="shared" si="1"/>
        <v>548.7976861295267</v>
      </c>
      <c r="CH67" s="72">
        <v>0</v>
      </c>
      <c r="CI67" s="64">
        <v>0</v>
      </c>
      <c r="CJ67" s="64">
        <v>0</v>
      </c>
      <c r="CK67" s="104">
        <f t="shared" si="2"/>
        <v>0</v>
      </c>
      <c r="CL67" s="72">
        <v>8963.090669195368</v>
      </c>
      <c r="CM67" s="64">
        <v>0</v>
      </c>
      <c r="CN67" s="64">
        <v>0</v>
      </c>
      <c r="CO67" s="64">
        <v>0</v>
      </c>
      <c r="CP67" s="104">
        <f t="shared" si="3"/>
        <v>8963.090669195368</v>
      </c>
      <c r="CQ67" s="197">
        <v>1.5818068242850523</v>
      </c>
      <c r="CR67" s="104">
        <f t="shared" si="4"/>
        <v>9513.470162149179</v>
      </c>
      <c r="CS67" s="104">
        <f t="shared" si="5"/>
        <v>18231.893827643893</v>
      </c>
    </row>
    <row r="68" spans="1:97" ht="13.5" customHeight="1">
      <c r="A68" s="48">
        <v>59</v>
      </c>
      <c r="B68" s="50">
        <v>73</v>
      </c>
      <c r="C68" s="40" t="s">
        <v>115</v>
      </c>
      <c r="D68" s="72">
        <v>10.976829734529758</v>
      </c>
      <c r="E68" s="72">
        <v>0.11962578098896204</v>
      </c>
      <c r="F68" s="72">
        <v>0.02823259309227611</v>
      </c>
      <c r="G68" s="64">
        <v>0.007561602450993289</v>
      </c>
      <c r="H68" s="64">
        <v>28.135764657779234</v>
      </c>
      <c r="I68" s="64">
        <v>1.1815895003060193</v>
      </c>
      <c r="J68" s="64">
        <v>0.017379925800092073</v>
      </c>
      <c r="K68" s="64">
        <v>2.000482427118069</v>
      </c>
      <c r="L68" s="64">
        <v>2.361048902753275</v>
      </c>
      <c r="M68" s="64">
        <v>5.670293904795721</v>
      </c>
      <c r="N68" s="64">
        <v>34.96192842537199</v>
      </c>
      <c r="O68" s="64">
        <v>0.2734381886203426</v>
      </c>
      <c r="P68" s="64">
        <v>0</v>
      </c>
      <c r="Q68" s="64">
        <v>5111.583328401718</v>
      </c>
      <c r="R68" s="64">
        <v>0.28572397385851733</v>
      </c>
      <c r="S68" s="64">
        <v>3.1465284738770176</v>
      </c>
      <c r="T68" s="64">
        <v>0.22508774935226059</v>
      </c>
      <c r="U68" s="64">
        <v>9.436323382375859</v>
      </c>
      <c r="V68" s="64">
        <v>66.08921001755601</v>
      </c>
      <c r="W68" s="64">
        <v>20.12893852361649</v>
      </c>
      <c r="X68" s="64">
        <v>4.6891495352056145</v>
      </c>
      <c r="Y68" s="64">
        <v>780.8326002037127</v>
      </c>
      <c r="Z68" s="64">
        <v>0.8161526843862555</v>
      </c>
      <c r="AA68" s="64">
        <v>7.299654344222566</v>
      </c>
      <c r="AB68" s="64">
        <v>11.090016599493898</v>
      </c>
      <c r="AC68" s="64">
        <v>0.8079713004435815</v>
      </c>
      <c r="AD68" s="64">
        <v>2.305121696844199</v>
      </c>
      <c r="AE68" s="64">
        <v>1.844564079199244</v>
      </c>
      <c r="AF68" s="64">
        <v>17.44606455360321</v>
      </c>
      <c r="AG68" s="64">
        <v>0.016568421460888248</v>
      </c>
      <c r="AH68" s="64">
        <v>0.01097158615351362</v>
      </c>
      <c r="AI68" s="64">
        <v>0.014045319670745337</v>
      </c>
      <c r="AJ68" s="64">
        <v>13.153844406980234</v>
      </c>
      <c r="AK68" s="64">
        <v>0</v>
      </c>
      <c r="AL68" s="64">
        <v>0</v>
      </c>
      <c r="AM68" s="64">
        <v>0</v>
      </c>
      <c r="AN68" s="64">
        <v>38.44420580484698</v>
      </c>
      <c r="AO68" s="64">
        <v>23.175477115477317</v>
      </c>
      <c r="AP68" s="64">
        <v>261.55500620712496</v>
      </c>
      <c r="AQ68" s="64">
        <v>24.951351177162053</v>
      </c>
      <c r="AR68" s="64">
        <v>0</v>
      </c>
      <c r="AS68" s="64">
        <v>0</v>
      </c>
      <c r="AT68" s="64">
        <v>0</v>
      </c>
      <c r="AU68" s="64">
        <v>0.09206628070397338</v>
      </c>
      <c r="AV68" s="64">
        <v>0</v>
      </c>
      <c r="AW68" s="64">
        <v>0</v>
      </c>
      <c r="AX68" s="64">
        <v>0</v>
      </c>
      <c r="AY68" s="64">
        <v>0</v>
      </c>
      <c r="AZ68" s="64">
        <v>0</v>
      </c>
      <c r="BA68" s="64">
        <v>0.002623879120517925</v>
      </c>
      <c r="BB68" s="64">
        <v>0</v>
      </c>
      <c r="BC68" s="64">
        <v>10.879613775564403</v>
      </c>
      <c r="BD68" s="64">
        <v>13.182110865449348</v>
      </c>
      <c r="BE68" s="64">
        <v>0.06637551706368375</v>
      </c>
      <c r="BF68" s="64">
        <v>0.17213508546658818</v>
      </c>
      <c r="BG68" s="64">
        <v>0.3997273037451146</v>
      </c>
      <c r="BH68" s="64">
        <v>384.7383184765252</v>
      </c>
      <c r="BI68" s="64">
        <v>37.674378036666695</v>
      </c>
      <c r="BJ68" s="64">
        <v>1763.5124622733995</v>
      </c>
      <c r="BK68" s="64">
        <v>3.2764534589751033</v>
      </c>
      <c r="BL68" s="64">
        <v>573.6758315387798</v>
      </c>
      <c r="BM68" s="64">
        <v>63.57990720404385</v>
      </c>
      <c r="BN68" s="64">
        <v>127.47797619921631</v>
      </c>
      <c r="BO68" s="64">
        <v>0.3157811437641502</v>
      </c>
      <c r="BP68" s="64">
        <v>0.1818518596104578</v>
      </c>
      <c r="BQ68" s="64">
        <v>35.11142467299717</v>
      </c>
      <c r="BR68" s="64">
        <v>55.066920456739815</v>
      </c>
      <c r="BS68" s="103">
        <v>8.447256531885813</v>
      </c>
      <c r="BT68" s="104">
        <f t="shared" si="0"/>
        <v>9562.935295761668</v>
      </c>
      <c r="BU68" s="72">
        <v>0</v>
      </c>
      <c r="BV68" s="64">
        <v>0</v>
      </c>
      <c r="BW68" s="64">
        <v>0</v>
      </c>
      <c r="BX68" s="64">
        <v>0</v>
      </c>
      <c r="BY68" s="64">
        <v>0</v>
      </c>
      <c r="BZ68" s="64">
        <v>0</v>
      </c>
      <c r="CA68" s="64">
        <v>0</v>
      </c>
      <c r="CB68" s="64">
        <v>0</v>
      </c>
      <c r="CC68" s="64">
        <v>0</v>
      </c>
      <c r="CD68" s="64">
        <v>0</v>
      </c>
      <c r="CE68" s="64">
        <v>0</v>
      </c>
      <c r="CF68" s="64">
        <v>0</v>
      </c>
      <c r="CG68" s="104">
        <f t="shared" si="1"/>
        <v>0</v>
      </c>
      <c r="CH68" s="72">
        <v>0</v>
      </c>
      <c r="CI68" s="64">
        <v>859.4779771181934</v>
      </c>
      <c r="CJ68" s="64">
        <v>0</v>
      </c>
      <c r="CK68" s="104">
        <f t="shared" si="2"/>
        <v>859.4779771181934</v>
      </c>
      <c r="CL68" s="72">
        <v>0</v>
      </c>
      <c r="CM68" s="64">
        <v>0</v>
      </c>
      <c r="CN68" s="64">
        <v>0</v>
      </c>
      <c r="CO68" s="64">
        <v>0</v>
      </c>
      <c r="CP68" s="104">
        <f t="shared" si="3"/>
        <v>0</v>
      </c>
      <c r="CQ68" s="197">
        <v>1023.535613964391</v>
      </c>
      <c r="CR68" s="104">
        <f t="shared" si="4"/>
        <v>1883.0135910825843</v>
      </c>
      <c r="CS68" s="104">
        <f t="shared" si="5"/>
        <v>11445.948886844253</v>
      </c>
    </row>
    <row r="69" spans="1:97" ht="13.5" customHeight="1">
      <c r="A69" s="142">
        <v>60</v>
      </c>
      <c r="B69" s="50" t="s">
        <v>217</v>
      </c>
      <c r="C69" s="40" t="s">
        <v>376</v>
      </c>
      <c r="D69" s="72">
        <v>0</v>
      </c>
      <c r="E69" s="72">
        <v>0</v>
      </c>
      <c r="F69" s="72">
        <v>0</v>
      </c>
      <c r="G69" s="64">
        <v>0</v>
      </c>
      <c r="H69" s="64">
        <v>0</v>
      </c>
      <c r="I69" s="64">
        <v>0</v>
      </c>
      <c r="J69" s="64">
        <v>0</v>
      </c>
      <c r="K69" s="64">
        <v>0</v>
      </c>
      <c r="L69" s="64">
        <v>0</v>
      </c>
      <c r="M69" s="64">
        <v>0</v>
      </c>
      <c r="N69" s="64">
        <v>0</v>
      </c>
      <c r="O69" s="64">
        <v>0</v>
      </c>
      <c r="P69" s="64">
        <v>0</v>
      </c>
      <c r="Q69" s="64">
        <v>0</v>
      </c>
      <c r="R69" s="64">
        <v>0</v>
      </c>
      <c r="S69" s="64">
        <v>0</v>
      </c>
      <c r="T69" s="64">
        <v>0</v>
      </c>
      <c r="U69" s="64">
        <v>0</v>
      </c>
      <c r="V69" s="64">
        <v>0</v>
      </c>
      <c r="W69" s="64">
        <v>0</v>
      </c>
      <c r="X69" s="64">
        <v>0</v>
      </c>
      <c r="Y69" s="64">
        <v>0</v>
      </c>
      <c r="Z69" s="64">
        <v>0</v>
      </c>
      <c r="AA69" s="64">
        <v>0</v>
      </c>
      <c r="AB69" s="64">
        <v>0</v>
      </c>
      <c r="AC69" s="64">
        <v>0</v>
      </c>
      <c r="AD69" s="64">
        <v>0</v>
      </c>
      <c r="AE69" s="64">
        <v>0</v>
      </c>
      <c r="AF69" s="64">
        <v>0</v>
      </c>
      <c r="AG69" s="64">
        <v>0</v>
      </c>
      <c r="AH69" s="64">
        <v>0</v>
      </c>
      <c r="AI69" s="64">
        <v>0</v>
      </c>
      <c r="AJ69" s="64">
        <v>0</v>
      </c>
      <c r="AK69" s="64">
        <v>0</v>
      </c>
      <c r="AL69" s="64">
        <v>0</v>
      </c>
      <c r="AM69" s="64">
        <v>0</v>
      </c>
      <c r="AN69" s="64">
        <v>0</v>
      </c>
      <c r="AO69" s="64">
        <v>0</v>
      </c>
      <c r="AP69" s="64">
        <v>0</v>
      </c>
      <c r="AQ69" s="64">
        <v>0</v>
      </c>
      <c r="AR69" s="64">
        <v>0</v>
      </c>
      <c r="AS69" s="64">
        <v>0</v>
      </c>
      <c r="AT69" s="64">
        <v>0</v>
      </c>
      <c r="AU69" s="64">
        <v>0</v>
      </c>
      <c r="AV69" s="64">
        <v>0</v>
      </c>
      <c r="AW69" s="64">
        <v>0</v>
      </c>
      <c r="AX69" s="64">
        <v>0</v>
      </c>
      <c r="AY69" s="64">
        <v>0</v>
      </c>
      <c r="AZ69" s="64">
        <v>0</v>
      </c>
      <c r="BA69" s="64">
        <v>0</v>
      </c>
      <c r="BB69" s="64">
        <v>0</v>
      </c>
      <c r="BC69" s="64">
        <v>0</v>
      </c>
      <c r="BD69" s="64">
        <v>0</v>
      </c>
      <c r="BE69" s="64">
        <v>0</v>
      </c>
      <c r="BF69" s="64">
        <v>0</v>
      </c>
      <c r="BG69" s="64">
        <v>0</v>
      </c>
      <c r="BH69" s="64">
        <v>0</v>
      </c>
      <c r="BI69" s="64">
        <v>0</v>
      </c>
      <c r="BJ69" s="64">
        <v>0</v>
      </c>
      <c r="BK69" s="64">
        <v>0</v>
      </c>
      <c r="BL69" s="64">
        <v>0</v>
      </c>
      <c r="BM69" s="64">
        <v>0</v>
      </c>
      <c r="BN69" s="64">
        <v>0</v>
      </c>
      <c r="BO69" s="64">
        <v>0</v>
      </c>
      <c r="BP69" s="64">
        <v>0</v>
      </c>
      <c r="BQ69" s="64">
        <v>0</v>
      </c>
      <c r="BR69" s="64">
        <v>0</v>
      </c>
      <c r="BS69" s="103">
        <v>0</v>
      </c>
      <c r="BT69" s="104">
        <f t="shared" si="0"/>
        <v>0</v>
      </c>
      <c r="BU69" s="72">
        <v>0</v>
      </c>
      <c r="BV69" s="64">
        <v>0</v>
      </c>
      <c r="BW69" s="64">
        <v>0</v>
      </c>
      <c r="BX69" s="64">
        <v>0</v>
      </c>
      <c r="BY69" s="64">
        <v>0</v>
      </c>
      <c r="BZ69" s="64">
        <v>0</v>
      </c>
      <c r="CA69" s="64">
        <v>0</v>
      </c>
      <c r="CB69" s="64">
        <v>0</v>
      </c>
      <c r="CC69" s="64">
        <v>0</v>
      </c>
      <c r="CD69" s="64">
        <v>0</v>
      </c>
      <c r="CE69" s="64">
        <v>0</v>
      </c>
      <c r="CF69" s="64">
        <v>0</v>
      </c>
      <c r="CG69" s="104">
        <f t="shared" si="1"/>
        <v>0</v>
      </c>
      <c r="CH69" s="72">
        <v>0</v>
      </c>
      <c r="CI69" s="64">
        <v>6253.974962470432</v>
      </c>
      <c r="CJ69" s="64">
        <v>0</v>
      </c>
      <c r="CK69" s="104">
        <f t="shared" si="2"/>
        <v>6253.974962470432</v>
      </c>
      <c r="CL69" s="72">
        <v>0</v>
      </c>
      <c r="CM69" s="64">
        <v>0</v>
      </c>
      <c r="CN69" s="64">
        <v>0</v>
      </c>
      <c r="CO69" s="64">
        <v>0</v>
      </c>
      <c r="CP69" s="104">
        <f t="shared" si="3"/>
        <v>0</v>
      </c>
      <c r="CQ69" s="197">
        <v>0</v>
      </c>
      <c r="CR69" s="104">
        <f t="shared" si="4"/>
        <v>6253.974962470432</v>
      </c>
      <c r="CS69" s="104">
        <f t="shared" si="5"/>
        <v>6253.974962470432</v>
      </c>
    </row>
    <row r="70" spans="1:97" ht="13.5" customHeight="1">
      <c r="A70" s="48">
        <v>61</v>
      </c>
      <c r="B70" s="50" t="s">
        <v>74</v>
      </c>
      <c r="C70" s="40" t="s">
        <v>377</v>
      </c>
      <c r="D70" s="72">
        <v>3.2947389642394924</v>
      </c>
      <c r="E70" s="72">
        <v>0.09548413410379555</v>
      </c>
      <c r="F70" s="72">
        <v>0.00787510217181187</v>
      </c>
      <c r="G70" s="64">
        <v>10.367075683818749</v>
      </c>
      <c r="H70" s="64">
        <v>6.7351424694348205</v>
      </c>
      <c r="I70" s="64">
        <v>2.4966523813137766</v>
      </c>
      <c r="J70" s="64">
        <v>1.4640676058206157</v>
      </c>
      <c r="K70" s="64">
        <v>0.027124022411494884</v>
      </c>
      <c r="L70" s="64">
        <v>0.6243208512769765</v>
      </c>
      <c r="M70" s="64">
        <v>1.0466519748328367</v>
      </c>
      <c r="N70" s="64">
        <v>0.3488838704412911</v>
      </c>
      <c r="O70" s="64">
        <v>0.012891938666018928</v>
      </c>
      <c r="P70" s="64">
        <v>0</v>
      </c>
      <c r="Q70" s="64">
        <v>1.0001366737410446</v>
      </c>
      <c r="R70" s="64">
        <v>0.11874572554072357</v>
      </c>
      <c r="S70" s="64">
        <v>1.1326592866017366</v>
      </c>
      <c r="T70" s="64">
        <v>0.35594831978088093</v>
      </c>
      <c r="U70" s="64">
        <v>1.3498994785792917</v>
      </c>
      <c r="V70" s="64">
        <v>10.493851281918992</v>
      </c>
      <c r="W70" s="64">
        <v>7.830891906723623</v>
      </c>
      <c r="X70" s="64">
        <v>7.443109473420242</v>
      </c>
      <c r="Y70" s="64">
        <v>0.9131766504064043</v>
      </c>
      <c r="Z70" s="64">
        <v>0.3224759262834559</v>
      </c>
      <c r="AA70" s="64">
        <v>6.729217192865493</v>
      </c>
      <c r="AB70" s="64">
        <v>1.8581381210386878</v>
      </c>
      <c r="AC70" s="64">
        <v>17.511425921764133</v>
      </c>
      <c r="AD70" s="64">
        <v>0</v>
      </c>
      <c r="AE70" s="64">
        <v>0</v>
      </c>
      <c r="AF70" s="64">
        <v>23.357959495124973</v>
      </c>
      <c r="AG70" s="64">
        <v>0</v>
      </c>
      <c r="AH70" s="64">
        <v>0</v>
      </c>
      <c r="AI70" s="64">
        <v>0</v>
      </c>
      <c r="AJ70" s="64">
        <v>51.101516132160306</v>
      </c>
      <c r="AK70" s="64">
        <v>0</v>
      </c>
      <c r="AL70" s="64">
        <v>0</v>
      </c>
      <c r="AM70" s="64">
        <v>21.221694723584694</v>
      </c>
      <c r="AN70" s="64">
        <v>18.70959454562156</v>
      </c>
      <c r="AO70" s="64">
        <v>6.018303941519427</v>
      </c>
      <c r="AP70" s="64">
        <v>54.44502705964286</v>
      </c>
      <c r="AQ70" s="64">
        <v>7.843672378316577</v>
      </c>
      <c r="AR70" s="64">
        <v>2.421948488813606</v>
      </c>
      <c r="AS70" s="64">
        <v>1.1052176757131038</v>
      </c>
      <c r="AT70" s="64">
        <v>45.798841367039486</v>
      </c>
      <c r="AU70" s="64">
        <v>6.050964971506834</v>
      </c>
      <c r="AV70" s="64">
        <v>44.17786515789749</v>
      </c>
      <c r="AW70" s="64">
        <v>260.0772681530035</v>
      </c>
      <c r="AX70" s="64">
        <v>6.811708295141756</v>
      </c>
      <c r="AY70" s="64">
        <v>39.62419286889745</v>
      </c>
      <c r="AZ70" s="64">
        <v>36.984949577287125</v>
      </c>
      <c r="BA70" s="64">
        <v>1.5159500743466219</v>
      </c>
      <c r="BB70" s="64">
        <v>80.49756878809009</v>
      </c>
      <c r="BC70" s="64">
        <v>63.49841684385474</v>
      </c>
      <c r="BD70" s="64">
        <v>10.824330647922208</v>
      </c>
      <c r="BE70" s="64">
        <v>36.974450505265665</v>
      </c>
      <c r="BF70" s="64">
        <v>60.93979992635579</v>
      </c>
      <c r="BG70" s="64">
        <v>287.2552563643269</v>
      </c>
      <c r="BH70" s="64">
        <v>73.49417108472434</v>
      </c>
      <c r="BI70" s="64">
        <v>10.011985830572545</v>
      </c>
      <c r="BJ70" s="64">
        <v>6.947978851079886</v>
      </c>
      <c r="BK70" s="64">
        <v>0.45391613355276106</v>
      </c>
      <c r="BL70" s="64">
        <v>1808.0912997827957</v>
      </c>
      <c r="BM70" s="64">
        <v>13.689468406313718</v>
      </c>
      <c r="BN70" s="64">
        <v>522.9375988128469</v>
      </c>
      <c r="BO70" s="64">
        <v>0</v>
      </c>
      <c r="BP70" s="64">
        <v>0</v>
      </c>
      <c r="BQ70" s="64">
        <v>10.243352792911825</v>
      </c>
      <c r="BR70" s="64">
        <v>34.83338766559836</v>
      </c>
      <c r="BS70" s="103">
        <v>2.2329595003803417</v>
      </c>
      <c r="BT70" s="104">
        <f t="shared" si="0"/>
        <v>3733.773201799406</v>
      </c>
      <c r="BU70" s="72">
        <v>0</v>
      </c>
      <c r="BV70" s="64">
        <v>0</v>
      </c>
      <c r="BW70" s="64">
        <v>0</v>
      </c>
      <c r="BX70" s="64">
        <v>0</v>
      </c>
      <c r="BY70" s="64">
        <v>0</v>
      </c>
      <c r="BZ70" s="64">
        <v>0</v>
      </c>
      <c r="CA70" s="64">
        <v>299.0726937674105</v>
      </c>
      <c r="CB70" s="64">
        <v>0</v>
      </c>
      <c r="CC70" s="64">
        <v>0</v>
      </c>
      <c r="CD70" s="64">
        <v>0</v>
      </c>
      <c r="CE70" s="64">
        <v>0</v>
      </c>
      <c r="CF70" s="64">
        <v>195.69249444752833</v>
      </c>
      <c r="CG70" s="104">
        <f t="shared" si="1"/>
        <v>494.7651882149388</v>
      </c>
      <c r="CH70" s="72">
        <v>0</v>
      </c>
      <c r="CI70" s="64">
        <v>16125.164662651197</v>
      </c>
      <c r="CJ70" s="64">
        <v>1221.7937617886362</v>
      </c>
      <c r="CK70" s="104">
        <f t="shared" si="2"/>
        <v>17346.958424439832</v>
      </c>
      <c r="CL70" s="72">
        <v>0</v>
      </c>
      <c r="CM70" s="64">
        <v>0</v>
      </c>
      <c r="CN70" s="64">
        <v>0</v>
      </c>
      <c r="CO70" s="64">
        <v>0</v>
      </c>
      <c r="CP70" s="104">
        <f t="shared" si="3"/>
        <v>0</v>
      </c>
      <c r="CQ70" s="197">
        <v>1.7461773173091037</v>
      </c>
      <c r="CR70" s="104">
        <f t="shared" si="4"/>
        <v>17843.46978997208</v>
      </c>
      <c r="CS70" s="104">
        <f t="shared" si="5"/>
        <v>21577.242991771487</v>
      </c>
    </row>
    <row r="71" spans="1:97" ht="13.5" customHeight="1">
      <c r="A71" s="142">
        <v>62</v>
      </c>
      <c r="B71" s="50">
        <v>80</v>
      </c>
      <c r="C71" s="40" t="s">
        <v>116</v>
      </c>
      <c r="D71" s="72">
        <v>8.235635355348553</v>
      </c>
      <c r="E71" s="72">
        <v>0.07315657635046863</v>
      </c>
      <c r="F71" s="72">
        <v>0.020261993544749165</v>
      </c>
      <c r="G71" s="64">
        <v>0.0009789644904197319</v>
      </c>
      <c r="H71" s="64">
        <v>4.132900436260805</v>
      </c>
      <c r="I71" s="64">
        <v>0.11625347992074585</v>
      </c>
      <c r="J71" s="64">
        <v>0.003157089381318125</v>
      </c>
      <c r="K71" s="64">
        <v>1.7667674616125721</v>
      </c>
      <c r="L71" s="64">
        <v>0.04090009781994167</v>
      </c>
      <c r="M71" s="64">
        <v>2.5663130186994976</v>
      </c>
      <c r="N71" s="64">
        <v>4.87174265702668</v>
      </c>
      <c r="O71" s="64">
        <v>0.016677796569235816</v>
      </c>
      <c r="P71" s="64">
        <v>0</v>
      </c>
      <c r="Q71" s="64">
        <v>443.63431822930005</v>
      </c>
      <c r="R71" s="64">
        <v>3.9617269324444226</v>
      </c>
      <c r="S71" s="64">
        <v>0.08243877062156256</v>
      </c>
      <c r="T71" s="64">
        <v>0.3429367725411918</v>
      </c>
      <c r="U71" s="64">
        <v>0.21920414322214607</v>
      </c>
      <c r="V71" s="64">
        <v>39.376505493487606</v>
      </c>
      <c r="W71" s="64">
        <v>20.04920239265603</v>
      </c>
      <c r="X71" s="64">
        <v>1.6880770270970997</v>
      </c>
      <c r="Y71" s="64">
        <v>0.2343213256324547</v>
      </c>
      <c r="Z71" s="64">
        <v>0.29213205548879956</v>
      </c>
      <c r="AA71" s="64">
        <v>0.004735802786698319</v>
      </c>
      <c r="AB71" s="64">
        <v>2.574890586433612</v>
      </c>
      <c r="AC71" s="64">
        <v>0.025691399613523014</v>
      </c>
      <c r="AD71" s="64">
        <v>0.34574603740450643</v>
      </c>
      <c r="AE71" s="64">
        <v>0.27658848397185565</v>
      </c>
      <c r="AF71" s="64">
        <v>0.049723525430620384</v>
      </c>
      <c r="AG71" s="64">
        <v>0.002484517722271941</v>
      </c>
      <c r="AH71" s="64">
        <v>0.001645606463099054</v>
      </c>
      <c r="AI71" s="64">
        <v>0.0021067532469973534</v>
      </c>
      <c r="AJ71" s="64">
        <v>1.9733187339076792</v>
      </c>
      <c r="AK71" s="64">
        <v>0.26723109133548933</v>
      </c>
      <c r="AL71" s="64">
        <v>1.2739326791186125</v>
      </c>
      <c r="AM71" s="64">
        <v>1.5360049023781701</v>
      </c>
      <c r="AN71" s="64">
        <v>19.477789412893568</v>
      </c>
      <c r="AO71" s="64">
        <v>7.5036243029159015</v>
      </c>
      <c r="AP71" s="64">
        <v>72.02362643562545</v>
      </c>
      <c r="AQ71" s="64">
        <v>2.7285798298935884</v>
      </c>
      <c r="AR71" s="64">
        <v>0</v>
      </c>
      <c r="AS71" s="64">
        <v>0</v>
      </c>
      <c r="AT71" s="64">
        <v>0</v>
      </c>
      <c r="AU71" s="64">
        <v>0.38968212293306415</v>
      </c>
      <c r="AV71" s="64">
        <v>0</v>
      </c>
      <c r="AW71" s="64">
        <v>0</v>
      </c>
      <c r="AX71" s="64">
        <v>0.48310654871960484</v>
      </c>
      <c r="AY71" s="64">
        <v>0.10401611011916692</v>
      </c>
      <c r="AZ71" s="64">
        <v>0</v>
      </c>
      <c r="BA71" s="64">
        <v>0.011107377413482115</v>
      </c>
      <c r="BB71" s="64">
        <v>0</v>
      </c>
      <c r="BC71" s="64">
        <v>0.17566775091002074</v>
      </c>
      <c r="BD71" s="64">
        <v>9.239975821053294</v>
      </c>
      <c r="BE71" s="64">
        <v>47.27108895012722</v>
      </c>
      <c r="BF71" s="64">
        <v>4.510538345819848</v>
      </c>
      <c r="BG71" s="64">
        <v>0.07379550927374438</v>
      </c>
      <c r="BH71" s="64">
        <v>37.792223026056575</v>
      </c>
      <c r="BI71" s="64">
        <v>16.684323354244842</v>
      </c>
      <c r="BJ71" s="64">
        <v>13.417015625824305</v>
      </c>
      <c r="BK71" s="64">
        <v>0.5402816484926258</v>
      </c>
      <c r="BL71" s="64">
        <v>54.294818872643035</v>
      </c>
      <c r="BM71" s="64">
        <v>126.44549467197871</v>
      </c>
      <c r="BN71" s="64">
        <v>37.92122108781058</v>
      </c>
      <c r="BO71" s="64">
        <v>0.04797246473087708</v>
      </c>
      <c r="BP71" s="64">
        <v>0.02762059228023483</v>
      </c>
      <c r="BQ71" s="64">
        <v>1.2636094291893278</v>
      </c>
      <c r="BR71" s="64">
        <v>11.479320953407989</v>
      </c>
      <c r="BS71" s="103">
        <v>0.42852982863306693</v>
      </c>
      <c r="BT71" s="104">
        <f t="shared" si="0"/>
        <v>1004.3947382623197</v>
      </c>
      <c r="BU71" s="72">
        <v>0</v>
      </c>
      <c r="BV71" s="64">
        <v>0</v>
      </c>
      <c r="BW71" s="64">
        <v>0</v>
      </c>
      <c r="BX71" s="64">
        <v>0</v>
      </c>
      <c r="BY71" s="64">
        <v>0</v>
      </c>
      <c r="BZ71" s="64">
        <v>0</v>
      </c>
      <c r="CA71" s="64">
        <v>379.4387996538714</v>
      </c>
      <c r="CB71" s="64">
        <v>0</v>
      </c>
      <c r="CC71" s="64">
        <v>1410.466512749641</v>
      </c>
      <c r="CD71" s="64">
        <v>1544.2923553658597</v>
      </c>
      <c r="CE71" s="64">
        <v>0</v>
      </c>
      <c r="CF71" s="64">
        <v>0</v>
      </c>
      <c r="CG71" s="104">
        <f t="shared" si="1"/>
        <v>3334.197667769372</v>
      </c>
      <c r="CH71" s="72">
        <v>0</v>
      </c>
      <c r="CI71" s="64">
        <v>25435.749668753953</v>
      </c>
      <c r="CJ71" s="64">
        <v>561.0483063461855</v>
      </c>
      <c r="CK71" s="104">
        <f t="shared" si="2"/>
        <v>25996.79797510014</v>
      </c>
      <c r="CL71" s="72">
        <v>0</v>
      </c>
      <c r="CM71" s="64">
        <v>0</v>
      </c>
      <c r="CN71" s="64">
        <v>0</v>
      </c>
      <c r="CO71" s="64">
        <v>0</v>
      </c>
      <c r="CP71" s="104">
        <f t="shared" si="3"/>
        <v>0</v>
      </c>
      <c r="CQ71" s="197">
        <v>309.47711134917364</v>
      </c>
      <c r="CR71" s="104">
        <f t="shared" si="4"/>
        <v>29640.472754218685</v>
      </c>
      <c r="CS71" s="104">
        <f t="shared" si="5"/>
        <v>30644.867492481004</v>
      </c>
    </row>
    <row r="72" spans="1:97" ht="13.5" customHeight="1">
      <c r="A72" s="48">
        <v>63</v>
      </c>
      <c r="B72" s="50">
        <v>85</v>
      </c>
      <c r="C72" s="40" t="s">
        <v>193</v>
      </c>
      <c r="D72" s="72">
        <v>387.9938657981115</v>
      </c>
      <c r="E72" s="72">
        <v>0.0050461697781330325</v>
      </c>
      <c r="F72" s="72">
        <v>0</v>
      </c>
      <c r="G72" s="64">
        <v>0.0030708881963948213</v>
      </c>
      <c r="H72" s="64">
        <v>14.942817981228337</v>
      </c>
      <c r="I72" s="64">
        <v>0.011995899670863019</v>
      </c>
      <c r="J72" s="64">
        <v>0.009946025405938568</v>
      </c>
      <c r="K72" s="64">
        <v>0.0010341211626252833</v>
      </c>
      <c r="L72" s="64">
        <v>1.6577994632746673</v>
      </c>
      <c r="M72" s="64">
        <v>0.913493940686776</v>
      </c>
      <c r="N72" s="64">
        <v>1.7491159456301357</v>
      </c>
      <c r="O72" s="64">
        <v>0.1477484656712842</v>
      </c>
      <c r="P72" s="64">
        <v>0</v>
      </c>
      <c r="Q72" s="64">
        <v>0.046811127878156306</v>
      </c>
      <c r="R72" s="64">
        <v>0.0401410766333744</v>
      </c>
      <c r="S72" s="64">
        <v>1.8908457852634222</v>
      </c>
      <c r="T72" s="64">
        <v>0.024802852832971643</v>
      </c>
      <c r="U72" s="64">
        <v>11.596614501651652</v>
      </c>
      <c r="V72" s="64">
        <v>8.680496900856031</v>
      </c>
      <c r="W72" s="64">
        <v>3.6405647479232743</v>
      </c>
      <c r="X72" s="64">
        <v>0.25218142275639577</v>
      </c>
      <c r="Y72" s="64">
        <v>13.434474253955345</v>
      </c>
      <c r="Z72" s="64">
        <v>0.05365325088583625</v>
      </c>
      <c r="AA72" s="64">
        <v>0.0021300448400436264</v>
      </c>
      <c r="AB72" s="64">
        <v>0.820982908328102</v>
      </c>
      <c r="AC72" s="64">
        <v>0.06693003697063109</v>
      </c>
      <c r="AD72" s="64">
        <v>0.4047255360293919</v>
      </c>
      <c r="AE72" s="64">
        <v>0.32358955804752254</v>
      </c>
      <c r="AF72" s="64">
        <v>0.058471536793186715</v>
      </c>
      <c r="AG72" s="64">
        <v>0.002906988067053176</v>
      </c>
      <c r="AH72" s="64">
        <v>0.0019262647603221772</v>
      </c>
      <c r="AI72" s="64">
        <v>0.0024663458257042806</v>
      </c>
      <c r="AJ72" s="64">
        <v>2.310792235597684</v>
      </c>
      <c r="AK72" s="64">
        <v>0</v>
      </c>
      <c r="AL72" s="64">
        <v>0</v>
      </c>
      <c r="AM72" s="64">
        <v>0</v>
      </c>
      <c r="AN72" s="64">
        <v>1.2798599955706425</v>
      </c>
      <c r="AO72" s="64">
        <v>0.7159258582015068</v>
      </c>
      <c r="AP72" s="64">
        <v>11.46700663736259</v>
      </c>
      <c r="AQ72" s="64">
        <v>4.652324447249571</v>
      </c>
      <c r="AR72" s="64">
        <v>0</v>
      </c>
      <c r="AS72" s="64">
        <v>0</v>
      </c>
      <c r="AT72" s="64">
        <v>0</v>
      </c>
      <c r="AU72" s="64">
        <v>0.6135859562899842</v>
      </c>
      <c r="AV72" s="64">
        <v>0</v>
      </c>
      <c r="AW72" s="64">
        <v>0</v>
      </c>
      <c r="AX72" s="64">
        <v>0</v>
      </c>
      <c r="AY72" s="64">
        <v>0</v>
      </c>
      <c r="AZ72" s="64">
        <v>0</v>
      </c>
      <c r="BA72" s="64">
        <v>0.01751732095018142</v>
      </c>
      <c r="BB72" s="64">
        <v>0</v>
      </c>
      <c r="BC72" s="64">
        <v>0</v>
      </c>
      <c r="BD72" s="64">
        <v>9.173487056898189</v>
      </c>
      <c r="BE72" s="64">
        <v>0.005736550729862589</v>
      </c>
      <c r="BF72" s="64">
        <v>0.03339144004082237</v>
      </c>
      <c r="BG72" s="64">
        <v>0.05795649211548197</v>
      </c>
      <c r="BH72" s="64">
        <v>0.2914505793742459</v>
      </c>
      <c r="BI72" s="64">
        <v>0.042269252972805434</v>
      </c>
      <c r="BJ72" s="64">
        <v>0.04099043744255353</v>
      </c>
      <c r="BK72" s="64">
        <v>0.010192728005186271</v>
      </c>
      <c r="BL72" s="64">
        <v>100.01670128545149</v>
      </c>
      <c r="BM72" s="64">
        <v>32.23404754725938</v>
      </c>
      <c r="BN72" s="64">
        <v>543.229599053092</v>
      </c>
      <c r="BO72" s="64">
        <v>0.05534916698112389</v>
      </c>
      <c r="BP72" s="64">
        <v>0.03185435685613448</v>
      </c>
      <c r="BQ72" s="64">
        <v>0.9886042916536131</v>
      </c>
      <c r="BR72" s="64">
        <v>1.1817983034443844</v>
      </c>
      <c r="BS72" s="103">
        <v>0.15878460756377155</v>
      </c>
      <c r="BT72" s="104">
        <f t="shared" si="0"/>
        <v>1157.3898754402182</v>
      </c>
      <c r="BU72" s="72">
        <v>0</v>
      </c>
      <c r="BV72" s="64">
        <v>0</v>
      </c>
      <c r="BW72" s="64">
        <v>0</v>
      </c>
      <c r="BX72" s="64">
        <v>0</v>
      </c>
      <c r="BY72" s="64">
        <v>0</v>
      </c>
      <c r="BZ72" s="64">
        <v>39207.96868065569</v>
      </c>
      <c r="CA72" s="64">
        <v>0</v>
      </c>
      <c r="CB72" s="64">
        <v>0</v>
      </c>
      <c r="CC72" s="64">
        <v>192.91559891238043</v>
      </c>
      <c r="CD72" s="64">
        <v>0</v>
      </c>
      <c r="CE72" s="64">
        <v>0</v>
      </c>
      <c r="CF72" s="64">
        <v>539.4009178642248</v>
      </c>
      <c r="CG72" s="104">
        <f t="shared" si="1"/>
        <v>39940.2851974323</v>
      </c>
      <c r="CH72" s="72">
        <v>5233.427028290874</v>
      </c>
      <c r="CI72" s="64">
        <v>3822.7231076700973</v>
      </c>
      <c r="CJ72" s="64">
        <v>1257.420393161086</v>
      </c>
      <c r="CK72" s="104">
        <f t="shared" si="2"/>
        <v>10313.570529122058</v>
      </c>
      <c r="CL72" s="72">
        <v>0</v>
      </c>
      <c r="CM72" s="64">
        <v>0</v>
      </c>
      <c r="CN72" s="64">
        <v>0</v>
      </c>
      <c r="CO72" s="64">
        <v>0</v>
      </c>
      <c r="CP72" s="104">
        <f t="shared" si="3"/>
        <v>0</v>
      </c>
      <c r="CQ72" s="197">
        <v>1430.8689282531702</v>
      </c>
      <c r="CR72" s="104">
        <f t="shared" si="4"/>
        <v>51684.72465480753</v>
      </c>
      <c r="CS72" s="104">
        <f t="shared" si="5"/>
        <v>52842.114530247745</v>
      </c>
    </row>
    <row r="73" spans="1:97" ht="13.5" customHeight="1">
      <c r="A73" s="142">
        <v>64</v>
      </c>
      <c r="B73" s="50" t="s">
        <v>75</v>
      </c>
      <c r="C73" s="40" t="s">
        <v>137</v>
      </c>
      <c r="D73" s="72">
        <v>0</v>
      </c>
      <c r="E73" s="72">
        <v>0</v>
      </c>
      <c r="F73" s="72">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152.6998857726212</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4.204279862890371</v>
      </c>
      <c r="BM73" s="64">
        <v>0</v>
      </c>
      <c r="BN73" s="64">
        <v>0</v>
      </c>
      <c r="BO73" s="64">
        <v>0</v>
      </c>
      <c r="BP73" s="64">
        <v>0</v>
      </c>
      <c r="BQ73" s="64">
        <v>0</v>
      </c>
      <c r="BR73" s="64">
        <v>0</v>
      </c>
      <c r="BS73" s="103">
        <v>0</v>
      </c>
      <c r="BT73" s="104">
        <f t="shared" si="0"/>
        <v>156.90416563551156</v>
      </c>
      <c r="BU73" s="72">
        <v>0</v>
      </c>
      <c r="BV73" s="64">
        <v>0</v>
      </c>
      <c r="BW73" s="64">
        <v>0</v>
      </c>
      <c r="BX73" s="64">
        <v>0</v>
      </c>
      <c r="BY73" s="64">
        <v>0</v>
      </c>
      <c r="BZ73" s="64">
        <v>0</v>
      </c>
      <c r="CA73" s="64">
        <v>0</v>
      </c>
      <c r="CB73" s="64">
        <v>0</v>
      </c>
      <c r="CC73" s="64">
        <v>0</v>
      </c>
      <c r="CD73" s="64">
        <v>0</v>
      </c>
      <c r="CE73" s="64">
        <v>0</v>
      </c>
      <c r="CF73" s="64">
        <v>0</v>
      </c>
      <c r="CG73" s="104">
        <f t="shared" si="1"/>
        <v>0</v>
      </c>
      <c r="CH73" s="72">
        <v>0</v>
      </c>
      <c r="CI73" s="64">
        <v>0</v>
      </c>
      <c r="CJ73" s="64">
        <v>0</v>
      </c>
      <c r="CK73" s="104">
        <f t="shared" si="2"/>
        <v>0</v>
      </c>
      <c r="CL73" s="72">
        <v>0</v>
      </c>
      <c r="CM73" s="64">
        <v>0</v>
      </c>
      <c r="CN73" s="64">
        <v>0</v>
      </c>
      <c r="CO73" s="64">
        <v>0</v>
      </c>
      <c r="CP73" s="104">
        <f t="shared" si="3"/>
        <v>0</v>
      </c>
      <c r="CQ73" s="197">
        <v>0</v>
      </c>
      <c r="CR73" s="104">
        <f t="shared" si="4"/>
        <v>0</v>
      </c>
      <c r="CS73" s="104">
        <f t="shared" si="5"/>
        <v>156.90416563551156</v>
      </c>
    </row>
    <row r="74" spans="1:97" ht="13.5" customHeight="1">
      <c r="A74" s="48">
        <v>65</v>
      </c>
      <c r="B74" s="50" t="s">
        <v>76</v>
      </c>
      <c r="C74" s="40" t="s">
        <v>138</v>
      </c>
      <c r="D74" s="72">
        <v>0</v>
      </c>
      <c r="E74" s="72">
        <v>0</v>
      </c>
      <c r="F74" s="72">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114.77622758719929</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5.988324034428289</v>
      </c>
      <c r="BM74" s="64">
        <v>0</v>
      </c>
      <c r="BN74" s="64">
        <v>0</v>
      </c>
      <c r="BO74" s="64">
        <v>0</v>
      </c>
      <c r="BP74" s="64">
        <v>0</v>
      </c>
      <c r="BQ74" s="64">
        <v>0</v>
      </c>
      <c r="BR74" s="64">
        <v>0</v>
      </c>
      <c r="BS74" s="103">
        <v>0</v>
      </c>
      <c r="BT74" s="104">
        <f t="shared" si="0"/>
        <v>120.76455162162758</v>
      </c>
      <c r="BU74" s="72">
        <v>0</v>
      </c>
      <c r="BV74" s="64">
        <v>0</v>
      </c>
      <c r="BW74" s="64">
        <v>0</v>
      </c>
      <c r="BX74" s="64">
        <v>0</v>
      </c>
      <c r="BY74" s="64">
        <v>0</v>
      </c>
      <c r="BZ74" s="64">
        <v>0</v>
      </c>
      <c r="CA74" s="64">
        <v>0</v>
      </c>
      <c r="CB74" s="64">
        <v>0</v>
      </c>
      <c r="CC74" s="64">
        <v>0</v>
      </c>
      <c r="CD74" s="64">
        <v>0</v>
      </c>
      <c r="CE74" s="64">
        <v>0</v>
      </c>
      <c r="CF74" s="64">
        <v>0</v>
      </c>
      <c r="CG74" s="104">
        <f t="shared" si="1"/>
        <v>0</v>
      </c>
      <c r="CH74" s="72">
        <v>0</v>
      </c>
      <c r="CI74" s="64">
        <v>0</v>
      </c>
      <c r="CJ74" s="64">
        <v>0</v>
      </c>
      <c r="CK74" s="104">
        <f t="shared" si="2"/>
        <v>0</v>
      </c>
      <c r="CL74" s="72">
        <v>0</v>
      </c>
      <c r="CM74" s="64">
        <v>0</v>
      </c>
      <c r="CN74" s="64">
        <v>0</v>
      </c>
      <c r="CO74" s="64">
        <v>0</v>
      </c>
      <c r="CP74" s="104">
        <f t="shared" si="3"/>
        <v>0</v>
      </c>
      <c r="CQ74" s="197">
        <v>0</v>
      </c>
      <c r="CR74" s="104">
        <f t="shared" si="4"/>
        <v>0</v>
      </c>
      <c r="CS74" s="104">
        <f t="shared" si="5"/>
        <v>120.76455162162758</v>
      </c>
    </row>
    <row r="75" spans="1:97" ht="13.5" customHeight="1">
      <c r="A75" s="142">
        <v>66</v>
      </c>
      <c r="B75" s="50" t="s">
        <v>77</v>
      </c>
      <c r="C75" s="40" t="s">
        <v>378</v>
      </c>
      <c r="D75" s="72">
        <v>4.238202641900319</v>
      </c>
      <c r="E75" s="72">
        <v>0.15673252578937236</v>
      </c>
      <c r="F75" s="72">
        <v>0.019584632693889513</v>
      </c>
      <c r="G75" s="64">
        <v>33.35704695202643</v>
      </c>
      <c r="H75" s="64">
        <v>83.491589768842</v>
      </c>
      <c r="I75" s="64">
        <v>5.029588961883304</v>
      </c>
      <c r="J75" s="64">
        <v>1.9717982887233705</v>
      </c>
      <c r="K75" s="64">
        <v>0.29908229216653404</v>
      </c>
      <c r="L75" s="64">
        <v>10.888753887223057</v>
      </c>
      <c r="M75" s="64">
        <v>10.474241225564752</v>
      </c>
      <c r="N75" s="64">
        <v>3.264028962844774</v>
      </c>
      <c r="O75" s="64">
        <v>2.205860199371362</v>
      </c>
      <c r="P75" s="64">
        <v>0</v>
      </c>
      <c r="Q75" s="64">
        <v>70.1821479148924</v>
      </c>
      <c r="R75" s="64">
        <v>0.7029990247496332</v>
      </c>
      <c r="S75" s="64">
        <v>16.635066820576963</v>
      </c>
      <c r="T75" s="64">
        <v>1.1014115899544799</v>
      </c>
      <c r="U75" s="64">
        <v>42.540590063933415</v>
      </c>
      <c r="V75" s="64">
        <v>104.14680641342811</v>
      </c>
      <c r="W75" s="64">
        <v>43.61261425386238</v>
      </c>
      <c r="X75" s="64">
        <v>7.0160924318754345</v>
      </c>
      <c r="Y75" s="64">
        <v>58.67308166537008</v>
      </c>
      <c r="Z75" s="64">
        <v>2.3641411109406976</v>
      </c>
      <c r="AA75" s="64">
        <v>6.871835002498966</v>
      </c>
      <c r="AB75" s="64">
        <v>26.92804653693206</v>
      </c>
      <c r="AC75" s="64">
        <v>9.374307999211771</v>
      </c>
      <c r="AD75" s="64">
        <v>0</v>
      </c>
      <c r="AE75" s="64">
        <v>0</v>
      </c>
      <c r="AF75" s="64">
        <v>0</v>
      </c>
      <c r="AG75" s="64">
        <v>0</v>
      </c>
      <c r="AH75" s="64">
        <v>0</v>
      </c>
      <c r="AI75" s="64">
        <v>0</v>
      </c>
      <c r="AJ75" s="64">
        <v>12.46172768093628</v>
      </c>
      <c r="AK75" s="64">
        <v>0</v>
      </c>
      <c r="AL75" s="64">
        <v>0</v>
      </c>
      <c r="AM75" s="64">
        <v>0.5771203074854707</v>
      </c>
      <c r="AN75" s="64">
        <v>893.7388987450031</v>
      </c>
      <c r="AO75" s="64">
        <v>41.07009144663017</v>
      </c>
      <c r="AP75" s="64">
        <v>284.19682451063363</v>
      </c>
      <c r="AQ75" s="64">
        <v>143.2050398444898</v>
      </c>
      <c r="AR75" s="64">
        <v>5.654237020637575</v>
      </c>
      <c r="AS75" s="64">
        <v>2.134792421072945</v>
      </c>
      <c r="AT75" s="64">
        <v>0</v>
      </c>
      <c r="AU75" s="64">
        <v>0.029332300329576424</v>
      </c>
      <c r="AV75" s="64">
        <v>0.4092464222482834</v>
      </c>
      <c r="AW75" s="64">
        <v>0.7687369848406149</v>
      </c>
      <c r="AX75" s="64">
        <v>0.18306138082889567</v>
      </c>
      <c r="AY75" s="64">
        <v>1.3761233486748599</v>
      </c>
      <c r="AZ75" s="64">
        <v>0</v>
      </c>
      <c r="BA75" s="64">
        <v>0.007345286763321626</v>
      </c>
      <c r="BB75" s="64">
        <v>8.81577060085218</v>
      </c>
      <c r="BC75" s="64">
        <v>0.7148991780535138</v>
      </c>
      <c r="BD75" s="64">
        <v>37.79804467801785</v>
      </c>
      <c r="BE75" s="64">
        <v>65.34149275080742</v>
      </c>
      <c r="BF75" s="64">
        <v>39.902058805644494</v>
      </c>
      <c r="BG75" s="64">
        <v>95.53812201179633</v>
      </c>
      <c r="BH75" s="64">
        <v>311.52344346634476</v>
      </c>
      <c r="BI75" s="64">
        <v>49.83731144667796</v>
      </c>
      <c r="BJ75" s="64">
        <v>81.56120017841877</v>
      </c>
      <c r="BK75" s="64">
        <v>0</v>
      </c>
      <c r="BL75" s="64">
        <v>345.1581828820293</v>
      </c>
      <c r="BM75" s="64">
        <v>97.46907554215305</v>
      </c>
      <c r="BN75" s="64">
        <v>164.1791362992092</v>
      </c>
      <c r="BO75" s="64">
        <v>0</v>
      </c>
      <c r="BP75" s="64">
        <v>0</v>
      </c>
      <c r="BQ75" s="64">
        <v>119.09556325192155</v>
      </c>
      <c r="BR75" s="64">
        <v>103.03715125638445</v>
      </c>
      <c r="BS75" s="103">
        <v>20.799473804972187</v>
      </c>
      <c r="BT75" s="104">
        <f t="shared" si="0"/>
        <v>3472.1291550211135</v>
      </c>
      <c r="BU75" s="72">
        <v>0</v>
      </c>
      <c r="BV75" s="64">
        <v>0</v>
      </c>
      <c r="BW75" s="64">
        <v>0</v>
      </c>
      <c r="BX75" s="64">
        <v>1035.9831482945801</v>
      </c>
      <c r="BY75" s="64">
        <v>0</v>
      </c>
      <c r="BZ75" s="64">
        <v>0</v>
      </c>
      <c r="CA75" s="64">
        <v>0</v>
      </c>
      <c r="CB75" s="64">
        <v>0</v>
      </c>
      <c r="CC75" s="64">
        <v>0</v>
      </c>
      <c r="CD75" s="64">
        <v>0</v>
      </c>
      <c r="CE75" s="64">
        <v>0</v>
      </c>
      <c r="CF75" s="64">
        <v>0</v>
      </c>
      <c r="CG75" s="104">
        <f t="shared" si="1"/>
        <v>1035.9831482945801</v>
      </c>
      <c r="CH75" s="72">
        <v>0</v>
      </c>
      <c r="CI75" s="64">
        <v>1094.0568616513801</v>
      </c>
      <c r="CJ75" s="64">
        <v>0</v>
      </c>
      <c r="CK75" s="104">
        <f t="shared" si="2"/>
        <v>1094.0568616513801</v>
      </c>
      <c r="CL75" s="72">
        <v>0</v>
      </c>
      <c r="CM75" s="64">
        <v>0</v>
      </c>
      <c r="CN75" s="64">
        <v>0</v>
      </c>
      <c r="CO75" s="64">
        <v>0</v>
      </c>
      <c r="CP75" s="104">
        <f t="shared" si="3"/>
        <v>0</v>
      </c>
      <c r="CQ75" s="197">
        <v>3.2250852112276833</v>
      </c>
      <c r="CR75" s="104">
        <f t="shared" si="4"/>
        <v>2133.265095157188</v>
      </c>
      <c r="CS75" s="104">
        <f t="shared" si="5"/>
        <v>5605.394250178302</v>
      </c>
    </row>
    <row r="76" spans="1:97" ht="13.5" customHeight="1">
      <c r="A76" s="48">
        <v>67</v>
      </c>
      <c r="B76" s="50" t="s">
        <v>179</v>
      </c>
      <c r="C76" s="40" t="s">
        <v>232</v>
      </c>
      <c r="D76" s="72">
        <v>8.105718189378752</v>
      </c>
      <c r="E76" s="72">
        <v>0.07106326544734604</v>
      </c>
      <c r="F76" s="72">
        <v>0</v>
      </c>
      <c r="G76" s="64">
        <v>5.26027660603652</v>
      </c>
      <c r="H76" s="64">
        <v>444.5226062354488</v>
      </c>
      <c r="I76" s="64">
        <v>7.649742955021293</v>
      </c>
      <c r="J76" s="64">
        <v>2.6186375205323196</v>
      </c>
      <c r="K76" s="64">
        <v>0.240300525177016</v>
      </c>
      <c r="L76" s="64">
        <v>22.08927339569847</v>
      </c>
      <c r="M76" s="64">
        <v>5.884109621979302</v>
      </c>
      <c r="N76" s="64">
        <v>107.92905727821503</v>
      </c>
      <c r="O76" s="64">
        <v>1.0565162004765942</v>
      </c>
      <c r="P76" s="64">
        <v>0</v>
      </c>
      <c r="Q76" s="64">
        <v>94.68241435058678</v>
      </c>
      <c r="R76" s="64">
        <v>15.16165964571664</v>
      </c>
      <c r="S76" s="64">
        <v>22.126933424914846</v>
      </c>
      <c r="T76" s="64">
        <v>0.5218204377828943</v>
      </c>
      <c r="U76" s="64">
        <v>77.15002437741755</v>
      </c>
      <c r="V76" s="64">
        <v>76.87579012506963</v>
      </c>
      <c r="W76" s="64">
        <v>34.25625135198843</v>
      </c>
      <c r="X76" s="64">
        <v>20.88113550405158</v>
      </c>
      <c r="Y76" s="64">
        <v>248.15482846153782</v>
      </c>
      <c r="Z76" s="64">
        <v>2.2638782193217746</v>
      </c>
      <c r="AA76" s="64">
        <v>11.060052349800706</v>
      </c>
      <c r="AB76" s="64">
        <v>11.135842682150583</v>
      </c>
      <c r="AC76" s="64">
        <v>16.368182908147972</v>
      </c>
      <c r="AD76" s="64">
        <v>2.4046366185496275</v>
      </c>
      <c r="AE76" s="64">
        <v>1.9236918197636692</v>
      </c>
      <c r="AF76" s="64">
        <v>0.34576366691987115</v>
      </c>
      <c r="AG76" s="64">
        <v>0.017279929560840502</v>
      </c>
      <c r="AH76" s="64">
        <v>0.011445077416408014</v>
      </c>
      <c r="AI76" s="64">
        <v>0.014652256927428187</v>
      </c>
      <c r="AJ76" s="64">
        <v>13.724086289721834</v>
      </c>
      <c r="AK76" s="64">
        <v>0.592459854368677</v>
      </c>
      <c r="AL76" s="64">
        <v>2.8232723866017446</v>
      </c>
      <c r="AM76" s="64">
        <v>2.1482502089681716</v>
      </c>
      <c r="AN76" s="64">
        <v>83.75744957487251</v>
      </c>
      <c r="AO76" s="64">
        <v>30.623124754694715</v>
      </c>
      <c r="AP76" s="64">
        <v>628.3340133295364</v>
      </c>
      <c r="AQ76" s="64">
        <v>65.64379025427469</v>
      </c>
      <c r="AR76" s="64">
        <v>9.72349316108671</v>
      </c>
      <c r="AS76" s="64">
        <v>3.663988499947615</v>
      </c>
      <c r="AT76" s="64">
        <v>0.3113057582785215</v>
      </c>
      <c r="AU76" s="64">
        <v>0.20292086674536208</v>
      </c>
      <c r="AV76" s="64">
        <v>2.4705460500684757</v>
      </c>
      <c r="AW76" s="64">
        <v>24.83744026606835</v>
      </c>
      <c r="AX76" s="64">
        <v>1.0707323340960695</v>
      </c>
      <c r="AY76" s="64">
        <v>0.8016249118435519</v>
      </c>
      <c r="AZ76" s="64">
        <v>0</v>
      </c>
      <c r="BA76" s="64">
        <v>0.04127580011795114</v>
      </c>
      <c r="BB76" s="64">
        <v>0</v>
      </c>
      <c r="BC76" s="64">
        <v>99.54749045346031</v>
      </c>
      <c r="BD76" s="64">
        <v>66.32026982146759</v>
      </c>
      <c r="BE76" s="64">
        <v>295.5090383142271</v>
      </c>
      <c r="BF76" s="64">
        <v>131.99441207553545</v>
      </c>
      <c r="BG76" s="64">
        <v>6.81810728479186</v>
      </c>
      <c r="BH76" s="64">
        <v>1570.043866147698</v>
      </c>
      <c r="BI76" s="64">
        <v>46.84883071375686</v>
      </c>
      <c r="BJ76" s="64">
        <v>16.60659646638047</v>
      </c>
      <c r="BK76" s="64">
        <v>1.5875271263180482</v>
      </c>
      <c r="BL76" s="64">
        <v>1705.0338031687743</v>
      </c>
      <c r="BM76" s="64">
        <v>161.44777324534755</v>
      </c>
      <c r="BN76" s="64">
        <v>319.93098165586974</v>
      </c>
      <c r="BO76" s="64">
        <v>0.3290999680180032</v>
      </c>
      <c r="BP76" s="64">
        <v>0.18948478842663932</v>
      </c>
      <c r="BQ76" s="64">
        <v>35.59960723036076</v>
      </c>
      <c r="BR76" s="64">
        <v>3639.9272932372146</v>
      </c>
      <c r="BS76" s="103">
        <v>16.218592970823998</v>
      </c>
      <c r="BT76" s="104">
        <f t="shared" si="0"/>
        <v>10225.5061339708</v>
      </c>
      <c r="BU76" s="72">
        <v>0</v>
      </c>
      <c r="BV76" s="64">
        <v>0</v>
      </c>
      <c r="BW76" s="64">
        <v>0</v>
      </c>
      <c r="BX76" s="64">
        <v>0</v>
      </c>
      <c r="BY76" s="64">
        <v>43.997365766535495</v>
      </c>
      <c r="BZ76" s="64">
        <v>0</v>
      </c>
      <c r="CA76" s="64">
        <v>0</v>
      </c>
      <c r="CB76" s="64">
        <v>0</v>
      </c>
      <c r="CC76" s="64">
        <v>2603.3886747558317</v>
      </c>
      <c r="CD76" s="64">
        <v>0</v>
      </c>
      <c r="CE76" s="64">
        <v>0</v>
      </c>
      <c r="CF76" s="64">
        <v>0</v>
      </c>
      <c r="CG76" s="104">
        <f t="shared" si="1"/>
        <v>2647.3860405223672</v>
      </c>
      <c r="CH76" s="72">
        <v>5331.850066067577</v>
      </c>
      <c r="CI76" s="64">
        <v>2288.760238255857</v>
      </c>
      <c r="CJ76" s="64">
        <v>0</v>
      </c>
      <c r="CK76" s="104">
        <f t="shared" si="2"/>
        <v>7620.610304323434</v>
      </c>
      <c r="CL76" s="72">
        <v>0</v>
      </c>
      <c r="CM76" s="64">
        <v>0</v>
      </c>
      <c r="CN76" s="64">
        <v>0</v>
      </c>
      <c r="CO76" s="64">
        <v>154.34198610217447</v>
      </c>
      <c r="CP76" s="104">
        <f t="shared" si="3"/>
        <v>154.34198610217447</v>
      </c>
      <c r="CQ76" s="197">
        <v>2238.2426888048767</v>
      </c>
      <c r="CR76" s="104">
        <f t="shared" si="4"/>
        <v>12660.581019752852</v>
      </c>
      <c r="CS76" s="104">
        <f t="shared" si="5"/>
        <v>22886.087153723653</v>
      </c>
    </row>
    <row r="77" spans="1:97" ht="13.5" customHeight="1">
      <c r="A77" s="142">
        <v>68</v>
      </c>
      <c r="B77" s="50" t="s">
        <v>162</v>
      </c>
      <c r="C77" s="40" t="s">
        <v>109</v>
      </c>
      <c r="D77" s="72">
        <v>1.2044930146716324</v>
      </c>
      <c r="E77" s="72">
        <v>0.022176807498122557</v>
      </c>
      <c r="F77" s="72">
        <v>0</v>
      </c>
      <c r="G77" s="64">
        <v>6.6890334055925935</v>
      </c>
      <c r="H77" s="64">
        <v>5.791059916441883</v>
      </c>
      <c r="I77" s="64">
        <v>2.040187264539486</v>
      </c>
      <c r="J77" s="64">
        <v>0.7173787864309331</v>
      </c>
      <c r="K77" s="64">
        <v>0.006987160623401531</v>
      </c>
      <c r="L77" s="64">
        <v>0.12456126477116865</v>
      </c>
      <c r="M77" s="64">
        <v>0.49706067890173744</v>
      </c>
      <c r="N77" s="64">
        <v>4.925048406111378</v>
      </c>
      <c r="O77" s="64">
        <v>0.3828639061285608</v>
      </c>
      <c r="P77" s="64">
        <v>0</v>
      </c>
      <c r="Q77" s="64">
        <v>1.2108848711462494</v>
      </c>
      <c r="R77" s="64">
        <v>0.04303987912388174</v>
      </c>
      <c r="S77" s="64">
        <v>0.7198354966690929</v>
      </c>
      <c r="T77" s="64">
        <v>0.17978376621921155</v>
      </c>
      <c r="U77" s="64">
        <v>0.6134685971777305</v>
      </c>
      <c r="V77" s="64">
        <v>9.791867727377271</v>
      </c>
      <c r="W77" s="64">
        <v>2.519094769205361</v>
      </c>
      <c r="X77" s="64">
        <v>6.747524573372454</v>
      </c>
      <c r="Y77" s="64">
        <v>6.227236889837552</v>
      </c>
      <c r="Z77" s="64">
        <v>0.0892798045048513</v>
      </c>
      <c r="AA77" s="64">
        <v>5.20781232003605</v>
      </c>
      <c r="AB77" s="64">
        <v>0.8847335275121092</v>
      </c>
      <c r="AC77" s="64">
        <v>6.183447960950608</v>
      </c>
      <c r="AD77" s="64">
        <v>0.11306461050745575</v>
      </c>
      <c r="AE77" s="64">
        <v>0.09045525791075944</v>
      </c>
      <c r="AF77" s="64">
        <v>0.01625115939648613</v>
      </c>
      <c r="AG77" s="64">
        <v>0.0008125250358087945</v>
      </c>
      <c r="AH77" s="64">
        <v>0.0005381423021722169</v>
      </c>
      <c r="AI77" s="64">
        <v>0.000688935488444757</v>
      </c>
      <c r="AJ77" s="64">
        <v>0.6452778556583368</v>
      </c>
      <c r="AK77" s="64">
        <v>0.37665516988814707</v>
      </c>
      <c r="AL77" s="64">
        <v>1.7946443528647769</v>
      </c>
      <c r="AM77" s="64">
        <v>2.1504075421842463</v>
      </c>
      <c r="AN77" s="64">
        <v>3.2782359422748724</v>
      </c>
      <c r="AO77" s="64">
        <v>2.3327272608954606</v>
      </c>
      <c r="AP77" s="64">
        <v>72.04125860855153</v>
      </c>
      <c r="AQ77" s="64">
        <v>162.14921767762644</v>
      </c>
      <c r="AR77" s="64">
        <v>0</v>
      </c>
      <c r="AS77" s="64">
        <v>0</v>
      </c>
      <c r="AT77" s="64">
        <v>0</v>
      </c>
      <c r="AU77" s="64">
        <v>0</v>
      </c>
      <c r="AV77" s="64">
        <v>0</v>
      </c>
      <c r="AW77" s="64">
        <v>0</v>
      </c>
      <c r="AX77" s="64">
        <v>0.6787773045286398</v>
      </c>
      <c r="AY77" s="64">
        <v>0.013001476614505264</v>
      </c>
      <c r="AZ77" s="64">
        <v>0</v>
      </c>
      <c r="BA77" s="64">
        <v>0</v>
      </c>
      <c r="BB77" s="64">
        <v>0</v>
      </c>
      <c r="BC77" s="64">
        <v>126.89778259778505</v>
      </c>
      <c r="BD77" s="64">
        <v>17.391888415805905</v>
      </c>
      <c r="BE77" s="64">
        <v>109.11977621897057</v>
      </c>
      <c r="BF77" s="64">
        <v>47.52991728395304</v>
      </c>
      <c r="BG77" s="64">
        <v>16.96452614468331</v>
      </c>
      <c r="BH77" s="64">
        <v>24.69325481079286</v>
      </c>
      <c r="BI77" s="64">
        <v>0.11194771189998602</v>
      </c>
      <c r="BJ77" s="64">
        <v>0.1570332314132652</v>
      </c>
      <c r="BK77" s="64">
        <v>0.06924280442104784</v>
      </c>
      <c r="BL77" s="64">
        <v>178.1983130031935</v>
      </c>
      <c r="BM77" s="64">
        <v>23.896112457041276</v>
      </c>
      <c r="BN77" s="64">
        <v>197.98803358956832</v>
      </c>
      <c r="BO77" s="64">
        <v>0.015452927813641822</v>
      </c>
      <c r="BP77" s="64">
        <v>0.008897598835231748</v>
      </c>
      <c r="BQ77" s="64">
        <v>21.931614137651284</v>
      </c>
      <c r="BR77" s="64">
        <v>179.94066916494643</v>
      </c>
      <c r="BS77" s="103">
        <v>153.4267975265421</v>
      </c>
      <c r="BT77" s="104">
        <f>SUM(D77:BS77)</f>
        <v>1406.842134241888</v>
      </c>
      <c r="BU77" s="72">
        <v>0</v>
      </c>
      <c r="BV77" s="64">
        <v>0</v>
      </c>
      <c r="BW77" s="64">
        <v>0</v>
      </c>
      <c r="BX77" s="64">
        <v>0</v>
      </c>
      <c r="BY77" s="64">
        <v>2360.586214982616</v>
      </c>
      <c r="BZ77" s="64">
        <v>0</v>
      </c>
      <c r="CA77" s="64">
        <v>0</v>
      </c>
      <c r="CB77" s="64">
        <v>0</v>
      </c>
      <c r="CC77" s="64">
        <v>325.5769328665284</v>
      </c>
      <c r="CD77" s="64">
        <v>0</v>
      </c>
      <c r="CE77" s="64">
        <v>0</v>
      </c>
      <c r="CF77" s="64">
        <v>2194.1886038145235</v>
      </c>
      <c r="CG77" s="104">
        <f>SUM(BU77:CF77)</f>
        <v>4880.3517516636675</v>
      </c>
      <c r="CH77" s="72">
        <v>0</v>
      </c>
      <c r="CI77" s="64">
        <v>0</v>
      </c>
      <c r="CJ77" s="64">
        <v>0</v>
      </c>
      <c r="CK77" s="104">
        <f>SUM(CH77:CJ77)</f>
        <v>0</v>
      </c>
      <c r="CL77" s="72">
        <v>0</v>
      </c>
      <c r="CM77" s="64">
        <v>0</v>
      </c>
      <c r="CN77" s="64">
        <v>0</v>
      </c>
      <c r="CO77" s="64">
        <v>0</v>
      </c>
      <c r="CP77" s="104">
        <f>SUM(CL77:CO77)</f>
        <v>0</v>
      </c>
      <c r="CQ77" s="197">
        <v>105.18039362282705</v>
      </c>
      <c r="CR77" s="104">
        <f>SUM(CG77,CK77,CP77,CQ77)</f>
        <v>4985.532145286495</v>
      </c>
      <c r="CS77" s="104">
        <f>BT77+CR77</f>
        <v>6392.374279528382</v>
      </c>
    </row>
    <row r="78" spans="1:97" ht="13.5" customHeight="1">
      <c r="A78" s="7"/>
      <c r="B78" s="8"/>
      <c r="C78" s="43" t="s">
        <v>227</v>
      </c>
      <c r="D78" s="108">
        <f>SUM(D10:D77)</f>
        <v>8095.18216891895</v>
      </c>
      <c r="E78" s="138">
        <f aca="true" t="shared" si="6" ref="E78:BR78">SUM(E10:E77)</f>
        <v>478.3133369999971</v>
      </c>
      <c r="F78" s="138">
        <f t="shared" si="6"/>
        <v>10.266284719999936</v>
      </c>
      <c r="G78" s="109">
        <f t="shared" si="6"/>
        <v>1039.213075268994</v>
      </c>
      <c r="H78" s="109">
        <f t="shared" si="6"/>
        <v>26395.336168134825</v>
      </c>
      <c r="I78" s="109">
        <f t="shared" si="6"/>
        <v>1625.878522574988</v>
      </c>
      <c r="J78" s="109">
        <f t="shared" si="6"/>
        <v>943.5544633359932</v>
      </c>
      <c r="K78" s="109">
        <f t="shared" si="6"/>
        <v>322.44639949499793</v>
      </c>
      <c r="L78" s="109">
        <f t="shared" si="6"/>
        <v>5540.991369432963</v>
      </c>
      <c r="M78" s="109">
        <f t="shared" si="6"/>
        <v>3338.625790026975</v>
      </c>
      <c r="N78" s="109">
        <f t="shared" si="6"/>
        <v>5321.7443523399625</v>
      </c>
      <c r="O78" s="109">
        <f t="shared" si="6"/>
        <v>5173.733880868532</v>
      </c>
      <c r="P78" s="109">
        <f t="shared" si="6"/>
        <v>0</v>
      </c>
      <c r="Q78" s="109">
        <f t="shared" si="6"/>
        <v>47075.398287098025</v>
      </c>
      <c r="R78" s="109">
        <f t="shared" si="6"/>
        <v>5778.28830466096</v>
      </c>
      <c r="S78" s="109">
        <f t="shared" si="6"/>
        <v>3631.7394789619716</v>
      </c>
      <c r="T78" s="109">
        <f t="shared" si="6"/>
        <v>4268.863324174972</v>
      </c>
      <c r="U78" s="109">
        <f t="shared" si="6"/>
        <v>12181.310083912917</v>
      </c>
      <c r="V78" s="109">
        <f t="shared" si="6"/>
        <v>24238.976737043813</v>
      </c>
      <c r="W78" s="109">
        <f t="shared" si="6"/>
        <v>14181.208109950918</v>
      </c>
      <c r="X78" s="109">
        <f t="shared" si="6"/>
        <v>6120.6153135899585</v>
      </c>
      <c r="Y78" s="109">
        <f t="shared" si="6"/>
        <v>25226.15188457685</v>
      </c>
      <c r="Z78" s="109">
        <f t="shared" si="6"/>
        <v>1547.6008404459906</v>
      </c>
      <c r="AA78" s="109">
        <f t="shared" si="6"/>
        <v>3666.9686789819743</v>
      </c>
      <c r="AB78" s="109">
        <f t="shared" si="6"/>
        <v>4262.488750091971</v>
      </c>
      <c r="AC78" s="109">
        <f t="shared" si="6"/>
        <v>1394.7131347749914</v>
      </c>
      <c r="AD78" s="109">
        <f t="shared" si="6"/>
        <v>204.0253382413128</v>
      </c>
      <c r="AE78" s="109">
        <f t="shared" si="6"/>
        <v>343.706398068804</v>
      </c>
      <c r="AF78" s="109">
        <f t="shared" si="6"/>
        <v>359.2903254193466</v>
      </c>
      <c r="AG78" s="109">
        <f t="shared" si="6"/>
        <v>6.217049465177613</v>
      </c>
      <c r="AH78" s="109">
        <f t="shared" si="6"/>
        <v>1.1942799499102923</v>
      </c>
      <c r="AI78" s="109">
        <f t="shared" si="6"/>
        <v>1.169032980198012</v>
      </c>
      <c r="AJ78" s="109">
        <f t="shared" si="6"/>
        <v>15544.021273207092</v>
      </c>
      <c r="AK78" s="109">
        <f t="shared" si="6"/>
        <v>316.3587470455684</v>
      </c>
      <c r="AL78" s="109">
        <f t="shared" si="6"/>
        <v>2982.8980055028906</v>
      </c>
      <c r="AM78" s="109">
        <f t="shared" si="6"/>
        <v>522.9985619504894</v>
      </c>
      <c r="AN78" s="109">
        <f t="shared" si="6"/>
        <v>31406.412551031764</v>
      </c>
      <c r="AO78" s="109">
        <f t="shared" si="6"/>
        <v>3968.8660462309763</v>
      </c>
      <c r="AP78" s="109">
        <f t="shared" si="6"/>
        <v>39185.18202911175</v>
      </c>
      <c r="AQ78" s="109">
        <f t="shared" si="6"/>
        <v>11709.014007257922</v>
      </c>
      <c r="AR78" s="109">
        <f t="shared" si="6"/>
        <v>2572.2952141574797</v>
      </c>
      <c r="AS78" s="109">
        <f t="shared" si="6"/>
        <v>855.726799178651</v>
      </c>
      <c r="AT78" s="109">
        <f t="shared" si="6"/>
        <v>1746.2779866638257</v>
      </c>
      <c r="AU78" s="109">
        <f t="shared" si="6"/>
        <v>1394.7959569360917</v>
      </c>
      <c r="AV78" s="109">
        <f t="shared" si="6"/>
        <v>417.3970433196112</v>
      </c>
      <c r="AW78" s="109">
        <f t="shared" si="6"/>
        <v>4584.864257070632</v>
      </c>
      <c r="AX78" s="109">
        <f t="shared" si="6"/>
        <v>132.33509358994698</v>
      </c>
      <c r="AY78" s="109">
        <f t="shared" si="6"/>
        <v>300.85618059999786</v>
      </c>
      <c r="AZ78" s="109">
        <f t="shared" si="6"/>
        <v>5828.250930999953</v>
      </c>
      <c r="BA78" s="109">
        <f t="shared" si="6"/>
        <v>4.6139999999999715</v>
      </c>
      <c r="BB78" s="109">
        <f t="shared" si="6"/>
        <v>505.0099999999962</v>
      </c>
      <c r="BC78" s="109">
        <f t="shared" si="6"/>
        <v>11970.096727293598</v>
      </c>
      <c r="BD78" s="109">
        <f t="shared" si="6"/>
        <v>14649.867988894915</v>
      </c>
      <c r="BE78" s="109">
        <f t="shared" si="6"/>
        <v>27982.561372074826</v>
      </c>
      <c r="BF78" s="109">
        <f t="shared" si="6"/>
        <v>23857.99690950986</v>
      </c>
      <c r="BG78" s="109">
        <f t="shared" si="6"/>
        <v>14838.006451606914</v>
      </c>
      <c r="BH78" s="109">
        <f t="shared" si="6"/>
        <v>27548.759004193827</v>
      </c>
      <c r="BI78" s="109">
        <f t="shared" si="6"/>
        <v>7946.372384457949</v>
      </c>
      <c r="BJ78" s="109">
        <f t="shared" si="6"/>
        <v>6207.916986808959</v>
      </c>
      <c r="BK78" s="109">
        <f t="shared" si="6"/>
        <v>2007.7563559598163</v>
      </c>
      <c r="BL78" s="109">
        <f t="shared" si="6"/>
        <v>14121.545120613077</v>
      </c>
      <c r="BM78" s="109">
        <f t="shared" si="6"/>
        <v>6264.567243078968</v>
      </c>
      <c r="BN78" s="109">
        <f t="shared" si="6"/>
        <v>14684.1903184769</v>
      </c>
      <c r="BO78" s="109">
        <f t="shared" si="6"/>
        <v>29.810174543759018</v>
      </c>
      <c r="BP78" s="109">
        <f t="shared" si="6"/>
        <v>19.81419131325293</v>
      </c>
      <c r="BQ78" s="109">
        <f t="shared" si="6"/>
        <v>1218.9804613489782</v>
      </c>
      <c r="BR78" s="109">
        <f t="shared" si="6"/>
        <v>9239.37034239994</v>
      </c>
      <c r="BS78" s="110">
        <f aca="true" t="shared" si="7" ref="BS78:CS78">SUM(BS10:BS77)</f>
        <v>1325.0104737179915</v>
      </c>
      <c r="BT78" s="111">
        <f t="shared" si="7"/>
        <v>520666.0083546554</v>
      </c>
      <c r="BU78" s="109">
        <f t="shared" si="7"/>
        <v>30934.126645096123</v>
      </c>
      <c r="BV78" s="109">
        <f t="shared" si="7"/>
        <v>9939.331209685164</v>
      </c>
      <c r="BW78" s="109">
        <f t="shared" si="7"/>
        <v>11326.54241650812</v>
      </c>
      <c r="BX78" s="109">
        <f t="shared" si="7"/>
        <v>72796.95666308205</v>
      </c>
      <c r="BY78" s="109">
        <f t="shared" si="7"/>
        <v>13669.391317471469</v>
      </c>
      <c r="BZ78" s="109">
        <f t="shared" si="7"/>
        <v>43567.04683522432</v>
      </c>
      <c r="CA78" s="109">
        <f t="shared" si="7"/>
        <v>29852.944933113085</v>
      </c>
      <c r="CB78" s="109">
        <f t="shared" si="7"/>
        <v>7771.169770392941</v>
      </c>
      <c r="CC78" s="109">
        <f t="shared" si="7"/>
        <v>21510.268794299995</v>
      </c>
      <c r="CD78" s="109">
        <f t="shared" si="7"/>
        <v>1544.2923553658597</v>
      </c>
      <c r="CE78" s="109">
        <f t="shared" si="7"/>
        <v>21717.930551709647</v>
      </c>
      <c r="CF78" s="109">
        <f t="shared" si="7"/>
        <v>33479.25772030332</v>
      </c>
      <c r="CG78" s="111">
        <f>SUM(BU78:CF78)</f>
        <v>298109.2592122521</v>
      </c>
      <c r="CH78" s="144">
        <f t="shared" si="7"/>
        <v>10565.277094358451</v>
      </c>
      <c r="CI78" s="109">
        <f t="shared" si="7"/>
        <v>55879.907478571105</v>
      </c>
      <c r="CJ78" s="109">
        <f t="shared" si="7"/>
        <v>3441.7918516604827</v>
      </c>
      <c r="CK78" s="111">
        <f>SUM(CH78:CJ78)</f>
        <v>69886.97642459004</v>
      </c>
      <c r="CL78" s="144">
        <f t="shared" si="7"/>
        <v>66071.31989064834</v>
      </c>
      <c r="CM78" s="109">
        <f t="shared" si="7"/>
        <v>49109.34099934408</v>
      </c>
      <c r="CN78" s="109">
        <f t="shared" si="7"/>
        <v>-809.052574647859</v>
      </c>
      <c r="CO78" s="109">
        <f t="shared" si="7"/>
        <v>983.1639999859293</v>
      </c>
      <c r="CP78" s="111">
        <f>SUM(CL78:CO78)</f>
        <v>115354.77231533051</v>
      </c>
      <c r="CQ78" s="111">
        <f t="shared" si="7"/>
        <v>307280.3864238629</v>
      </c>
      <c r="CR78" s="111">
        <f t="shared" si="7"/>
        <v>790631.3943760353</v>
      </c>
      <c r="CS78" s="111">
        <f t="shared" si="7"/>
        <v>1311297.4027306912</v>
      </c>
    </row>
    <row r="79" spans="1:97" ht="13.5" customHeight="1">
      <c r="A79" s="53"/>
      <c r="B79" s="54"/>
      <c r="C79" s="55" t="s">
        <v>224</v>
      </c>
      <c r="D79" s="223">
        <v>5999.715614</v>
      </c>
      <c r="E79" s="224">
        <v>434.2738746</v>
      </c>
      <c r="F79" s="224">
        <v>26.35826136</v>
      </c>
      <c r="G79" s="224">
        <v>791.8759249</v>
      </c>
      <c r="H79" s="224">
        <v>9202.884973</v>
      </c>
      <c r="I79" s="224">
        <v>1085.228993</v>
      </c>
      <c r="J79" s="224">
        <v>409.4470108</v>
      </c>
      <c r="K79" s="224">
        <v>151.1941577</v>
      </c>
      <c r="L79" s="224">
        <v>3564.942047</v>
      </c>
      <c r="M79" s="224">
        <v>1678.643003</v>
      </c>
      <c r="N79" s="224">
        <v>4937.718537</v>
      </c>
      <c r="O79" s="224">
        <v>198.08232855423898</v>
      </c>
      <c r="P79" s="224">
        <v>0</v>
      </c>
      <c r="Q79" s="224">
        <v>20965.106136745762</v>
      </c>
      <c r="R79" s="224">
        <v>3192.423289</v>
      </c>
      <c r="S79" s="224">
        <v>2368.321565</v>
      </c>
      <c r="T79" s="224">
        <v>2186.368144</v>
      </c>
      <c r="U79" s="224">
        <v>10074.25261</v>
      </c>
      <c r="V79" s="224">
        <v>13876.75268</v>
      </c>
      <c r="W79" s="224">
        <v>4601.6749623</v>
      </c>
      <c r="X79" s="224">
        <v>3589.119563</v>
      </c>
      <c r="Y79" s="224">
        <v>16005.7707</v>
      </c>
      <c r="Z79" s="224">
        <v>681.699675</v>
      </c>
      <c r="AA79" s="224">
        <v>1536.694973</v>
      </c>
      <c r="AB79" s="224">
        <v>2543.867717</v>
      </c>
      <c r="AC79" s="224">
        <v>580.0770167</v>
      </c>
      <c r="AD79" s="224">
        <v>733.5914966221908</v>
      </c>
      <c r="AE79" s="224">
        <v>1130.1988206575259</v>
      </c>
      <c r="AF79" s="224">
        <v>878.8520624762291</v>
      </c>
      <c r="AG79" s="224">
        <v>4.609539994173348</v>
      </c>
      <c r="AH79" s="224">
        <v>3.7651800563483606</v>
      </c>
      <c r="AI79" s="224">
        <v>6.016307648290812</v>
      </c>
      <c r="AJ79" s="224">
        <v>6201.453073320765</v>
      </c>
      <c r="AK79" s="224">
        <v>116.34740930846178</v>
      </c>
      <c r="AL79" s="224">
        <v>457.2100125855085</v>
      </c>
      <c r="AM79" s="224">
        <v>555.092324230507</v>
      </c>
      <c r="AN79" s="224">
        <v>27810.32629</v>
      </c>
      <c r="AO79" s="224">
        <v>7609.446406</v>
      </c>
      <c r="AP79" s="224">
        <v>62311.910359999994</v>
      </c>
      <c r="AQ79" s="224">
        <v>11870.28158</v>
      </c>
      <c r="AR79" s="224">
        <v>2090.1984970012186</v>
      </c>
      <c r="AS79" s="224">
        <v>699.4423300538624</v>
      </c>
      <c r="AT79" s="224">
        <v>1571.3591729449195</v>
      </c>
      <c r="AU79" s="224">
        <v>1457.2559004838984</v>
      </c>
      <c r="AV79" s="224">
        <v>678.9072281901676</v>
      </c>
      <c r="AW79" s="224">
        <v>3209.63596076927</v>
      </c>
      <c r="AX79" s="224">
        <v>35.71884190093981</v>
      </c>
      <c r="AY79" s="224">
        <v>281.0675312</v>
      </c>
      <c r="AZ79" s="224">
        <v>1583.192059</v>
      </c>
      <c r="BA79" s="224">
        <v>15.817</v>
      </c>
      <c r="BB79" s="224">
        <v>1127.35</v>
      </c>
      <c r="BC79" s="224">
        <v>5481.419326655722</v>
      </c>
      <c r="BD79" s="224">
        <v>13680.65583</v>
      </c>
      <c r="BE79" s="224">
        <v>41341.73251</v>
      </c>
      <c r="BF79" s="224">
        <v>23591.86997</v>
      </c>
      <c r="BG79" s="224">
        <v>36025.92013</v>
      </c>
      <c r="BH79" s="224">
        <v>38983.8724927</v>
      </c>
      <c r="BI79" s="224">
        <v>9502.402605</v>
      </c>
      <c r="BJ79" s="224">
        <v>2541.625943</v>
      </c>
      <c r="BK79" s="224">
        <v>4229.24364404017</v>
      </c>
      <c r="BL79" s="224">
        <v>26381.24944595983</v>
      </c>
      <c r="BM79" s="224">
        <v>24887.84973</v>
      </c>
      <c r="BN79" s="224">
        <v>31922.37859</v>
      </c>
      <c r="BO79" s="224">
        <v>106.53206549955762</v>
      </c>
      <c r="BP79" s="224">
        <v>70.80960642164865</v>
      </c>
      <c r="BQ79" s="224">
        <v>860.4215960787938</v>
      </c>
      <c r="BR79" s="224">
        <v>6884.5356090000005</v>
      </c>
      <c r="BS79" s="225">
        <v>4540.856863</v>
      </c>
      <c r="BT79" s="156">
        <f>SUM(D79:BS79)</f>
        <v>514154.91509846</v>
      </c>
      <c r="BU79" s="123"/>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5"/>
    </row>
    <row r="80" spans="1:97" ht="13.5" customHeight="1">
      <c r="A80" s="41"/>
      <c r="B80" s="42"/>
      <c r="C80" s="43" t="s">
        <v>196</v>
      </c>
      <c r="D80" s="113">
        <f aca="true" t="shared" si="8" ref="D80:AK80">SUM(D79,D78)</f>
        <v>14094.89778291895</v>
      </c>
      <c r="E80" s="114">
        <f t="shared" si="8"/>
        <v>912.5872115999971</v>
      </c>
      <c r="F80" s="114">
        <f t="shared" si="8"/>
        <v>36.62454607999994</v>
      </c>
      <c r="G80" s="114">
        <f t="shared" si="8"/>
        <v>1831.089000168994</v>
      </c>
      <c r="H80" s="114">
        <f t="shared" si="8"/>
        <v>35598.221141134825</v>
      </c>
      <c r="I80" s="114">
        <f t="shared" si="8"/>
        <v>2711.1075155749877</v>
      </c>
      <c r="J80" s="114">
        <f t="shared" si="8"/>
        <v>1353.0014741359932</v>
      </c>
      <c r="K80" s="114">
        <f t="shared" si="8"/>
        <v>473.64055719499794</v>
      </c>
      <c r="L80" s="114">
        <f t="shared" si="8"/>
        <v>9105.933416432963</v>
      </c>
      <c r="M80" s="114">
        <f t="shared" si="8"/>
        <v>5017.268793026975</v>
      </c>
      <c r="N80" s="114">
        <f t="shared" si="8"/>
        <v>10259.462889339962</v>
      </c>
      <c r="O80" s="114">
        <f t="shared" si="8"/>
        <v>5371.816209422771</v>
      </c>
      <c r="P80" s="114">
        <f t="shared" si="8"/>
        <v>0</v>
      </c>
      <c r="Q80" s="114">
        <f t="shared" si="8"/>
        <v>68040.50442384378</v>
      </c>
      <c r="R80" s="114">
        <f t="shared" si="8"/>
        <v>8970.71159366096</v>
      </c>
      <c r="S80" s="114">
        <f t="shared" si="8"/>
        <v>6000.061043961972</v>
      </c>
      <c r="T80" s="114">
        <f t="shared" si="8"/>
        <v>6455.231468174972</v>
      </c>
      <c r="U80" s="114">
        <f t="shared" si="8"/>
        <v>22255.562693912914</v>
      </c>
      <c r="V80" s="114">
        <f t="shared" si="8"/>
        <v>38115.72941704381</v>
      </c>
      <c r="W80" s="114">
        <f t="shared" si="8"/>
        <v>18782.883072250916</v>
      </c>
      <c r="X80" s="114">
        <f t="shared" si="8"/>
        <v>9709.734876589959</v>
      </c>
      <c r="Y80" s="114">
        <f t="shared" si="8"/>
        <v>41231.92258457685</v>
      </c>
      <c r="Z80" s="114">
        <f t="shared" si="8"/>
        <v>2229.3005154459906</v>
      </c>
      <c r="AA80" s="114">
        <f t="shared" si="8"/>
        <v>5203.663651981974</v>
      </c>
      <c r="AB80" s="114">
        <f t="shared" si="8"/>
        <v>6806.356467091971</v>
      </c>
      <c r="AC80" s="114">
        <f t="shared" si="8"/>
        <v>1974.7901514749915</v>
      </c>
      <c r="AD80" s="114">
        <f t="shared" si="8"/>
        <v>937.6168348635035</v>
      </c>
      <c r="AE80" s="114">
        <f t="shared" si="8"/>
        <v>1473.9052187263298</v>
      </c>
      <c r="AF80" s="114">
        <f t="shared" si="8"/>
        <v>1238.1423878955757</v>
      </c>
      <c r="AG80" s="114">
        <f t="shared" si="8"/>
        <v>10.826589459350961</v>
      </c>
      <c r="AH80" s="114">
        <f t="shared" si="8"/>
        <v>4.959460006258653</v>
      </c>
      <c r="AI80" s="114">
        <f t="shared" si="8"/>
        <v>7.185340628488825</v>
      </c>
      <c r="AJ80" s="114">
        <f t="shared" si="8"/>
        <v>21745.47434652786</v>
      </c>
      <c r="AK80" s="114">
        <f t="shared" si="8"/>
        <v>432.7061563540302</v>
      </c>
      <c r="AL80" s="114">
        <f aca="true" t="shared" si="9" ref="AL80:BQ80">SUM(AL79,AL78)</f>
        <v>3440.108018088399</v>
      </c>
      <c r="AM80" s="114">
        <f t="shared" si="9"/>
        <v>1078.0908861809962</v>
      </c>
      <c r="AN80" s="114">
        <f t="shared" si="9"/>
        <v>59216.738841031765</v>
      </c>
      <c r="AO80" s="114">
        <f t="shared" si="9"/>
        <v>11578.312452230977</v>
      </c>
      <c r="AP80" s="114">
        <f t="shared" si="9"/>
        <v>101497.09238911174</v>
      </c>
      <c r="AQ80" s="114">
        <f t="shared" si="9"/>
        <v>23579.295587257922</v>
      </c>
      <c r="AR80" s="114">
        <f t="shared" si="9"/>
        <v>4662.493711158699</v>
      </c>
      <c r="AS80" s="114">
        <f t="shared" si="9"/>
        <v>1555.1691292325136</v>
      </c>
      <c r="AT80" s="114">
        <f t="shared" si="9"/>
        <v>3317.637159608745</v>
      </c>
      <c r="AU80" s="114">
        <f t="shared" si="9"/>
        <v>2852.05185741999</v>
      </c>
      <c r="AV80" s="114">
        <f t="shared" si="9"/>
        <v>1096.3042715097788</v>
      </c>
      <c r="AW80" s="114">
        <f t="shared" si="9"/>
        <v>7794.500217839903</v>
      </c>
      <c r="AX80" s="114">
        <f t="shared" si="9"/>
        <v>168.05393549088677</v>
      </c>
      <c r="AY80" s="114">
        <f t="shared" si="9"/>
        <v>581.9237117999978</v>
      </c>
      <c r="AZ80" s="114">
        <f t="shared" si="9"/>
        <v>7411.442989999953</v>
      </c>
      <c r="BA80" s="114">
        <f t="shared" si="9"/>
        <v>20.430999999999973</v>
      </c>
      <c r="BB80" s="114">
        <f t="shared" si="9"/>
        <v>1632.359999999996</v>
      </c>
      <c r="BC80" s="114">
        <f t="shared" si="9"/>
        <v>17451.51605394932</v>
      </c>
      <c r="BD80" s="114">
        <f t="shared" si="9"/>
        <v>28330.523818894915</v>
      </c>
      <c r="BE80" s="114">
        <f t="shared" si="9"/>
        <v>69324.29388207482</v>
      </c>
      <c r="BF80" s="114">
        <f t="shared" si="9"/>
        <v>47449.866879509864</v>
      </c>
      <c r="BG80" s="114">
        <f t="shared" si="9"/>
        <v>50863.92658160691</v>
      </c>
      <c r="BH80" s="114">
        <f t="shared" si="9"/>
        <v>66532.63149689382</v>
      </c>
      <c r="BI80" s="114">
        <f t="shared" si="9"/>
        <v>17448.774989457947</v>
      </c>
      <c r="BJ80" s="114">
        <f t="shared" si="9"/>
        <v>8749.542929808958</v>
      </c>
      <c r="BK80" s="114">
        <f t="shared" si="9"/>
        <v>6236.999999999986</v>
      </c>
      <c r="BL80" s="114">
        <f t="shared" si="9"/>
        <v>40502.794566572906</v>
      </c>
      <c r="BM80" s="114">
        <f t="shared" si="9"/>
        <v>31152.41697307897</v>
      </c>
      <c r="BN80" s="114">
        <f t="shared" si="9"/>
        <v>46606.5689084769</v>
      </c>
      <c r="BO80" s="114">
        <f t="shared" si="9"/>
        <v>136.34224004331662</v>
      </c>
      <c r="BP80" s="114">
        <f t="shared" si="9"/>
        <v>90.62379773490159</v>
      </c>
      <c r="BQ80" s="114">
        <f t="shared" si="9"/>
        <v>2079.402057427772</v>
      </c>
      <c r="BR80" s="114">
        <f>SUM(BR79,BR78)</f>
        <v>16123.90595139994</v>
      </c>
      <c r="BS80" s="115">
        <f>SUM(BS79,BS78)</f>
        <v>5865.867336717992</v>
      </c>
      <c r="BT80" s="111">
        <f>SUM(D80:BS80)</f>
        <v>1034820.9234531156</v>
      </c>
      <c r="BU80" s="120"/>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2"/>
    </row>
    <row r="81" spans="78:79" ht="12.75">
      <c r="BZ81" s="2"/>
      <c r="CA81" s="2"/>
    </row>
    <row r="82" spans="78:79" ht="12.75">
      <c r="BZ82" s="2"/>
      <c r="CA82" s="2"/>
    </row>
    <row r="83" spans="78:79" ht="12.75">
      <c r="BZ83" s="2"/>
      <c r="CA83" s="2"/>
    </row>
    <row r="84" spans="2:79" ht="12.75">
      <c r="B84" s="235" t="s">
        <v>414</v>
      </c>
      <c r="BZ84" s="2"/>
      <c r="CA84" s="2"/>
    </row>
    <row r="85" spans="2:79" ht="12.75">
      <c r="B85" s="229" t="s">
        <v>427</v>
      </c>
      <c r="AQ85" s="240" t="s">
        <v>415</v>
      </c>
      <c r="AR85" s="236"/>
      <c r="AS85" s="236"/>
      <c r="AT85" s="236"/>
      <c r="AU85" s="236"/>
      <c r="BZ85" s="2"/>
      <c r="CA85" s="2"/>
    </row>
    <row r="86" spans="43:79" ht="12.75">
      <c r="AQ86" s="237" t="s">
        <v>416</v>
      </c>
      <c r="AR86" s="241">
        <v>-521.5</v>
      </c>
      <c r="AS86" s="241">
        <v>0</v>
      </c>
      <c r="AT86" s="241">
        <v>-123.1</v>
      </c>
      <c r="AU86" s="241">
        <v>-749.72414258</v>
      </c>
      <c r="BZ86" s="2"/>
      <c r="CA86" s="2"/>
    </row>
    <row r="87" spans="43:79" ht="12.75">
      <c r="AQ87" s="237" t="s">
        <v>417</v>
      </c>
      <c r="AR87" s="238">
        <f>AR79-AR86</f>
        <v>2611.6984970012186</v>
      </c>
      <c r="AS87" s="238">
        <f>AS79-AS86</f>
        <v>699.4423300538624</v>
      </c>
      <c r="AT87" s="238">
        <f>AT79-AT86</f>
        <v>1694.4591729449194</v>
      </c>
      <c r="AU87" s="238">
        <f>AU79-AU86</f>
        <v>2206.9800430638984</v>
      </c>
      <c r="BZ87" s="2"/>
      <c r="CA87" s="2"/>
    </row>
    <row r="88" spans="43:79" ht="12.75">
      <c r="AQ88" s="237" t="s">
        <v>418</v>
      </c>
      <c r="AR88" s="238">
        <f>AR80-AR86</f>
        <v>5183.993711158699</v>
      </c>
      <c r="AS88" s="238">
        <f>AS80-AS86</f>
        <v>1555.1691292325136</v>
      </c>
      <c r="AT88" s="238">
        <f>AT80-AT86</f>
        <v>3440.737159608745</v>
      </c>
      <c r="AU88" s="238">
        <f>AU80-AU86</f>
        <v>3601.77599999999</v>
      </c>
      <c r="BZ88" s="2"/>
      <c r="CA88" s="2"/>
    </row>
    <row r="89" spans="43:79" ht="12.75">
      <c r="AQ89" s="240"/>
      <c r="AR89" s="236"/>
      <c r="AS89" s="236"/>
      <c r="AT89" s="236"/>
      <c r="AU89" s="236"/>
      <c r="BZ89" s="2"/>
      <c r="CA89" s="2"/>
    </row>
    <row r="90" spans="43:79" ht="12.75">
      <c r="AQ90" s="240" t="s">
        <v>420</v>
      </c>
      <c r="AR90" s="236"/>
      <c r="AS90" s="236"/>
      <c r="AT90" s="236"/>
      <c r="AU90" s="236"/>
      <c r="BZ90" s="2"/>
      <c r="CA90" s="2"/>
    </row>
    <row r="91" spans="43:79" ht="12.75">
      <c r="AQ91" s="237" t="s">
        <v>419</v>
      </c>
      <c r="AR91" s="241">
        <v>0</v>
      </c>
      <c r="AS91" s="241">
        <v>0</v>
      </c>
      <c r="AT91" s="241">
        <v>1348.4</v>
      </c>
      <c r="AU91" s="241">
        <v>0</v>
      </c>
      <c r="BZ91" s="2"/>
      <c r="CA91" s="2"/>
    </row>
    <row r="92" spans="43:79" ht="12.75">
      <c r="AQ92" s="237" t="s">
        <v>422</v>
      </c>
      <c r="AR92" s="238">
        <f>AR87+AR91</f>
        <v>2611.6984970012186</v>
      </c>
      <c r="AS92" s="238">
        <f>AS87+AS91</f>
        <v>699.4423300538624</v>
      </c>
      <c r="AT92" s="238">
        <f>AT87+AT91</f>
        <v>3042.8591729449195</v>
      </c>
      <c r="AU92" s="238">
        <f>AU87+AU91</f>
        <v>2206.9800430638984</v>
      </c>
      <c r="BZ92" s="2"/>
      <c r="CA92" s="2"/>
    </row>
    <row r="93" spans="43:79" ht="12.75">
      <c r="AQ93" s="237" t="s">
        <v>423</v>
      </c>
      <c r="AR93" s="238">
        <f>AR88+AR91</f>
        <v>5183.993711158699</v>
      </c>
      <c r="AS93" s="238">
        <f>AS88+AS91</f>
        <v>1555.1691292325136</v>
      </c>
      <c r="AT93" s="238">
        <f>AT88+AT91</f>
        <v>4789.137159608745</v>
      </c>
      <c r="AU93" s="238">
        <f>AU88+AU91</f>
        <v>3601.77599999999</v>
      </c>
      <c r="BZ93" s="2"/>
      <c r="CA93" s="2"/>
    </row>
    <row r="94" spans="43:79" ht="12.75">
      <c r="AQ94" s="236"/>
      <c r="AR94" s="236"/>
      <c r="AS94" s="236"/>
      <c r="AT94" s="236"/>
      <c r="AU94" s="236"/>
      <c r="BZ94" s="2"/>
      <c r="CA94" s="2"/>
    </row>
    <row r="95" spans="43:79" ht="12.75">
      <c r="AQ95" s="239" t="s">
        <v>421</v>
      </c>
      <c r="AR95" s="236"/>
      <c r="AS95" s="236"/>
      <c r="AT95" s="236"/>
      <c r="AU95" s="236"/>
      <c r="BZ95" s="2"/>
      <c r="CA95" s="2"/>
    </row>
    <row r="96" spans="43:79" ht="12.75">
      <c r="AQ96" s="239"/>
      <c r="BZ96" s="2"/>
      <c r="CA96" s="2"/>
    </row>
    <row r="97" spans="78:79" ht="12.75">
      <c r="BZ97" s="2"/>
      <c r="CA97" s="2"/>
    </row>
    <row r="98" spans="78:79" ht="12.75">
      <c r="BZ98" s="2"/>
      <c r="CA98" s="2"/>
    </row>
    <row r="99" spans="78:79" ht="12.75">
      <c r="BZ99" s="2"/>
      <c r="CA99" s="2"/>
    </row>
    <row r="100" spans="78:79" ht="12.75">
      <c r="BZ100" s="2"/>
      <c r="CA100" s="2"/>
    </row>
    <row r="101" spans="78:79" ht="12.75">
      <c r="BZ101" s="2"/>
      <c r="CA101" s="2"/>
    </row>
    <row r="102" spans="78:79" ht="12.75">
      <c r="BZ102" s="2"/>
      <c r="CA102" s="2"/>
    </row>
    <row r="103" spans="78:79" ht="12.75">
      <c r="BZ103" s="2"/>
      <c r="CA103" s="2"/>
    </row>
    <row r="104" spans="78:79" ht="12.75">
      <c r="BZ104" s="2"/>
      <c r="CA104" s="2"/>
    </row>
    <row r="105" spans="78:79" ht="12.75">
      <c r="BZ105" s="2"/>
      <c r="CA105" s="2"/>
    </row>
    <row r="106" spans="78:79" ht="12.75">
      <c r="BZ106" s="2"/>
      <c r="CA106" s="2"/>
    </row>
    <row r="107" spans="78:79" ht="12.75">
      <c r="BZ107" s="2"/>
      <c r="CA107" s="2"/>
    </row>
    <row r="108" spans="78:79" ht="12.75">
      <c r="BZ108" s="2"/>
      <c r="CA108" s="2"/>
    </row>
    <row r="109" spans="78:79" ht="12.75">
      <c r="BZ109" s="2"/>
      <c r="CA109" s="2"/>
    </row>
    <row r="110" spans="78:79" ht="12.75">
      <c r="BZ110" s="2"/>
      <c r="CA110" s="2"/>
    </row>
    <row r="111" spans="78:79" ht="12.75">
      <c r="BZ111" s="2"/>
      <c r="CA111" s="2"/>
    </row>
    <row r="112" spans="78:79" ht="12.75">
      <c r="BZ112" s="2"/>
      <c r="CA112" s="2"/>
    </row>
    <row r="113" spans="78:79" ht="12.75">
      <c r="BZ113" s="2"/>
      <c r="CA113" s="2"/>
    </row>
    <row r="114" spans="78:79" ht="12.75">
      <c r="BZ114" s="2"/>
      <c r="CA114" s="2"/>
    </row>
    <row r="115" spans="78:79" ht="12.75">
      <c r="BZ115" s="2"/>
      <c r="CA115" s="2"/>
    </row>
  </sheetData>
  <sheetProtection/>
  <mergeCells count="5">
    <mergeCell ref="CC4:CE4"/>
    <mergeCell ref="CF4:CG4"/>
    <mergeCell ref="BU6:CA6"/>
    <mergeCell ref="CB6:CK6"/>
    <mergeCell ref="CL6:CR6"/>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6.xml><?xml version="1.0" encoding="utf-8"?>
<worksheet xmlns="http://schemas.openxmlformats.org/spreadsheetml/2006/main" xmlns:r="http://schemas.openxmlformats.org/officeDocument/2006/relationships">
  <dimension ref="A2:DQ117"/>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71" width="10.7109375" style="1" customWidth="1"/>
    <col min="72" max="72" width="10.140625" style="1" customWidth="1"/>
    <col min="73" max="73" width="11.28125" style="1" customWidth="1"/>
    <col min="74" max="74" width="12.28125" style="1" customWidth="1"/>
    <col min="75" max="79" width="10.7109375" style="1" customWidth="1"/>
    <col min="80" max="16384" width="11.421875" style="1" customWidth="1"/>
  </cols>
  <sheetData>
    <row r="2" ht="15.75">
      <c r="C2" s="161" t="s">
        <v>283</v>
      </c>
    </row>
    <row r="3" spans="1:77" s="37" customFormat="1" ht="12.75">
      <c r="A3" s="3"/>
      <c r="B3" s="3"/>
      <c r="C3" s="68" t="s">
        <v>157</v>
      </c>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131"/>
      <c r="AN3" s="131"/>
      <c r="AO3" s="6"/>
      <c r="AP3" s="131"/>
      <c r="AQ3" s="131"/>
      <c r="AR3" s="131"/>
      <c r="AS3" s="131"/>
      <c r="AT3" s="131"/>
      <c r="AU3" s="131"/>
      <c r="AV3" s="131"/>
      <c r="AW3" s="131"/>
      <c r="AX3" s="131"/>
      <c r="AY3" s="131"/>
      <c r="AZ3" s="131"/>
      <c r="BA3" s="131"/>
      <c r="BB3" s="131"/>
      <c r="BC3" s="131"/>
      <c r="BD3" s="131"/>
      <c r="BE3" s="131"/>
      <c r="BF3" s="131"/>
      <c r="BG3" s="131"/>
      <c r="BH3" s="131"/>
      <c r="BI3" s="131"/>
      <c r="BJ3" s="131"/>
      <c r="BK3" s="6"/>
      <c r="BL3" s="6"/>
      <c r="BM3" s="131"/>
      <c r="BN3" s="131"/>
      <c r="BO3" s="131"/>
      <c r="BP3" s="131"/>
      <c r="BQ3" s="131"/>
      <c r="BR3" s="131"/>
      <c r="BS3" s="131"/>
      <c r="BT3" s="131"/>
      <c r="BU3" s="131"/>
      <c r="BV3" s="131"/>
      <c r="BW3" s="131"/>
      <c r="BX3" s="131"/>
      <c r="BY3" s="131"/>
    </row>
    <row r="4" spans="1:85" s="37" customFormat="1" ht="12.75">
      <c r="A4" s="5"/>
      <c r="B4" s="5"/>
      <c r="C4" s="5" t="s">
        <v>86</v>
      </c>
      <c r="D4" s="5" t="s">
        <v>204</v>
      </c>
      <c r="E4" s="5"/>
      <c r="F4" s="5"/>
      <c r="G4" s="3"/>
      <c r="H4" s="3"/>
      <c r="I4" s="3"/>
      <c r="J4" s="61"/>
      <c r="K4" s="61"/>
      <c r="L4" s="62"/>
      <c r="M4" s="62"/>
      <c r="N4" s="62"/>
      <c r="O4" s="62"/>
      <c r="P4" s="62"/>
      <c r="Q4" s="62"/>
      <c r="R4" s="5"/>
      <c r="S4" s="3"/>
      <c r="T4" s="3"/>
      <c r="U4" s="3"/>
      <c r="V4" s="68"/>
      <c r="W4" s="68"/>
      <c r="X4" s="68"/>
      <c r="Y4" s="68"/>
      <c r="Z4" s="68"/>
      <c r="AA4" s="68"/>
      <c r="AB4" s="3"/>
      <c r="AC4" s="3"/>
      <c r="AD4" s="3"/>
      <c r="AE4" s="3"/>
      <c r="AF4" s="3"/>
      <c r="AG4" s="3"/>
      <c r="AH4" s="3"/>
      <c r="AI4" s="3"/>
      <c r="AJ4" s="3"/>
      <c r="AK4" s="3"/>
      <c r="AL4" s="3"/>
      <c r="AM4" s="3"/>
      <c r="AN4" s="3"/>
      <c r="AO4" s="3"/>
      <c r="AP4" s="3"/>
      <c r="AQ4" s="68"/>
      <c r="AR4" s="68"/>
      <c r="AS4" s="68"/>
      <c r="AT4" s="68"/>
      <c r="AU4" s="68"/>
      <c r="AV4" s="68"/>
      <c r="AW4" s="68"/>
      <c r="AX4" s="68"/>
      <c r="AY4" s="68"/>
      <c r="AZ4" s="68"/>
      <c r="BA4" s="68"/>
      <c r="BB4" s="68"/>
      <c r="BC4" s="68"/>
      <c r="BD4" s="68"/>
      <c r="BE4" s="68"/>
      <c r="BF4" s="68"/>
      <c r="BG4" s="3"/>
      <c r="BH4" s="3"/>
      <c r="BI4" s="3"/>
      <c r="BJ4" s="3"/>
      <c r="BK4" s="3"/>
      <c r="BL4" s="3"/>
      <c r="BM4" s="3"/>
      <c r="BN4" s="68"/>
      <c r="BO4" s="68"/>
      <c r="BP4" s="68"/>
      <c r="BQ4" s="68"/>
      <c r="BR4" s="68"/>
      <c r="BS4" s="68"/>
      <c r="BT4" s="68"/>
      <c r="BU4" s="68"/>
      <c r="BV4" s="3"/>
      <c r="BW4" s="3"/>
      <c r="BX4" s="3"/>
      <c r="BY4" s="3"/>
      <c r="CC4" s="262"/>
      <c r="CD4" s="262"/>
      <c r="CE4" s="262"/>
      <c r="CF4" s="261"/>
      <c r="CG4" s="261"/>
    </row>
    <row r="5" spans="1:69" s="37" customFormat="1" ht="12.75">
      <c r="A5" s="35"/>
      <c r="B5" s="35"/>
      <c r="C5" s="6">
        <v>2008</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35"/>
      <c r="BQ5" s="35"/>
    </row>
    <row r="6" spans="1:97" s="37" customFormat="1" ht="15" customHeight="1">
      <c r="A6" s="132" t="s">
        <v>204</v>
      </c>
      <c r="B6" s="133"/>
      <c r="C6" s="134"/>
      <c r="D6" s="159" t="s">
        <v>263</v>
      </c>
      <c r="E6" s="128"/>
      <c r="F6" s="128"/>
      <c r="G6" s="128"/>
      <c r="H6" s="128"/>
      <c r="I6" s="128"/>
      <c r="J6" s="128"/>
      <c r="K6" s="128"/>
      <c r="L6" s="128"/>
      <c r="M6" s="128"/>
      <c r="N6" s="128"/>
      <c r="O6" s="128"/>
      <c r="P6" s="128"/>
      <c r="Q6" s="128"/>
      <c r="R6" s="128"/>
      <c r="S6" s="129"/>
      <c r="T6" s="130"/>
      <c r="U6" s="128"/>
      <c r="V6" s="128"/>
      <c r="W6" s="128"/>
      <c r="X6" s="128"/>
      <c r="Y6" s="128"/>
      <c r="Z6" s="128"/>
      <c r="AA6" s="128"/>
      <c r="AB6" s="128"/>
      <c r="AC6" s="128"/>
      <c r="AD6" s="128"/>
      <c r="AE6" s="128"/>
      <c r="AF6" s="128"/>
      <c r="AG6" s="128"/>
      <c r="AH6" s="128"/>
      <c r="AI6" s="128"/>
      <c r="AJ6" s="128"/>
      <c r="AK6" s="128"/>
      <c r="AL6" s="128"/>
      <c r="AM6" s="128"/>
      <c r="AN6" s="129"/>
      <c r="AO6" s="128"/>
      <c r="AP6" s="128"/>
      <c r="AQ6" s="128"/>
      <c r="AR6" s="128"/>
      <c r="AS6" s="128"/>
      <c r="AT6" s="128"/>
      <c r="AU6" s="128"/>
      <c r="AV6" s="128"/>
      <c r="AW6" s="128"/>
      <c r="AX6" s="128"/>
      <c r="AY6" s="128"/>
      <c r="AZ6" s="128"/>
      <c r="BA6" s="128"/>
      <c r="BB6" s="128"/>
      <c r="BC6" s="128"/>
      <c r="BD6" s="128"/>
      <c r="BE6" s="128"/>
      <c r="BF6" s="128"/>
      <c r="BG6" s="128"/>
      <c r="BH6" s="128"/>
      <c r="BI6" s="128"/>
      <c r="BJ6" s="129"/>
      <c r="BK6" s="128"/>
      <c r="BL6" s="128"/>
      <c r="BM6" s="128"/>
      <c r="BN6" s="128"/>
      <c r="BO6" s="128"/>
      <c r="BP6" s="128"/>
      <c r="BQ6" s="128"/>
      <c r="BR6" s="128"/>
      <c r="BS6" s="128"/>
      <c r="BT6" s="135"/>
      <c r="BU6" s="263" t="s">
        <v>180</v>
      </c>
      <c r="BV6" s="264"/>
      <c r="BW6" s="264"/>
      <c r="BX6" s="264"/>
      <c r="BY6" s="264"/>
      <c r="BZ6" s="264"/>
      <c r="CA6" s="265"/>
      <c r="CB6" s="264" t="s">
        <v>180</v>
      </c>
      <c r="CC6" s="264"/>
      <c r="CD6" s="264"/>
      <c r="CE6" s="264"/>
      <c r="CF6" s="264"/>
      <c r="CG6" s="264"/>
      <c r="CH6" s="264"/>
      <c r="CI6" s="264"/>
      <c r="CJ6" s="264"/>
      <c r="CK6" s="265"/>
      <c r="CL6" s="264" t="s">
        <v>180</v>
      </c>
      <c r="CM6" s="264"/>
      <c r="CN6" s="264"/>
      <c r="CO6" s="264"/>
      <c r="CP6" s="264"/>
      <c r="CQ6" s="264"/>
      <c r="CR6" s="266"/>
      <c r="CS6" s="39" t="s">
        <v>204</v>
      </c>
    </row>
    <row r="7" spans="1:97" s="10" customFormat="1" ht="169.5" customHeight="1">
      <c r="A7" s="20" t="s">
        <v>204</v>
      </c>
      <c r="B7" s="21" t="s">
        <v>204</v>
      </c>
      <c r="C7" s="162" t="s">
        <v>352</v>
      </c>
      <c r="D7" s="52" t="s">
        <v>165</v>
      </c>
      <c r="E7" s="52" t="s">
        <v>166</v>
      </c>
      <c r="F7" s="52" t="s">
        <v>164</v>
      </c>
      <c r="G7" s="52" t="s">
        <v>146</v>
      </c>
      <c r="H7" s="52" t="s">
        <v>257</v>
      </c>
      <c r="I7" s="52" t="s">
        <v>150</v>
      </c>
      <c r="J7" s="52" t="s">
        <v>144</v>
      </c>
      <c r="K7" s="52" t="s">
        <v>218</v>
      </c>
      <c r="L7" s="52" t="s">
        <v>139</v>
      </c>
      <c r="M7" s="52" t="s">
        <v>140</v>
      </c>
      <c r="N7" s="52" t="s">
        <v>148</v>
      </c>
      <c r="O7" s="52" t="s">
        <v>169</v>
      </c>
      <c r="P7" s="52" t="s">
        <v>168</v>
      </c>
      <c r="Q7" s="52" t="s">
        <v>167</v>
      </c>
      <c r="R7" s="52" t="s">
        <v>141</v>
      </c>
      <c r="S7" s="52" t="s">
        <v>56</v>
      </c>
      <c r="T7" s="52" t="s">
        <v>57</v>
      </c>
      <c r="U7" s="52" t="s">
        <v>229</v>
      </c>
      <c r="V7" s="52" t="s">
        <v>258</v>
      </c>
      <c r="W7" s="52" t="s">
        <v>199</v>
      </c>
      <c r="X7" s="52" t="s">
        <v>125</v>
      </c>
      <c r="Y7" s="52" t="s">
        <v>126</v>
      </c>
      <c r="Z7" s="52" t="s">
        <v>127</v>
      </c>
      <c r="AA7" s="52" t="s">
        <v>128</v>
      </c>
      <c r="AB7" s="52" t="s">
        <v>247</v>
      </c>
      <c r="AC7" s="52" t="s">
        <v>129</v>
      </c>
      <c r="AD7" s="52" t="s">
        <v>96</v>
      </c>
      <c r="AE7" s="52" t="s">
        <v>97</v>
      </c>
      <c r="AF7" s="52" t="s">
        <v>98</v>
      </c>
      <c r="AG7" s="182" t="s">
        <v>405</v>
      </c>
      <c r="AH7" s="182" t="s">
        <v>406</v>
      </c>
      <c r="AI7" s="182" t="s">
        <v>408</v>
      </c>
      <c r="AJ7" s="52" t="s">
        <v>26</v>
      </c>
      <c r="AK7" s="52" t="s">
        <v>27</v>
      </c>
      <c r="AL7" s="52" t="s">
        <v>28</v>
      </c>
      <c r="AM7" s="52" t="s">
        <v>29</v>
      </c>
      <c r="AN7" s="52" t="s">
        <v>130</v>
      </c>
      <c r="AO7" s="52" t="s">
        <v>173</v>
      </c>
      <c r="AP7" s="52" t="s">
        <v>158</v>
      </c>
      <c r="AQ7" s="52" t="s">
        <v>106</v>
      </c>
      <c r="AR7" s="52" t="s">
        <v>42</v>
      </c>
      <c r="AS7" s="52" t="s">
        <v>265</v>
      </c>
      <c r="AT7" s="52" t="s">
        <v>44</v>
      </c>
      <c r="AU7" s="52" t="s">
        <v>101</v>
      </c>
      <c r="AV7" s="52" t="s">
        <v>264</v>
      </c>
      <c r="AW7" s="52" t="s">
        <v>9</v>
      </c>
      <c r="AX7" s="52" t="s">
        <v>10</v>
      </c>
      <c r="AY7" s="52" t="s">
        <v>11</v>
      </c>
      <c r="AZ7" s="52" t="s">
        <v>12</v>
      </c>
      <c r="BA7" s="52" t="s">
        <v>13</v>
      </c>
      <c r="BB7" s="52" t="s">
        <v>266</v>
      </c>
      <c r="BC7" s="52" t="s">
        <v>45</v>
      </c>
      <c r="BD7" s="52" t="s">
        <v>107</v>
      </c>
      <c r="BE7" s="52" t="s">
        <v>159</v>
      </c>
      <c r="BF7" s="52" t="s">
        <v>249</v>
      </c>
      <c r="BG7" s="52" t="s">
        <v>176</v>
      </c>
      <c r="BH7" s="52" t="s">
        <v>178</v>
      </c>
      <c r="BI7" s="52" t="s">
        <v>108</v>
      </c>
      <c r="BJ7" s="52" t="s">
        <v>14</v>
      </c>
      <c r="BK7" s="52" t="s">
        <v>215</v>
      </c>
      <c r="BL7" s="52" t="s">
        <v>216</v>
      </c>
      <c r="BM7" s="52" t="s">
        <v>15</v>
      </c>
      <c r="BN7" s="52" t="s">
        <v>16</v>
      </c>
      <c r="BO7" s="182" t="s">
        <v>379</v>
      </c>
      <c r="BP7" s="182" t="s">
        <v>380</v>
      </c>
      <c r="BQ7" s="52" t="s">
        <v>52</v>
      </c>
      <c r="BR7" s="52" t="s">
        <v>161</v>
      </c>
      <c r="BS7" s="56" t="s">
        <v>160</v>
      </c>
      <c r="BT7" s="76" t="s">
        <v>156</v>
      </c>
      <c r="BU7" s="57" t="s">
        <v>110</v>
      </c>
      <c r="BV7" s="52" t="s">
        <v>230</v>
      </c>
      <c r="BW7" s="52" t="s">
        <v>231</v>
      </c>
      <c r="BX7" s="52" t="s">
        <v>61</v>
      </c>
      <c r="BY7" s="52" t="s">
        <v>260</v>
      </c>
      <c r="BZ7" s="52" t="s">
        <v>62</v>
      </c>
      <c r="CA7" s="52" t="s">
        <v>63</v>
      </c>
      <c r="CB7" s="52" t="s">
        <v>151</v>
      </c>
      <c r="CC7" s="52" t="s">
        <v>64</v>
      </c>
      <c r="CD7" s="52" t="s">
        <v>15</v>
      </c>
      <c r="CE7" s="52" t="s">
        <v>65</v>
      </c>
      <c r="CF7" s="52" t="s">
        <v>261</v>
      </c>
      <c r="CG7" s="75" t="s">
        <v>70</v>
      </c>
      <c r="CH7" s="52" t="s">
        <v>153</v>
      </c>
      <c r="CI7" s="52" t="s">
        <v>122</v>
      </c>
      <c r="CJ7" s="52" t="s">
        <v>123</v>
      </c>
      <c r="CK7" s="75" t="s">
        <v>71</v>
      </c>
      <c r="CL7" s="52" t="s">
        <v>252</v>
      </c>
      <c r="CM7" s="52" t="s">
        <v>253</v>
      </c>
      <c r="CN7" s="52" t="s">
        <v>194</v>
      </c>
      <c r="CO7" s="52" t="s">
        <v>254</v>
      </c>
      <c r="CP7" s="75" t="s">
        <v>72</v>
      </c>
      <c r="CQ7" s="198" t="s">
        <v>244</v>
      </c>
      <c r="CR7" s="75" t="s">
        <v>271</v>
      </c>
      <c r="CS7" s="76" t="s">
        <v>272</v>
      </c>
    </row>
    <row r="8" spans="1:97" s="10" customFormat="1" ht="12.75">
      <c r="A8" s="96" t="s">
        <v>201</v>
      </c>
      <c r="B8" s="22" t="s">
        <v>204</v>
      </c>
      <c r="C8" s="90" t="s">
        <v>204</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5">
        <v>66</v>
      </c>
      <c r="BR8" s="65">
        <v>67</v>
      </c>
      <c r="BS8" s="65">
        <v>68</v>
      </c>
      <c r="BT8" s="15"/>
      <c r="BU8" s="53" t="s">
        <v>111</v>
      </c>
      <c r="BV8" s="79" t="s">
        <v>112</v>
      </c>
      <c r="BW8" s="79" t="s">
        <v>181</v>
      </c>
      <c r="BX8" s="79" t="s">
        <v>182</v>
      </c>
      <c r="BY8" s="79" t="s">
        <v>183</v>
      </c>
      <c r="BZ8" s="79" t="s">
        <v>184</v>
      </c>
      <c r="CA8" s="79" t="s">
        <v>185</v>
      </c>
      <c r="CB8" s="79" t="s">
        <v>186</v>
      </c>
      <c r="CC8" s="79" t="s">
        <v>187</v>
      </c>
      <c r="CD8" s="79" t="s">
        <v>188</v>
      </c>
      <c r="CE8" s="79" t="s">
        <v>189</v>
      </c>
      <c r="CF8" s="80" t="s">
        <v>190</v>
      </c>
      <c r="CG8" s="81"/>
      <c r="CH8" s="82"/>
      <c r="CI8" s="83"/>
      <c r="CJ8" s="84"/>
      <c r="CK8" s="81"/>
      <c r="CL8" s="73"/>
      <c r="CM8" s="74"/>
      <c r="CN8" s="74"/>
      <c r="CO8" s="73"/>
      <c r="CP8" s="81"/>
      <c r="CQ8" s="199"/>
      <c r="CR8" s="81"/>
      <c r="CS8" s="76"/>
    </row>
    <row r="9" spans="1:97" s="10" customFormat="1" ht="12.75" customHeight="1">
      <c r="A9" s="94"/>
      <c r="B9" s="89" t="s">
        <v>22</v>
      </c>
      <c r="C9" s="63" t="s">
        <v>200</v>
      </c>
      <c r="D9" s="139" t="s">
        <v>172</v>
      </c>
      <c r="E9" s="140" t="s">
        <v>94</v>
      </c>
      <c r="F9" s="140" t="s">
        <v>95</v>
      </c>
      <c r="G9" s="51" t="s">
        <v>145</v>
      </c>
      <c r="H9" s="51" t="s">
        <v>147</v>
      </c>
      <c r="I9" s="51">
        <v>17</v>
      </c>
      <c r="J9" s="51">
        <v>18</v>
      </c>
      <c r="K9" s="51">
        <v>19</v>
      </c>
      <c r="L9" s="51">
        <v>20</v>
      </c>
      <c r="M9" s="51">
        <v>21</v>
      </c>
      <c r="N9" s="51">
        <v>22</v>
      </c>
      <c r="O9" s="51" t="s">
        <v>170</v>
      </c>
      <c r="P9" s="51" t="s">
        <v>171</v>
      </c>
      <c r="Q9" s="51">
        <v>24</v>
      </c>
      <c r="R9" s="51">
        <v>25</v>
      </c>
      <c r="S9" s="51">
        <v>26</v>
      </c>
      <c r="T9" s="51">
        <v>27</v>
      </c>
      <c r="U9" s="51">
        <v>28</v>
      </c>
      <c r="V9" s="51">
        <v>29</v>
      </c>
      <c r="W9" s="51" t="s">
        <v>198</v>
      </c>
      <c r="X9" s="51">
        <v>32</v>
      </c>
      <c r="Y9" s="51">
        <v>33</v>
      </c>
      <c r="Z9" s="51">
        <v>34</v>
      </c>
      <c r="AA9" s="51">
        <v>35</v>
      </c>
      <c r="AB9" s="51">
        <v>36</v>
      </c>
      <c r="AC9" s="51">
        <v>37</v>
      </c>
      <c r="AD9" s="51" t="s">
        <v>31</v>
      </c>
      <c r="AE9" s="51" t="s">
        <v>33</v>
      </c>
      <c r="AF9" s="51" t="s">
        <v>35</v>
      </c>
      <c r="AG9" s="202" t="s">
        <v>400</v>
      </c>
      <c r="AH9" s="202" t="s">
        <v>401</v>
      </c>
      <c r="AI9" s="202" t="s">
        <v>402</v>
      </c>
      <c r="AJ9" s="51" t="s">
        <v>37</v>
      </c>
      <c r="AK9" s="51" t="s">
        <v>39</v>
      </c>
      <c r="AL9" s="51" t="s">
        <v>41</v>
      </c>
      <c r="AM9" s="51">
        <v>41</v>
      </c>
      <c r="AN9" s="51">
        <v>45</v>
      </c>
      <c r="AO9" s="51">
        <v>50</v>
      </c>
      <c r="AP9" s="51" t="s">
        <v>280</v>
      </c>
      <c r="AQ9" s="51">
        <v>55</v>
      </c>
      <c r="AR9" s="51" t="s">
        <v>47</v>
      </c>
      <c r="AS9" s="51" t="s">
        <v>49</v>
      </c>
      <c r="AT9" s="51" t="s">
        <v>131</v>
      </c>
      <c r="AU9" s="51" t="s">
        <v>133</v>
      </c>
      <c r="AV9" s="51" t="s">
        <v>19</v>
      </c>
      <c r="AW9" s="51" t="s">
        <v>206</v>
      </c>
      <c r="AX9" s="51" t="s">
        <v>208</v>
      </c>
      <c r="AY9" s="51">
        <v>61</v>
      </c>
      <c r="AZ9" s="51">
        <v>62</v>
      </c>
      <c r="BA9" s="51" t="s">
        <v>210</v>
      </c>
      <c r="BB9" s="51" t="s">
        <v>212</v>
      </c>
      <c r="BC9" s="51" t="s">
        <v>214</v>
      </c>
      <c r="BD9" s="51">
        <v>64</v>
      </c>
      <c r="BE9" s="51">
        <v>65</v>
      </c>
      <c r="BF9" s="51">
        <v>66</v>
      </c>
      <c r="BG9" s="51" t="s">
        <v>175</v>
      </c>
      <c r="BH9" s="51" t="s">
        <v>177</v>
      </c>
      <c r="BI9" s="51">
        <v>72</v>
      </c>
      <c r="BJ9" s="51">
        <v>73</v>
      </c>
      <c r="BK9" s="51" t="s">
        <v>217</v>
      </c>
      <c r="BL9" s="51" t="s">
        <v>136</v>
      </c>
      <c r="BM9" s="51">
        <v>80</v>
      </c>
      <c r="BN9" s="51">
        <v>85</v>
      </c>
      <c r="BO9" s="51" t="s">
        <v>53</v>
      </c>
      <c r="BP9" s="51" t="s">
        <v>54</v>
      </c>
      <c r="BQ9" s="51" t="s">
        <v>55</v>
      </c>
      <c r="BR9" s="51" t="s">
        <v>179</v>
      </c>
      <c r="BS9" s="87" t="s">
        <v>162</v>
      </c>
      <c r="BT9" s="95"/>
      <c r="BU9" s="69"/>
      <c r="BV9" s="70"/>
      <c r="BW9" s="70"/>
      <c r="BX9" s="70"/>
      <c r="BY9" s="70"/>
      <c r="BZ9" s="70"/>
      <c r="CA9" s="70"/>
      <c r="CB9" s="70"/>
      <c r="CC9" s="70"/>
      <c r="CD9" s="70"/>
      <c r="CE9" s="70"/>
      <c r="CF9" s="85"/>
      <c r="CG9" s="47"/>
      <c r="CH9" s="86"/>
      <c r="CI9" s="51"/>
      <c r="CJ9" s="87"/>
      <c r="CK9" s="47"/>
      <c r="CL9" s="86"/>
      <c r="CM9" s="51"/>
      <c r="CN9" s="51"/>
      <c r="CO9" s="88"/>
      <c r="CP9" s="47"/>
      <c r="CQ9" s="200"/>
      <c r="CR9" s="47"/>
      <c r="CS9" s="47"/>
    </row>
    <row r="10" spans="1:97" ht="13.5" customHeight="1">
      <c r="A10" s="48">
        <v>1</v>
      </c>
      <c r="B10" s="141" t="s">
        <v>81</v>
      </c>
      <c r="C10" s="49" t="s">
        <v>353</v>
      </c>
      <c r="D10" s="98">
        <v>2477.460337388457</v>
      </c>
      <c r="E10" s="98">
        <v>3.853929060862546</v>
      </c>
      <c r="F10" s="98">
        <v>0.016028143841410467</v>
      </c>
      <c r="G10" s="99">
        <v>0</v>
      </c>
      <c r="H10" s="99">
        <v>10057.821905159877</v>
      </c>
      <c r="I10" s="99">
        <v>62.90356379341897</v>
      </c>
      <c r="J10" s="99">
        <v>0.4989335092898391</v>
      </c>
      <c r="K10" s="99">
        <v>4.6118491182032715</v>
      </c>
      <c r="L10" s="99">
        <v>6.197471541963262</v>
      </c>
      <c r="M10" s="99">
        <v>0.07694405306615873</v>
      </c>
      <c r="N10" s="99">
        <v>0</v>
      </c>
      <c r="O10" s="99">
        <v>0.0480681650320116</v>
      </c>
      <c r="P10" s="99">
        <v>0</v>
      </c>
      <c r="Q10" s="99">
        <v>20.41205668012553</v>
      </c>
      <c r="R10" s="99">
        <v>25.46523044588933</v>
      </c>
      <c r="S10" s="99">
        <v>8.777225415117247</v>
      </c>
      <c r="T10" s="99">
        <v>21.01900480966391</v>
      </c>
      <c r="U10" s="99">
        <v>2.1378153389932995</v>
      </c>
      <c r="V10" s="99">
        <v>0.5126183324923729</v>
      </c>
      <c r="W10" s="99">
        <v>0.09718560967400196</v>
      </c>
      <c r="X10" s="99">
        <v>0</v>
      </c>
      <c r="Y10" s="99">
        <v>0</v>
      </c>
      <c r="Z10" s="99">
        <v>0.10300980825141083</v>
      </c>
      <c r="AA10" s="99">
        <v>0.006822544959947578</v>
      </c>
      <c r="AB10" s="99">
        <v>0</v>
      </c>
      <c r="AC10" s="99">
        <v>0.007674016662780789</v>
      </c>
      <c r="AD10" s="99">
        <v>1.7038599850821396</v>
      </c>
      <c r="AE10" s="99">
        <v>1.3610831335363627</v>
      </c>
      <c r="AF10" s="99">
        <v>0.25137057577424515</v>
      </c>
      <c r="AG10" s="99">
        <v>0.012232408632958248</v>
      </c>
      <c r="AH10" s="99">
        <v>0.00811128051279561</v>
      </c>
      <c r="AI10" s="99">
        <v>0.010381090774682175</v>
      </c>
      <c r="AJ10" s="99">
        <v>9.138713203801796</v>
      </c>
      <c r="AK10" s="99">
        <v>0</v>
      </c>
      <c r="AL10" s="99">
        <v>0</v>
      </c>
      <c r="AM10" s="99">
        <v>0</v>
      </c>
      <c r="AN10" s="99">
        <v>2.593891730328405</v>
      </c>
      <c r="AO10" s="99">
        <v>3.2012528613686317</v>
      </c>
      <c r="AP10" s="99">
        <v>43.60693040341844</v>
      </c>
      <c r="AQ10" s="99">
        <v>571.6702886223652</v>
      </c>
      <c r="AR10" s="99">
        <v>0</v>
      </c>
      <c r="AS10" s="99">
        <v>0</v>
      </c>
      <c r="AT10" s="99">
        <v>0</v>
      </c>
      <c r="AU10" s="99">
        <v>0.3188519794043089</v>
      </c>
      <c r="AV10" s="99">
        <v>0</v>
      </c>
      <c r="AW10" s="99">
        <v>0</v>
      </c>
      <c r="AX10" s="99">
        <v>0</v>
      </c>
      <c r="AY10" s="99">
        <v>0.33699487571322395</v>
      </c>
      <c r="AZ10" s="99">
        <v>0</v>
      </c>
      <c r="BA10" s="99">
        <v>0.0009683366251217304</v>
      </c>
      <c r="BB10" s="99">
        <v>0.4917461543308535</v>
      </c>
      <c r="BC10" s="99">
        <v>5.871032166225796</v>
      </c>
      <c r="BD10" s="99">
        <v>1.4275247092513916</v>
      </c>
      <c r="BE10" s="99">
        <v>11.173078197308017</v>
      </c>
      <c r="BF10" s="99">
        <v>5.677837888476763</v>
      </c>
      <c r="BG10" s="99">
        <v>89.43550924274726</v>
      </c>
      <c r="BH10" s="99">
        <v>1.6379072700849104</v>
      </c>
      <c r="BI10" s="99">
        <v>0</v>
      </c>
      <c r="BJ10" s="99">
        <v>0.7066012005350361</v>
      </c>
      <c r="BK10" s="99">
        <v>0.9258804829782585</v>
      </c>
      <c r="BL10" s="99">
        <v>68.37109476459547</v>
      </c>
      <c r="BM10" s="99">
        <v>47.051686247531975</v>
      </c>
      <c r="BN10" s="99">
        <v>111.63167525572847</v>
      </c>
      <c r="BO10" s="99">
        <v>0.23268355375361716</v>
      </c>
      <c r="BP10" s="99">
        <v>0.13386163055285202</v>
      </c>
      <c r="BQ10" s="99">
        <v>42.77806052853613</v>
      </c>
      <c r="BR10" s="99">
        <v>42.69050541452174</v>
      </c>
      <c r="BS10" s="100">
        <v>1.664790794392792</v>
      </c>
      <c r="BT10" s="101">
        <f>SUM(D10:BS10)</f>
        <v>13758.144078924732</v>
      </c>
      <c r="BU10" s="98">
        <v>3743.439273174191</v>
      </c>
      <c r="BV10" s="145">
        <v>0</v>
      </c>
      <c r="BW10" s="64">
        <v>0</v>
      </c>
      <c r="BX10" s="99">
        <v>118.50291866721606</v>
      </c>
      <c r="BY10" s="99">
        <v>42.798404886740094</v>
      </c>
      <c r="BZ10" s="99">
        <v>0</v>
      </c>
      <c r="CA10" s="99">
        <v>0</v>
      </c>
      <c r="CB10" s="99">
        <v>0</v>
      </c>
      <c r="CC10" s="99">
        <v>298.14227598840023</v>
      </c>
      <c r="CD10" s="99">
        <v>0</v>
      </c>
      <c r="CE10" s="99">
        <v>0</v>
      </c>
      <c r="CF10" s="99">
        <v>0</v>
      </c>
      <c r="CG10" s="101">
        <f>SUM(BU10:CF10)</f>
        <v>4202.882872716547</v>
      </c>
      <c r="CH10" s="98">
        <v>0</v>
      </c>
      <c r="CI10" s="99">
        <v>0</v>
      </c>
      <c r="CJ10" s="99">
        <v>0</v>
      </c>
      <c r="CK10" s="101">
        <f>SUM(CH10:CJ10)</f>
        <v>0</v>
      </c>
      <c r="CL10" s="98">
        <v>198.6582958618355</v>
      </c>
      <c r="CM10" s="99">
        <v>0</v>
      </c>
      <c r="CN10" s="99">
        <v>0</v>
      </c>
      <c r="CO10" s="99">
        <v>0</v>
      </c>
      <c r="CP10" s="101">
        <f>SUM(CL10:CO10)</f>
        <v>198.6582958618355</v>
      </c>
      <c r="CQ10" s="196">
        <v>145.7638378808869</v>
      </c>
      <c r="CR10" s="101">
        <f>SUM(CG10,CK10,CP10,CQ10)</f>
        <v>4547.30500645927</v>
      </c>
      <c r="CS10" s="101">
        <f>BT10+CR10</f>
        <v>18305.449085384003</v>
      </c>
    </row>
    <row r="11" spans="1:97" ht="13.5" customHeight="1">
      <c r="A11" s="142">
        <v>2</v>
      </c>
      <c r="B11" s="142" t="s">
        <v>82</v>
      </c>
      <c r="C11" s="40" t="s">
        <v>354</v>
      </c>
      <c r="D11" s="72">
        <v>79.39195391377089</v>
      </c>
      <c r="E11" s="72">
        <v>446.927401171895</v>
      </c>
      <c r="F11" s="72">
        <v>0</v>
      </c>
      <c r="G11" s="64">
        <v>7.698943724862052</v>
      </c>
      <c r="H11" s="64">
        <v>9.027295785434678</v>
      </c>
      <c r="I11" s="64">
        <v>0</v>
      </c>
      <c r="J11" s="64">
        <v>0</v>
      </c>
      <c r="K11" s="64">
        <v>0</v>
      </c>
      <c r="L11" s="64">
        <v>84.82896053668682</v>
      </c>
      <c r="M11" s="64">
        <v>186.04680073340674</v>
      </c>
      <c r="N11" s="64">
        <v>0</v>
      </c>
      <c r="O11" s="64">
        <v>0</v>
      </c>
      <c r="P11" s="64">
        <v>0</v>
      </c>
      <c r="Q11" s="64">
        <v>38.96690730358307</v>
      </c>
      <c r="R11" s="64">
        <v>1.4216153943550285</v>
      </c>
      <c r="S11" s="64">
        <v>7.133528737024533</v>
      </c>
      <c r="T11" s="64">
        <v>8.913916408819361</v>
      </c>
      <c r="U11" s="64">
        <v>9.169010642847542</v>
      </c>
      <c r="V11" s="64">
        <v>1.4989851571053363</v>
      </c>
      <c r="W11" s="64">
        <v>1.4595561248123277</v>
      </c>
      <c r="X11" s="64">
        <v>0.0034047555243285842</v>
      </c>
      <c r="Y11" s="64">
        <v>6.1873249217171535</v>
      </c>
      <c r="Z11" s="64">
        <v>1.236993944680337E-05</v>
      </c>
      <c r="AA11" s="64">
        <v>4.7831195906968934E-05</v>
      </c>
      <c r="AB11" s="64">
        <v>17.546532309409255</v>
      </c>
      <c r="AC11" s="64">
        <v>0.017737179558259365</v>
      </c>
      <c r="AD11" s="64">
        <v>0</v>
      </c>
      <c r="AE11" s="64">
        <v>0</v>
      </c>
      <c r="AF11" s="64">
        <v>0</v>
      </c>
      <c r="AG11" s="64">
        <v>0</v>
      </c>
      <c r="AH11" s="64">
        <v>0.2029830071921334</v>
      </c>
      <c r="AI11" s="64">
        <v>0</v>
      </c>
      <c r="AJ11" s="64">
        <v>0</v>
      </c>
      <c r="AK11" s="64">
        <v>0</v>
      </c>
      <c r="AL11" s="64">
        <v>0</v>
      </c>
      <c r="AM11" s="64">
        <v>0</v>
      </c>
      <c r="AN11" s="64">
        <v>62.954982153354194</v>
      </c>
      <c r="AO11" s="64">
        <v>2.19487147012005</v>
      </c>
      <c r="AP11" s="64">
        <v>15.656876453498551</v>
      </c>
      <c r="AQ11" s="64">
        <v>4.212880480978663</v>
      </c>
      <c r="AR11" s="64">
        <v>0</v>
      </c>
      <c r="AS11" s="64">
        <v>0</v>
      </c>
      <c r="AT11" s="64">
        <v>0</v>
      </c>
      <c r="AU11" s="64">
        <v>0</v>
      </c>
      <c r="AV11" s="64">
        <v>0</v>
      </c>
      <c r="AW11" s="64">
        <v>0</v>
      </c>
      <c r="AX11" s="64">
        <v>0</v>
      </c>
      <c r="AY11" s="64">
        <v>0.020878497087959837</v>
      </c>
      <c r="AZ11" s="64">
        <v>0</v>
      </c>
      <c r="BA11" s="64">
        <v>0.00013928534296453108</v>
      </c>
      <c r="BB11" s="64">
        <v>0.06440318391394909</v>
      </c>
      <c r="BC11" s="64">
        <v>0.38117412821318736</v>
      </c>
      <c r="BD11" s="64">
        <v>0</v>
      </c>
      <c r="BE11" s="64">
        <v>0</v>
      </c>
      <c r="BF11" s="64">
        <v>0</v>
      </c>
      <c r="BG11" s="64">
        <v>0</v>
      </c>
      <c r="BH11" s="64">
        <v>1.731110217458047E-18</v>
      </c>
      <c r="BI11" s="64">
        <v>0</v>
      </c>
      <c r="BJ11" s="64">
        <v>0.06596956852426593</v>
      </c>
      <c r="BK11" s="64">
        <v>0.05750416128009834</v>
      </c>
      <c r="BL11" s="64">
        <v>36.58476752391752</v>
      </c>
      <c r="BM11" s="64">
        <v>1.8202127117442297</v>
      </c>
      <c r="BN11" s="64">
        <v>0.6240106307968846</v>
      </c>
      <c r="BO11" s="64">
        <v>0</v>
      </c>
      <c r="BP11" s="64">
        <v>0</v>
      </c>
      <c r="BQ11" s="64">
        <v>2.8691833619086105E-17</v>
      </c>
      <c r="BR11" s="64">
        <v>0</v>
      </c>
      <c r="BS11" s="103">
        <v>0.4923350077503894</v>
      </c>
      <c r="BT11" s="104">
        <f aca="true" t="shared" si="0" ref="BT11:BT76">SUM(D11:BS11)</f>
        <v>1031.5739232656629</v>
      </c>
      <c r="BU11" s="72">
        <v>0</v>
      </c>
      <c r="BV11" s="64">
        <v>0</v>
      </c>
      <c r="BW11" s="64">
        <v>0</v>
      </c>
      <c r="BX11" s="64">
        <v>106.87441977630489</v>
      </c>
      <c r="BY11" s="64">
        <v>0</v>
      </c>
      <c r="BZ11" s="64">
        <v>0</v>
      </c>
      <c r="CA11" s="64">
        <v>0</v>
      </c>
      <c r="CB11" s="64">
        <v>0</v>
      </c>
      <c r="CC11" s="64">
        <v>0</v>
      </c>
      <c r="CD11" s="64">
        <v>0</v>
      </c>
      <c r="CE11" s="64">
        <v>0</v>
      </c>
      <c r="CF11" s="64">
        <v>0</v>
      </c>
      <c r="CG11" s="104">
        <f aca="true" t="shared" si="1" ref="CG11:CG76">SUM(BU11:CF11)</f>
        <v>106.87441977630489</v>
      </c>
      <c r="CH11" s="72">
        <v>0</v>
      </c>
      <c r="CI11" s="64">
        <v>0</v>
      </c>
      <c r="CJ11" s="64">
        <v>0</v>
      </c>
      <c r="CK11" s="104">
        <f aca="true" t="shared" si="2" ref="CK11:CK76">SUM(CH11:CJ11)</f>
        <v>0</v>
      </c>
      <c r="CL11" s="72">
        <v>0</v>
      </c>
      <c r="CM11" s="64">
        <v>0</v>
      </c>
      <c r="CN11" s="64">
        <v>0</v>
      </c>
      <c r="CO11" s="64">
        <v>0</v>
      </c>
      <c r="CP11" s="104">
        <f aca="true" t="shared" si="3" ref="CP11:CP76">SUM(CL11:CO11)</f>
        <v>0</v>
      </c>
      <c r="CQ11" s="197">
        <v>3.0901230580322743</v>
      </c>
      <c r="CR11" s="104">
        <f aca="true" t="shared" si="4" ref="CR11:CR76">SUM(CG11,CK11,CP11,CQ11)</f>
        <v>109.96454283433717</v>
      </c>
      <c r="CS11" s="104">
        <f aca="true" t="shared" si="5" ref="CS11:CS76">BT11+CR11</f>
        <v>1141.5384661</v>
      </c>
    </row>
    <row r="12" spans="1:97" ht="13.5" customHeight="1">
      <c r="A12" s="48">
        <v>3</v>
      </c>
      <c r="B12" s="143" t="s">
        <v>83</v>
      </c>
      <c r="C12" s="40" t="s">
        <v>355</v>
      </c>
      <c r="D12" s="72">
        <v>0</v>
      </c>
      <c r="E12" s="72">
        <v>0</v>
      </c>
      <c r="F12" s="72">
        <v>0.640188550540316</v>
      </c>
      <c r="G12" s="64">
        <v>0</v>
      </c>
      <c r="H12" s="64">
        <v>16.361986639475987</v>
      </c>
      <c r="I12" s="64">
        <v>0</v>
      </c>
      <c r="J12" s="64">
        <v>0</v>
      </c>
      <c r="K12" s="64">
        <v>0</v>
      </c>
      <c r="L12" s="64">
        <v>0.0009374470777538017</v>
      </c>
      <c r="M12" s="64">
        <v>0</v>
      </c>
      <c r="N12" s="64">
        <v>0</v>
      </c>
      <c r="O12" s="64">
        <v>0</v>
      </c>
      <c r="P12" s="64">
        <v>0</v>
      </c>
      <c r="Q12" s="64">
        <v>9.178424472995022</v>
      </c>
      <c r="R12" s="64">
        <v>0</v>
      </c>
      <c r="S12" s="64">
        <v>0</v>
      </c>
      <c r="T12" s="64">
        <v>0</v>
      </c>
      <c r="U12" s="64">
        <v>0.0004146194006734847</v>
      </c>
      <c r="V12" s="64">
        <v>0</v>
      </c>
      <c r="W12" s="64">
        <v>0</v>
      </c>
      <c r="X12" s="64">
        <v>0</v>
      </c>
      <c r="Y12" s="64">
        <v>0.005368929093146947</v>
      </c>
      <c r="Z12" s="64">
        <v>0</v>
      </c>
      <c r="AA12" s="64">
        <v>4.94336610988722E-06</v>
      </c>
      <c r="AB12" s="64">
        <v>1.7830304853029422</v>
      </c>
      <c r="AC12" s="64">
        <v>0.00021906990206356944</v>
      </c>
      <c r="AD12" s="64">
        <v>0.00048165211845214854</v>
      </c>
      <c r="AE12" s="64">
        <v>0.00038469246896245205</v>
      </c>
      <c r="AF12" s="64">
        <v>7.115237057216268E-05</v>
      </c>
      <c r="AG12" s="64">
        <v>3.457427271665707E-06</v>
      </c>
      <c r="AH12" s="64">
        <v>2.2929014765417605E-06</v>
      </c>
      <c r="AI12" s="64">
        <v>2.9346236900342637E-06</v>
      </c>
      <c r="AJ12" s="64">
        <v>0</v>
      </c>
      <c r="AK12" s="64">
        <v>0</v>
      </c>
      <c r="AL12" s="64">
        <v>0</v>
      </c>
      <c r="AM12" s="64">
        <v>0</v>
      </c>
      <c r="AN12" s="64">
        <v>0.0016226632627197278</v>
      </c>
      <c r="AO12" s="64">
        <v>0.00018152332258072242</v>
      </c>
      <c r="AP12" s="64">
        <v>0.08480464165184166</v>
      </c>
      <c r="AQ12" s="64">
        <v>13.253011033199256</v>
      </c>
      <c r="AR12" s="64">
        <v>0</v>
      </c>
      <c r="AS12" s="64">
        <v>0</v>
      </c>
      <c r="AT12" s="64">
        <v>0</v>
      </c>
      <c r="AU12" s="64">
        <v>0</v>
      </c>
      <c r="AV12" s="64">
        <v>0</v>
      </c>
      <c r="AW12" s="64">
        <v>0</v>
      </c>
      <c r="AX12" s="64">
        <v>0</v>
      </c>
      <c r="AY12" s="64">
        <v>0</v>
      </c>
      <c r="AZ12" s="64">
        <v>0</v>
      </c>
      <c r="BA12" s="64">
        <v>0</v>
      </c>
      <c r="BB12" s="64">
        <v>0</v>
      </c>
      <c r="BC12" s="64">
        <v>0</v>
      </c>
      <c r="BD12" s="64">
        <v>0</v>
      </c>
      <c r="BE12" s="64">
        <v>0</v>
      </c>
      <c r="BF12" s="64">
        <v>0</v>
      </c>
      <c r="BG12" s="64">
        <v>0</v>
      </c>
      <c r="BH12" s="64">
        <v>6.535278411593441E-19</v>
      </c>
      <c r="BI12" s="64">
        <v>0</v>
      </c>
      <c r="BJ12" s="64">
        <v>0.0391265014578622</v>
      </c>
      <c r="BK12" s="64">
        <v>0</v>
      </c>
      <c r="BL12" s="64">
        <v>0.3140932922015521</v>
      </c>
      <c r="BM12" s="64">
        <v>0</v>
      </c>
      <c r="BN12" s="64">
        <v>4.147652522889777</v>
      </c>
      <c r="BO12" s="64">
        <v>6.575553712534101E-05</v>
      </c>
      <c r="BP12" s="64">
        <v>3.7824216920633104E-05</v>
      </c>
      <c r="BQ12" s="64">
        <v>1.805287717960888E-18</v>
      </c>
      <c r="BR12" s="64">
        <v>1.8353046327816391</v>
      </c>
      <c r="BS12" s="103">
        <v>0</v>
      </c>
      <c r="BT12" s="104">
        <f t="shared" si="0"/>
        <v>47.647421729585716</v>
      </c>
      <c r="BU12" s="72">
        <v>111.96571281910889</v>
      </c>
      <c r="BV12" s="64">
        <v>0</v>
      </c>
      <c r="BW12" s="64">
        <v>0</v>
      </c>
      <c r="BX12" s="64">
        <v>0</v>
      </c>
      <c r="BY12" s="64">
        <v>0</v>
      </c>
      <c r="BZ12" s="64">
        <v>0</v>
      </c>
      <c r="CA12" s="64">
        <v>0</v>
      </c>
      <c r="CB12" s="64">
        <v>0</v>
      </c>
      <c r="CC12" s="64">
        <v>0</v>
      </c>
      <c r="CD12" s="64">
        <v>0</v>
      </c>
      <c r="CE12" s="64">
        <v>0</v>
      </c>
      <c r="CF12" s="64">
        <v>0</v>
      </c>
      <c r="CG12" s="104">
        <f t="shared" si="1"/>
        <v>111.96571281910889</v>
      </c>
      <c r="CH12" s="72">
        <v>0</v>
      </c>
      <c r="CI12" s="64">
        <v>0</v>
      </c>
      <c r="CJ12" s="64">
        <v>0</v>
      </c>
      <c r="CK12" s="104">
        <f t="shared" si="2"/>
        <v>0</v>
      </c>
      <c r="CL12" s="72">
        <v>0</v>
      </c>
      <c r="CM12" s="64">
        <v>0</v>
      </c>
      <c r="CN12" s="64">
        <v>0</v>
      </c>
      <c r="CO12" s="64">
        <v>0</v>
      </c>
      <c r="CP12" s="104">
        <f t="shared" si="3"/>
        <v>0</v>
      </c>
      <c r="CQ12" s="197">
        <v>15.012500531305395</v>
      </c>
      <c r="CR12" s="104">
        <f t="shared" si="4"/>
        <v>126.97821335041428</v>
      </c>
      <c r="CS12" s="104">
        <f t="shared" si="5"/>
        <v>174.62563508</v>
      </c>
    </row>
    <row r="13" spans="1:97" ht="13.5" customHeight="1">
      <c r="A13" s="142">
        <v>4</v>
      </c>
      <c r="B13" s="50" t="s">
        <v>145</v>
      </c>
      <c r="C13" s="40" t="s">
        <v>118</v>
      </c>
      <c r="D13" s="72">
        <v>7.849765971349929</v>
      </c>
      <c r="E13" s="72">
        <v>0.1019130274949369</v>
      </c>
      <c r="F13" s="72">
        <v>0.020427331812498253</v>
      </c>
      <c r="G13" s="64">
        <v>18.7566768829236</v>
      </c>
      <c r="H13" s="64">
        <v>8.408829599893021</v>
      </c>
      <c r="I13" s="64">
        <v>5.477835639170712</v>
      </c>
      <c r="J13" s="64">
        <v>0.3726678074578847</v>
      </c>
      <c r="K13" s="64">
        <v>0.00012498316511638577</v>
      </c>
      <c r="L13" s="64">
        <v>0.7952613194652425</v>
      </c>
      <c r="M13" s="64">
        <v>28.359477974200274</v>
      </c>
      <c r="N13" s="64">
        <v>0</v>
      </c>
      <c r="O13" s="64">
        <v>4401.824550710232</v>
      </c>
      <c r="P13" s="64">
        <v>0</v>
      </c>
      <c r="Q13" s="64">
        <v>467.70466943896787</v>
      </c>
      <c r="R13" s="64">
        <v>5.76737227079197</v>
      </c>
      <c r="S13" s="64">
        <v>227.10676512728907</v>
      </c>
      <c r="T13" s="64">
        <v>105.11351762552069</v>
      </c>
      <c r="U13" s="64">
        <v>37.9640427527074</v>
      </c>
      <c r="V13" s="64">
        <v>0</v>
      </c>
      <c r="W13" s="64">
        <v>0</v>
      </c>
      <c r="X13" s="64">
        <v>1.2567887549038013</v>
      </c>
      <c r="Y13" s="64">
        <v>12.140669257157423</v>
      </c>
      <c r="Z13" s="64">
        <v>0</v>
      </c>
      <c r="AA13" s="64">
        <v>4.242284876998234</v>
      </c>
      <c r="AB13" s="64">
        <v>0.5338089338774334</v>
      </c>
      <c r="AC13" s="64">
        <v>2.587024042892826</v>
      </c>
      <c r="AD13" s="64">
        <v>0</v>
      </c>
      <c r="AE13" s="64">
        <v>0</v>
      </c>
      <c r="AF13" s="64">
        <v>0</v>
      </c>
      <c r="AG13" s="64">
        <v>0</v>
      </c>
      <c r="AH13" s="64">
        <v>0</v>
      </c>
      <c r="AI13" s="64">
        <v>0</v>
      </c>
      <c r="AJ13" s="64">
        <v>0</v>
      </c>
      <c r="AK13" s="64">
        <v>0</v>
      </c>
      <c r="AL13" s="64">
        <v>0</v>
      </c>
      <c r="AM13" s="64">
        <v>0</v>
      </c>
      <c r="AN13" s="64">
        <v>922.6708088227518</v>
      </c>
      <c r="AO13" s="64">
        <v>0.032094147154792634</v>
      </c>
      <c r="AP13" s="64">
        <v>13.466400934253633</v>
      </c>
      <c r="AQ13" s="64">
        <v>8.04405685152143</v>
      </c>
      <c r="AR13" s="64">
        <v>0</v>
      </c>
      <c r="AS13" s="64">
        <v>0</v>
      </c>
      <c r="AT13" s="64">
        <v>7.62997349723469</v>
      </c>
      <c r="AU13" s="64">
        <v>0</v>
      </c>
      <c r="AV13" s="64">
        <v>0</v>
      </c>
      <c r="AW13" s="64">
        <v>0</v>
      </c>
      <c r="AX13" s="64">
        <v>13.080457790114354</v>
      </c>
      <c r="AY13" s="64">
        <v>0</v>
      </c>
      <c r="AZ13" s="64">
        <v>0</v>
      </c>
      <c r="BA13" s="64">
        <v>0</v>
      </c>
      <c r="BB13" s="64">
        <v>0</v>
      </c>
      <c r="BC13" s="64">
        <v>1.019458138096795</v>
      </c>
      <c r="BD13" s="64">
        <v>1.4185460800502225</v>
      </c>
      <c r="BE13" s="64">
        <v>10.014091608382643</v>
      </c>
      <c r="BF13" s="64">
        <v>5.08352177060084</v>
      </c>
      <c r="BG13" s="64">
        <v>0.25660002252180925</v>
      </c>
      <c r="BH13" s="64">
        <v>0.3862307065347164</v>
      </c>
      <c r="BI13" s="64">
        <v>0</v>
      </c>
      <c r="BJ13" s="64">
        <v>1.839820037105097</v>
      </c>
      <c r="BK13" s="64">
        <v>178.53469813779876</v>
      </c>
      <c r="BL13" s="64">
        <v>0</v>
      </c>
      <c r="BM13" s="64">
        <v>8.833269528209977</v>
      </c>
      <c r="BN13" s="64">
        <v>25.18775408545247</v>
      </c>
      <c r="BO13" s="64">
        <v>0</v>
      </c>
      <c r="BP13" s="64">
        <v>0</v>
      </c>
      <c r="BQ13" s="64">
        <v>3.090819392105041</v>
      </c>
      <c r="BR13" s="64">
        <v>15.10983775070295</v>
      </c>
      <c r="BS13" s="103">
        <v>0.745403554989307</v>
      </c>
      <c r="BT13" s="104">
        <f t="shared" si="0"/>
        <v>6552.828317183852</v>
      </c>
      <c r="BU13" s="72">
        <v>26.506584989339572</v>
      </c>
      <c r="BV13" s="64">
        <v>0</v>
      </c>
      <c r="BW13" s="64">
        <v>0</v>
      </c>
      <c r="BX13" s="64">
        <v>0.34426432020250475</v>
      </c>
      <c r="BY13" s="64">
        <v>0</v>
      </c>
      <c r="BZ13" s="64">
        <v>0</v>
      </c>
      <c r="CA13" s="64">
        <v>0</v>
      </c>
      <c r="CB13" s="64">
        <v>0</v>
      </c>
      <c r="CC13" s="64">
        <v>188.27287871997066</v>
      </c>
      <c r="CD13" s="64">
        <v>0</v>
      </c>
      <c r="CE13" s="64">
        <v>0</v>
      </c>
      <c r="CF13" s="64">
        <v>0</v>
      </c>
      <c r="CG13" s="104">
        <f t="shared" si="1"/>
        <v>215.12372802951273</v>
      </c>
      <c r="CH13" s="72">
        <v>0</v>
      </c>
      <c r="CI13" s="64">
        <v>0</v>
      </c>
      <c r="CJ13" s="64">
        <v>0</v>
      </c>
      <c r="CK13" s="104">
        <f t="shared" si="2"/>
        <v>0</v>
      </c>
      <c r="CL13" s="72">
        <v>0</v>
      </c>
      <c r="CM13" s="64">
        <v>0</v>
      </c>
      <c r="CN13" s="64">
        <v>-2.7100079804968114</v>
      </c>
      <c r="CO13" s="64">
        <v>1.7696077016579232</v>
      </c>
      <c r="CP13" s="104">
        <f t="shared" si="3"/>
        <v>-0.9404002788388881</v>
      </c>
      <c r="CQ13" s="197">
        <v>67.71240131247191</v>
      </c>
      <c r="CR13" s="104">
        <f t="shared" si="4"/>
        <v>281.8957290631457</v>
      </c>
      <c r="CS13" s="104">
        <f t="shared" si="5"/>
        <v>6834.724046246998</v>
      </c>
    </row>
    <row r="14" spans="1:97" ht="13.5" customHeight="1">
      <c r="A14" s="48">
        <v>5</v>
      </c>
      <c r="B14" s="50" t="s">
        <v>147</v>
      </c>
      <c r="C14" s="40" t="s">
        <v>255</v>
      </c>
      <c r="D14" s="72">
        <v>1065.4532748192712</v>
      </c>
      <c r="E14" s="72">
        <v>0.365687737518418</v>
      </c>
      <c r="F14" s="72">
        <v>1.211485599591363</v>
      </c>
      <c r="G14" s="64">
        <v>0</v>
      </c>
      <c r="H14" s="64">
        <v>6181.630621676691</v>
      </c>
      <c r="I14" s="64">
        <v>0</v>
      </c>
      <c r="J14" s="64">
        <v>0</v>
      </c>
      <c r="K14" s="64">
        <v>19.431026927969498</v>
      </c>
      <c r="L14" s="64">
        <v>1.1064814694447918</v>
      </c>
      <c r="M14" s="64">
        <v>22.18321231365015</v>
      </c>
      <c r="N14" s="64">
        <v>0</v>
      </c>
      <c r="O14" s="64">
        <v>0</v>
      </c>
      <c r="P14" s="64">
        <v>0</v>
      </c>
      <c r="Q14" s="64">
        <v>988.8291127653175</v>
      </c>
      <c r="R14" s="64">
        <v>2.055737390921811</v>
      </c>
      <c r="S14" s="64">
        <v>0.21282091615598298</v>
      </c>
      <c r="T14" s="64">
        <v>0</v>
      </c>
      <c r="U14" s="64">
        <v>0.17701278406185983</v>
      </c>
      <c r="V14" s="64">
        <v>4.8851213178620485</v>
      </c>
      <c r="W14" s="64">
        <v>0.5265552639402131</v>
      </c>
      <c r="X14" s="64">
        <v>1.3849594306670021</v>
      </c>
      <c r="Y14" s="64">
        <v>0</v>
      </c>
      <c r="Z14" s="64">
        <v>0.30283619582962273</v>
      </c>
      <c r="AA14" s="64">
        <v>0.003360805627994369</v>
      </c>
      <c r="AB14" s="64">
        <v>0.39091971740573267</v>
      </c>
      <c r="AC14" s="64">
        <v>0.06835559879923762</v>
      </c>
      <c r="AD14" s="64">
        <v>0.3125518180885272</v>
      </c>
      <c r="AE14" s="64">
        <v>0.2496406233263709</v>
      </c>
      <c r="AF14" s="64">
        <v>0.04616079334467956</v>
      </c>
      <c r="AG14" s="64">
        <v>0.002243635153489889</v>
      </c>
      <c r="AH14" s="64">
        <v>0.0014879024915100693</v>
      </c>
      <c r="AI14" s="64">
        <v>0.0019043195152557196</v>
      </c>
      <c r="AJ14" s="64">
        <v>0.1034253556958825</v>
      </c>
      <c r="AK14" s="64">
        <v>0</v>
      </c>
      <c r="AL14" s="64">
        <v>0</v>
      </c>
      <c r="AM14" s="64">
        <v>0</v>
      </c>
      <c r="AN14" s="64">
        <v>12.088497958404822</v>
      </c>
      <c r="AO14" s="64">
        <v>2.289313459796381</v>
      </c>
      <c r="AP14" s="64">
        <v>149.099703322331</v>
      </c>
      <c r="AQ14" s="64">
        <v>4041.701428329582</v>
      </c>
      <c r="AR14" s="64">
        <v>0</v>
      </c>
      <c r="AS14" s="64">
        <v>0</v>
      </c>
      <c r="AT14" s="64">
        <v>0.05942374287317975</v>
      </c>
      <c r="AU14" s="64">
        <v>1.0038455319984327</v>
      </c>
      <c r="AV14" s="64">
        <v>0</v>
      </c>
      <c r="AW14" s="64">
        <v>0</v>
      </c>
      <c r="AX14" s="64">
        <v>0</v>
      </c>
      <c r="AY14" s="64">
        <v>1.7684543760027933</v>
      </c>
      <c r="AZ14" s="64">
        <v>0</v>
      </c>
      <c r="BA14" s="64">
        <v>0.08447461577676116</v>
      </c>
      <c r="BB14" s="64">
        <v>2.3551297449864323</v>
      </c>
      <c r="BC14" s="64">
        <v>0</v>
      </c>
      <c r="BD14" s="64">
        <v>2.0261290084515338</v>
      </c>
      <c r="BE14" s="64">
        <v>1.2811242995922814</v>
      </c>
      <c r="BF14" s="64">
        <v>0.23937557041842508</v>
      </c>
      <c r="BG14" s="64">
        <v>0</v>
      </c>
      <c r="BH14" s="64">
        <v>15.347389053215792</v>
      </c>
      <c r="BI14" s="64">
        <v>31.95902609750788</v>
      </c>
      <c r="BJ14" s="64">
        <v>5.580449110964171</v>
      </c>
      <c r="BK14" s="64">
        <v>0.23742095776012204</v>
      </c>
      <c r="BL14" s="64">
        <v>142.05094768093767</v>
      </c>
      <c r="BM14" s="64">
        <v>367.4929365158548</v>
      </c>
      <c r="BN14" s="64">
        <v>1251.6642349959027</v>
      </c>
      <c r="BO14" s="64">
        <v>0.04267223632592889</v>
      </c>
      <c r="BP14" s="64">
        <v>0.02454668536337614</v>
      </c>
      <c r="BQ14" s="64">
        <v>1.6721288748156011</v>
      </c>
      <c r="BR14" s="64">
        <v>109.74632921058856</v>
      </c>
      <c r="BS14" s="103">
        <v>0.10612324006440012</v>
      </c>
      <c r="BT14" s="104">
        <f t="shared" si="0"/>
        <v>14430.85710179785</v>
      </c>
      <c r="BU14" s="72">
        <v>16689.44891698279</v>
      </c>
      <c r="BV14" s="64">
        <v>4143.318893645748</v>
      </c>
      <c r="BW14" s="64">
        <v>0</v>
      </c>
      <c r="BX14" s="64">
        <v>0</v>
      </c>
      <c r="BY14" s="64">
        <v>0</v>
      </c>
      <c r="BZ14" s="64">
        <v>0</v>
      </c>
      <c r="CA14" s="64">
        <v>0</v>
      </c>
      <c r="CB14" s="64">
        <v>0</v>
      </c>
      <c r="CC14" s="64">
        <v>405.2685739470119</v>
      </c>
      <c r="CD14" s="64">
        <v>0</v>
      </c>
      <c r="CE14" s="64">
        <v>0</v>
      </c>
      <c r="CF14" s="64">
        <v>0</v>
      </c>
      <c r="CG14" s="104">
        <f t="shared" si="1"/>
        <v>21238.03638457555</v>
      </c>
      <c r="CH14" s="72">
        <v>0</v>
      </c>
      <c r="CI14" s="64">
        <v>0</v>
      </c>
      <c r="CJ14" s="64">
        <v>0</v>
      </c>
      <c r="CK14" s="104">
        <f t="shared" si="2"/>
        <v>0</v>
      </c>
      <c r="CL14" s="72">
        <v>0</v>
      </c>
      <c r="CM14" s="64">
        <v>0</v>
      </c>
      <c r="CN14" s="64">
        <v>-4.149138927958021</v>
      </c>
      <c r="CO14" s="64">
        <v>0</v>
      </c>
      <c r="CP14" s="104">
        <f t="shared" si="3"/>
        <v>-4.149138927958021</v>
      </c>
      <c r="CQ14" s="197">
        <v>7800.93213877056</v>
      </c>
      <c r="CR14" s="104">
        <f t="shared" si="4"/>
        <v>29034.81938441815</v>
      </c>
      <c r="CS14" s="104">
        <f t="shared" si="5"/>
        <v>43465.676486216005</v>
      </c>
    </row>
    <row r="15" spans="1:97" ht="13.5" customHeight="1">
      <c r="A15" s="142">
        <v>6</v>
      </c>
      <c r="B15" s="50">
        <v>17</v>
      </c>
      <c r="C15" s="40" t="s">
        <v>205</v>
      </c>
      <c r="D15" s="72">
        <v>10.871142561720195</v>
      </c>
      <c r="E15" s="72">
        <v>0.06791591618382575</v>
      </c>
      <c r="F15" s="72">
        <v>0.02631219133374377</v>
      </c>
      <c r="G15" s="64">
        <v>0</v>
      </c>
      <c r="H15" s="64">
        <v>47.836351033548915</v>
      </c>
      <c r="I15" s="64">
        <v>561.0192913375121</v>
      </c>
      <c r="J15" s="64">
        <v>416.47836126634957</v>
      </c>
      <c r="K15" s="64">
        <v>26.243399312342685</v>
      </c>
      <c r="L15" s="64">
        <v>2.906086650019705</v>
      </c>
      <c r="M15" s="64">
        <v>14.285600913737586</v>
      </c>
      <c r="N15" s="64">
        <v>10.718820584645044</v>
      </c>
      <c r="O15" s="64">
        <v>0</v>
      </c>
      <c r="P15" s="64">
        <v>0</v>
      </c>
      <c r="Q15" s="64">
        <v>581.3640460776483</v>
      </c>
      <c r="R15" s="64">
        <v>81.25247341064072</v>
      </c>
      <c r="S15" s="64">
        <v>5.166390828926553</v>
      </c>
      <c r="T15" s="64">
        <v>12.151364815976235</v>
      </c>
      <c r="U15" s="64">
        <v>18.861090109974455</v>
      </c>
      <c r="V15" s="64">
        <v>85.67689396554576</v>
      </c>
      <c r="W15" s="64">
        <v>34.93505979097904</v>
      </c>
      <c r="X15" s="64">
        <v>10.766114670472078</v>
      </c>
      <c r="Y15" s="64">
        <v>12.71885067014722</v>
      </c>
      <c r="Z15" s="64">
        <v>3.1268475043725332</v>
      </c>
      <c r="AA15" s="64">
        <v>36.50692088082151</v>
      </c>
      <c r="AB15" s="64">
        <v>63.65686316096608</v>
      </c>
      <c r="AC15" s="64">
        <v>1.2246546814391124</v>
      </c>
      <c r="AD15" s="64">
        <v>0.09975566332352424</v>
      </c>
      <c r="AE15" s="64">
        <v>0.07967438318688672</v>
      </c>
      <c r="AF15" s="64">
        <v>0.014736270735512175</v>
      </c>
      <c r="AG15" s="64">
        <v>0.0007160736409108006</v>
      </c>
      <c r="AH15" s="64">
        <v>0.00047488632740531856</v>
      </c>
      <c r="AI15" s="64">
        <v>0.0006077954188911171</v>
      </c>
      <c r="AJ15" s="64">
        <v>0.07623476782916505</v>
      </c>
      <c r="AK15" s="64">
        <v>0</v>
      </c>
      <c r="AL15" s="64">
        <v>0</v>
      </c>
      <c r="AM15" s="64">
        <v>0.45319958178786346</v>
      </c>
      <c r="AN15" s="64">
        <v>310.4098505689808</v>
      </c>
      <c r="AO15" s="64">
        <v>6.65463257550513</v>
      </c>
      <c r="AP15" s="64">
        <v>186.17899028216692</v>
      </c>
      <c r="AQ15" s="64">
        <v>79.96342116292097</v>
      </c>
      <c r="AR15" s="64">
        <v>0</v>
      </c>
      <c r="AS15" s="64">
        <v>0</v>
      </c>
      <c r="AT15" s="64">
        <v>0</v>
      </c>
      <c r="AU15" s="64">
        <v>0</v>
      </c>
      <c r="AV15" s="64">
        <v>0</v>
      </c>
      <c r="AW15" s="64">
        <v>0</v>
      </c>
      <c r="AX15" s="64">
        <v>0</v>
      </c>
      <c r="AY15" s="64">
        <v>0.05181413825278806</v>
      </c>
      <c r="AZ15" s="64">
        <v>0</v>
      </c>
      <c r="BA15" s="64">
        <v>0.004676082990069095</v>
      </c>
      <c r="BB15" s="64">
        <v>0.03411099716599141</v>
      </c>
      <c r="BC15" s="64">
        <v>4.721411790510752</v>
      </c>
      <c r="BD15" s="64">
        <v>9.843485476042275</v>
      </c>
      <c r="BE15" s="64">
        <v>8.755389927268014</v>
      </c>
      <c r="BF15" s="64">
        <v>4.593137812983395</v>
      </c>
      <c r="BG15" s="64">
        <v>0.14107971168010855</v>
      </c>
      <c r="BH15" s="64">
        <v>34.108054005270645</v>
      </c>
      <c r="BI15" s="64">
        <v>0.5292328910712949</v>
      </c>
      <c r="BJ15" s="64">
        <v>5.9226316339458025</v>
      </c>
      <c r="BK15" s="64">
        <v>7.078983111770467</v>
      </c>
      <c r="BL15" s="64">
        <v>1.0553588807826528</v>
      </c>
      <c r="BM15" s="64">
        <v>86.81856417951477</v>
      </c>
      <c r="BN15" s="64">
        <v>105.54490788669504</v>
      </c>
      <c r="BO15" s="64">
        <v>0.01361877921569799</v>
      </c>
      <c r="BP15" s="64">
        <v>0.00783387371720226</v>
      </c>
      <c r="BQ15" s="64">
        <v>0.5440541956008421</v>
      </c>
      <c r="BR15" s="64">
        <v>11.647193400932206</v>
      </c>
      <c r="BS15" s="103">
        <v>5.800376637000438</v>
      </c>
      <c r="BT15" s="104">
        <f t="shared" si="0"/>
        <v>2909.009061759538</v>
      </c>
      <c r="BU15" s="72">
        <v>0</v>
      </c>
      <c r="BV15" s="64">
        <v>0</v>
      </c>
      <c r="BW15" s="64">
        <v>106.64380679952211</v>
      </c>
      <c r="BX15" s="64">
        <v>0</v>
      </c>
      <c r="BY15" s="64">
        <v>964.0370072668354</v>
      </c>
      <c r="BZ15" s="64">
        <v>0</v>
      </c>
      <c r="CA15" s="64">
        <v>0</v>
      </c>
      <c r="CB15" s="64">
        <v>0</v>
      </c>
      <c r="CC15" s="64">
        <v>135.37636182640392</v>
      </c>
      <c r="CD15" s="64">
        <v>0</v>
      </c>
      <c r="CE15" s="64">
        <v>0</v>
      </c>
      <c r="CF15" s="64">
        <v>0</v>
      </c>
      <c r="CG15" s="104">
        <f t="shared" si="1"/>
        <v>1206.0571758927613</v>
      </c>
      <c r="CH15" s="72">
        <v>0</v>
      </c>
      <c r="CI15" s="64">
        <v>0</v>
      </c>
      <c r="CJ15" s="64">
        <v>0</v>
      </c>
      <c r="CK15" s="104">
        <f t="shared" si="2"/>
        <v>0</v>
      </c>
      <c r="CL15" s="72">
        <v>0</v>
      </c>
      <c r="CM15" s="64">
        <v>0</v>
      </c>
      <c r="CN15" s="64">
        <v>-1.3474436298991652</v>
      </c>
      <c r="CO15" s="64">
        <v>0</v>
      </c>
      <c r="CP15" s="104">
        <f t="shared" si="3"/>
        <v>-1.3474436298991652</v>
      </c>
      <c r="CQ15" s="197">
        <v>2060.2943413965995</v>
      </c>
      <c r="CR15" s="104">
        <f t="shared" si="4"/>
        <v>3265.004073659462</v>
      </c>
      <c r="CS15" s="104">
        <f t="shared" si="5"/>
        <v>6174.013135419</v>
      </c>
    </row>
    <row r="16" spans="1:97" ht="13.5" customHeight="1">
      <c r="A16" s="48">
        <v>7</v>
      </c>
      <c r="B16" s="50">
        <v>18</v>
      </c>
      <c r="C16" s="40" t="s">
        <v>119</v>
      </c>
      <c r="D16" s="72">
        <v>16.74510095180158</v>
      </c>
      <c r="E16" s="72">
        <v>0.12432720384581276</v>
      </c>
      <c r="F16" s="72">
        <v>0.026325654304101113</v>
      </c>
      <c r="G16" s="64">
        <v>0.9439851971437612</v>
      </c>
      <c r="H16" s="64">
        <v>3.6100192234719604</v>
      </c>
      <c r="I16" s="64">
        <v>0.5855857421947667</v>
      </c>
      <c r="J16" s="64">
        <v>211.29253670563105</v>
      </c>
      <c r="K16" s="64">
        <v>0</v>
      </c>
      <c r="L16" s="64">
        <v>0.0520215024776956</v>
      </c>
      <c r="M16" s="64">
        <v>1.1260944803115465</v>
      </c>
      <c r="N16" s="64">
        <v>0.9026854615303905</v>
      </c>
      <c r="O16" s="64">
        <v>0.046686560637856714</v>
      </c>
      <c r="P16" s="64">
        <v>0</v>
      </c>
      <c r="Q16" s="64">
        <v>178.93216511114377</v>
      </c>
      <c r="R16" s="64">
        <v>2.827883857854899</v>
      </c>
      <c r="S16" s="64">
        <v>0.5351512887641201</v>
      </c>
      <c r="T16" s="64">
        <v>2.0350201559337417</v>
      </c>
      <c r="U16" s="64">
        <v>2.1368624469370943</v>
      </c>
      <c r="V16" s="64">
        <v>8.851891632720653</v>
      </c>
      <c r="W16" s="64">
        <v>13.787215706518523</v>
      </c>
      <c r="X16" s="64">
        <v>0</v>
      </c>
      <c r="Y16" s="64">
        <v>15.938921854495902</v>
      </c>
      <c r="Z16" s="64">
        <v>0.31866548810393835</v>
      </c>
      <c r="AA16" s="64">
        <v>0.5501384800616523</v>
      </c>
      <c r="AB16" s="64">
        <v>1.6610779501663018</v>
      </c>
      <c r="AC16" s="64">
        <v>1.1765056040723727</v>
      </c>
      <c r="AD16" s="64">
        <v>0.015904538030452386</v>
      </c>
      <c r="AE16" s="64">
        <v>0.012700149861313932</v>
      </c>
      <c r="AF16" s="64">
        <v>0.002353605948753985</v>
      </c>
      <c r="AG16" s="64">
        <v>0.0001141468614365104</v>
      </c>
      <c r="AH16" s="64">
        <v>7.571252999727809E-05</v>
      </c>
      <c r="AI16" s="64">
        <v>9.690695265024649E-05</v>
      </c>
      <c r="AJ16" s="64">
        <v>0</v>
      </c>
      <c r="AK16" s="64">
        <v>0</v>
      </c>
      <c r="AL16" s="64">
        <v>0</v>
      </c>
      <c r="AM16" s="64">
        <v>0</v>
      </c>
      <c r="AN16" s="64">
        <v>31.381613919670745</v>
      </c>
      <c r="AO16" s="64">
        <v>3.941862543863181</v>
      </c>
      <c r="AP16" s="64">
        <v>187.36699273438055</v>
      </c>
      <c r="AQ16" s="64">
        <v>16.308472052884508</v>
      </c>
      <c r="AR16" s="64">
        <v>2.7875023871630296</v>
      </c>
      <c r="AS16" s="64">
        <v>1.1020426268251735</v>
      </c>
      <c r="AT16" s="64">
        <v>0</v>
      </c>
      <c r="AU16" s="64">
        <v>0</v>
      </c>
      <c r="AV16" s="64">
        <v>0</v>
      </c>
      <c r="AW16" s="64">
        <v>0</v>
      </c>
      <c r="AX16" s="64">
        <v>0</v>
      </c>
      <c r="AY16" s="64">
        <v>1.869253808389732</v>
      </c>
      <c r="AZ16" s="64">
        <v>0</v>
      </c>
      <c r="BA16" s="64">
        <v>0.0029189648583468953</v>
      </c>
      <c r="BB16" s="64">
        <v>0.060403917077582275</v>
      </c>
      <c r="BC16" s="64">
        <v>0</v>
      </c>
      <c r="BD16" s="64">
        <v>41.95783804768353</v>
      </c>
      <c r="BE16" s="64">
        <v>0</v>
      </c>
      <c r="BF16" s="64">
        <v>0</v>
      </c>
      <c r="BG16" s="64">
        <v>0</v>
      </c>
      <c r="BH16" s="64">
        <v>75.90994645448797</v>
      </c>
      <c r="BI16" s="64">
        <v>0.9537760428472944</v>
      </c>
      <c r="BJ16" s="64">
        <v>6.378975620241295</v>
      </c>
      <c r="BK16" s="64">
        <v>28.642561231014287</v>
      </c>
      <c r="BL16" s="64">
        <v>0</v>
      </c>
      <c r="BM16" s="64">
        <v>13.978001779476845</v>
      </c>
      <c r="BN16" s="64">
        <v>21.856650059658815</v>
      </c>
      <c r="BO16" s="64">
        <v>0.0021704297748943455</v>
      </c>
      <c r="BP16" s="64">
        <v>0.0012482866512301706</v>
      </c>
      <c r="BQ16" s="64">
        <v>0.21196458972940657</v>
      </c>
      <c r="BR16" s="64">
        <v>47.78465799162311</v>
      </c>
      <c r="BS16" s="103">
        <v>0.8097244631788203</v>
      </c>
      <c r="BT16" s="104">
        <f t="shared" si="0"/>
        <v>947.5466912717884</v>
      </c>
      <c r="BU16" s="72">
        <v>0</v>
      </c>
      <c r="BV16" s="64">
        <v>0</v>
      </c>
      <c r="BW16" s="64">
        <v>4468.704585461834</v>
      </c>
      <c r="BX16" s="64">
        <v>0</v>
      </c>
      <c r="BY16" s="64">
        <v>34.06632655008996</v>
      </c>
      <c r="BZ16" s="64">
        <v>0</v>
      </c>
      <c r="CA16" s="64">
        <v>0</v>
      </c>
      <c r="CB16" s="64">
        <v>0</v>
      </c>
      <c r="CC16" s="64">
        <v>0</v>
      </c>
      <c r="CD16" s="64">
        <v>0</v>
      </c>
      <c r="CE16" s="64">
        <v>0</v>
      </c>
      <c r="CF16" s="64">
        <v>0</v>
      </c>
      <c r="CG16" s="104">
        <f t="shared" si="1"/>
        <v>4502.770912011923</v>
      </c>
      <c r="CH16" s="72">
        <v>0</v>
      </c>
      <c r="CI16" s="64">
        <v>0</v>
      </c>
      <c r="CJ16" s="64">
        <v>0</v>
      </c>
      <c r="CK16" s="104">
        <f t="shared" si="2"/>
        <v>0</v>
      </c>
      <c r="CL16" s="72">
        <v>0</v>
      </c>
      <c r="CM16" s="64">
        <v>0</v>
      </c>
      <c r="CN16" s="64">
        <v>-3.6272299389951432</v>
      </c>
      <c r="CO16" s="64">
        <v>0</v>
      </c>
      <c r="CP16" s="104">
        <f t="shared" si="3"/>
        <v>-3.6272299389951432</v>
      </c>
      <c r="CQ16" s="197">
        <v>1784.943142264281</v>
      </c>
      <c r="CR16" s="104">
        <f t="shared" si="4"/>
        <v>6284.08682433721</v>
      </c>
      <c r="CS16" s="104">
        <f t="shared" si="5"/>
        <v>7231.633515608998</v>
      </c>
    </row>
    <row r="17" spans="1:97" ht="13.5" customHeight="1">
      <c r="A17" s="142">
        <v>8</v>
      </c>
      <c r="B17" s="50">
        <v>19</v>
      </c>
      <c r="C17" s="40" t="s">
        <v>66</v>
      </c>
      <c r="D17" s="72">
        <v>2.898911512113784</v>
      </c>
      <c r="E17" s="72">
        <v>0.018764817932198086</v>
      </c>
      <c r="F17" s="72">
        <v>0</v>
      </c>
      <c r="G17" s="64">
        <v>2.361085671069022</v>
      </c>
      <c r="H17" s="64">
        <v>9.629608988222179</v>
      </c>
      <c r="I17" s="64">
        <v>0.18150389199916162</v>
      </c>
      <c r="J17" s="64">
        <v>1.5929187403782006</v>
      </c>
      <c r="K17" s="64">
        <v>126.50185679672416</v>
      </c>
      <c r="L17" s="64">
        <v>1.0106257980158087</v>
      </c>
      <c r="M17" s="64">
        <v>0.866132385376132</v>
      </c>
      <c r="N17" s="64">
        <v>46.739419524886095</v>
      </c>
      <c r="O17" s="64">
        <v>0</v>
      </c>
      <c r="P17" s="64">
        <v>0</v>
      </c>
      <c r="Q17" s="64">
        <v>0</v>
      </c>
      <c r="R17" s="64">
        <v>1.8855104227021606</v>
      </c>
      <c r="S17" s="64">
        <v>0.31947651412204475</v>
      </c>
      <c r="T17" s="64">
        <v>0.6468484753742973</v>
      </c>
      <c r="U17" s="64">
        <v>2.7593519860097944</v>
      </c>
      <c r="V17" s="64">
        <v>0</v>
      </c>
      <c r="W17" s="64">
        <v>0.7729493352771029</v>
      </c>
      <c r="X17" s="64">
        <v>0</v>
      </c>
      <c r="Y17" s="64">
        <v>126.50959817522285</v>
      </c>
      <c r="Z17" s="64">
        <v>0.9989036984119538</v>
      </c>
      <c r="AA17" s="64">
        <v>3.9301431666772766</v>
      </c>
      <c r="AB17" s="64">
        <v>169.1734177188566</v>
      </c>
      <c r="AC17" s="64">
        <v>0.0013839325344726723</v>
      </c>
      <c r="AD17" s="64">
        <v>0.0017669891099371957</v>
      </c>
      <c r="AE17" s="64">
        <v>0.0014111224995141882</v>
      </c>
      <c r="AF17" s="64">
        <v>0.00026127385051507744</v>
      </c>
      <c r="AG17" s="64">
        <v>1.2682675262211305E-05</v>
      </c>
      <c r="AH17" s="64">
        <v>8.411683205955187E-06</v>
      </c>
      <c r="AI17" s="64">
        <v>1.0766186144046894E-05</v>
      </c>
      <c r="AJ17" s="64">
        <v>0</v>
      </c>
      <c r="AK17" s="64">
        <v>0</v>
      </c>
      <c r="AL17" s="64">
        <v>0</v>
      </c>
      <c r="AM17" s="64">
        <v>0</v>
      </c>
      <c r="AN17" s="64">
        <v>0.6309874774127898</v>
      </c>
      <c r="AO17" s="64">
        <v>0.15160117120107636</v>
      </c>
      <c r="AP17" s="64">
        <v>26.00089359490113</v>
      </c>
      <c r="AQ17" s="64">
        <v>0.3992770469705205</v>
      </c>
      <c r="AR17" s="64">
        <v>0</v>
      </c>
      <c r="AS17" s="64">
        <v>0</v>
      </c>
      <c r="AT17" s="64">
        <v>0</v>
      </c>
      <c r="AU17" s="64">
        <v>0</v>
      </c>
      <c r="AV17" s="64">
        <v>0</v>
      </c>
      <c r="AW17" s="64">
        <v>0</v>
      </c>
      <c r="AX17" s="64">
        <v>0</v>
      </c>
      <c r="AY17" s="64">
        <v>0</v>
      </c>
      <c r="AZ17" s="64">
        <v>0</v>
      </c>
      <c r="BA17" s="64">
        <v>0.0008122189241023657</v>
      </c>
      <c r="BB17" s="64">
        <v>0.013200798564844851</v>
      </c>
      <c r="BC17" s="64">
        <v>3.049990041382071</v>
      </c>
      <c r="BD17" s="64">
        <v>0.010703760521533337</v>
      </c>
      <c r="BE17" s="64">
        <v>0</v>
      </c>
      <c r="BF17" s="64">
        <v>0</v>
      </c>
      <c r="BG17" s="64">
        <v>0</v>
      </c>
      <c r="BH17" s="64">
        <v>0.9021654562294172</v>
      </c>
      <c r="BI17" s="64">
        <v>0.026514847257469634</v>
      </c>
      <c r="BJ17" s="64">
        <v>0.01827368078214456</v>
      </c>
      <c r="BK17" s="64">
        <v>0.01249953040271607</v>
      </c>
      <c r="BL17" s="64">
        <v>11.134231999075118</v>
      </c>
      <c r="BM17" s="64">
        <v>0.976878113211334</v>
      </c>
      <c r="BN17" s="64">
        <v>0.03905368542297148</v>
      </c>
      <c r="BO17" s="64">
        <v>0.00024117879870682744</v>
      </c>
      <c r="BP17" s="64">
        <v>0.00013872056430663134</v>
      </c>
      <c r="BQ17" s="64">
        <v>1.005078949428718</v>
      </c>
      <c r="BR17" s="64">
        <v>9.658146842942692</v>
      </c>
      <c r="BS17" s="103">
        <v>0</v>
      </c>
      <c r="BT17" s="104">
        <f t="shared" si="0"/>
        <v>552.8325719119036</v>
      </c>
      <c r="BU17" s="72">
        <v>0</v>
      </c>
      <c r="BV17" s="64">
        <v>0</v>
      </c>
      <c r="BW17" s="64">
        <v>1341.8457211261375</v>
      </c>
      <c r="BX17" s="64">
        <v>0</v>
      </c>
      <c r="BY17" s="64">
        <v>0</v>
      </c>
      <c r="BZ17" s="64">
        <v>0</v>
      </c>
      <c r="CA17" s="64">
        <v>0</v>
      </c>
      <c r="CB17" s="64">
        <v>0</v>
      </c>
      <c r="CC17" s="64">
        <v>164.5561365572375</v>
      </c>
      <c r="CD17" s="64">
        <v>0</v>
      </c>
      <c r="CE17" s="64">
        <v>0</v>
      </c>
      <c r="CF17" s="64">
        <v>209.72982737639387</v>
      </c>
      <c r="CG17" s="104">
        <f t="shared" si="1"/>
        <v>1716.1316850597689</v>
      </c>
      <c r="CH17" s="72">
        <v>0</v>
      </c>
      <c r="CI17" s="64">
        <v>0</v>
      </c>
      <c r="CJ17" s="64">
        <v>0</v>
      </c>
      <c r="CK17" s="104">
        <f t="shared" si="2"/>
        <v>0</v>
      </c>
      <c r="CL17" s="72">
        <v>0</v>
      </c>
      <c r="CM17" s="64">
        <v>0</v>
      </c>
      <c r="CN17" s="64">
        <v>-1.6345579236316627</v>
      </c>
      <c r="CO17" s="64">
        <v>0</v>
      </c>
      <c r="CP17" s="104">
        <f t="shared" si="3"/>
        <v>-1.6345579236316627</v>
      </c>
      <c r="CQ17" s="197">
        <v>880.4732055519593</v>
      </c>
      <c r="CR17" s="104">
        <f t="shared" si="4"/>
        <v>2594.9703326880963</v>
      </c>
      <c r="CS17" s="104">
        <f t="shared" si="5"/>
        <v>3147.8029046</v>
      </c>
    </row>
    <row r="18" spans="1:97" ht="13.5" customHeight="1">
      <c r="A18" s="48">
        <v>9</v>
      </c>
      <c r="B18" s="50">
        <v>20</v>
      </c>
      <c r="C18" s="40" t="s">
        <v>243</v>
      </c>
      <c r="D18" s="72">
        <v>31.64238589938279</v>
      </c>
      <c r="E18" s="72">
        <v>4.80098451140461</v>
      </c>
      <c r="F18" s="72">
        <v>0.07276374594303293</v>
      </c>
      <c r="G18" s="64">
        <v>3.2242922971492525</v>
      </c>
      <c r="H18" s="64">
        <v>123.22102841725632</v>
      </c>
      <c r="I18" s="64">
        <v>1.5740924476643274</v>
      </c>
      <c r="J18" s="64">
        <v>0.7509591722834247</v>
      </c>
      <c r="K18" s="64">
        <v>0.5267605487761988</v>
      </c>
      <c r="L18" s="64">
        <v>3279.7784706619927</v>
      </c>
      <c r="M18" s="64">
        <v>401.8112472959321</v>
      </c>
      <c r="N18" s="64">
        <v>0.4302415913877028</v>
      </c>
      <c r="O18" s="64">
        <v>0</v>
      </c>
      <c r="P18" s="64">
        <v>0</v>
      </c>
      <c r="Q18" s="64">
        <v>3.009533703397132</v>
      </c>
      <c r="R18" s="64">
        <v>8.7625409503337</v>
      </c>
      <c r="S18" s="64">
        <v>60.254228961661006</v>
      </c>
      <c r="T18" s="64">
        <v>9.756273900154113</v>
      </c>
      <c r="U18" s="64">
        <v>187.05935317741117</v>
      </c>
      <c r="V18" s="64">
        <v>79.73737977294867</v>
      </c>
      <c r="W18" s="64">
        <v>55.446801946775714</v>
      </c>
      <c r="X18" s="64">
        <v>23.521063750932413</v>
      </c>
      <c r="Y18" s="64">
        <v>162.52223894284137</v>
      </c>
      <c r="Z18" s="64">
        <v>2.77596629258673</v>
      </c>
      <c r="AA18" s="64">
        <v>181.32481756985655</v>
      </c>
      <c r="AB18" s="64">
        <v>1175.7854679971153</v>
      </c>
      <c r="AC18" s="64">
        <v>7.801056618266565</v>
      </c>
      <c r="AD18" s="64">
        <v>0</v>
      </c>
      <c r="AE18" s="64">
        <v>0</v>
      </c>
      <c r="AF18" s="64">
        <v>0</v>
      </c>
      <c r="AG18" s="64">
        <v>0</v>
      </c>
      <c r="AH18" s="64">
        <v>0.07442166438246593</v>
      </c>
      <c r="AI18" s="64">
        <v>0</v>
      </c>
      <c r="AJ18" s="64">
        <v>0</v>
      </c>
      <c r="AK18" s="64">
        <v>0</v>
      </c>
      <c r="AL18" s="64">
        <v>0</v>
      </c>
      <c r="AM18" s="64">
        <v>0</v>
      </c>
      <c r="AN18" s="64">
        <v>3778.8372471319976</v>
      </c>
      <c r="AO18" s="64">
        <v>1.6848980303767718</v>
      </c>
      <c r="AP18" s="64">
        <v>74.56299664317764</v>
      </c>
      <c r="AQ18" s="64">
        <v>9.515746948654542</v>
      </c>
      <c r="AR18" s="64">
        <v>0</v>
      </c>
      <c r="AS18" s="64">
        <v>0</v>
      </c>
      <c r="AT18" s="64">
        <v>0</v>
      </c>
      <c r="AU18" s="64">
        <v>0</v>
      </c>
      <c r="AV18" s="64">
        <v>0</v>
      </c>
      <c r="AW18" s="64">
        <v>0</v>
      </c>
      <c r="AX18" s="64">
        <v>0</v>
      </c>
      <c r="AY18" s="64">
        <v>0</v>
      </c>
      <c r="AZ18" s="64">
        <v>0</v>
      </c>
      <c r="BA18" s="64">
        <v>0.009324874868227712</v>
      </c>
      <c r="BB18" s="64">
        <v>0</v>
      </c>
      <c r="BC18" s="64">
        <v>11.741400783997356</v>
      </c>
      <c r="BD18" s="64">
        <v>0.4310495120148964</v>
      </c>
      <c r="BE18" s="64">
        <v>23.443409427346698</v>
      </c>
      <c r="BF18" s="64">
        <v>13.931775870793464</v>
      </c>
      <c r="BG18" s="64">
        <v>65.32115228733441</v>
      </c>
      <c r="BH18" s="64">
        <v>5.360875316797903</v>
      </c>
      <c r="BI18" s="64">
        <v>1.7809342297973196</v>
      </c>
      <c r="BJ18" s="64">
        <v>3.8951294891655737</v>
      </c>
      <c r="BK18" s="64">
        <v>77.9273334858216</v>
      </c>
      <c r="BL18" s="64">
        <v>0</v>
      </c>
      <c r="BM18" s="64">
        <v>35.744668003427115</v>
      </c>
      <c r="BN18" s="64">
        <v>29.407593966733785</v>
      </c>
      <c r="BO18" s="64">
        <v>0</v>
      </c>
      <c r="BP18" s="64">
        <v>0</v>
      </c>
      <c r="BQ18" s="64">
        <v>29.36095263383986</v>
      </c>
      <c r="BR18" s="64">
        <v>24.972864265848376</v>
      </c>
      <c r="BS18" s="103">
        <v>27.93417183370732</v>
      </c>
      <c r="BT18" s="104">
        <f t="shared" si="0"/>
        <v>10021.527896573536</v>
      </c>
      <c r="BU18" s="72">
        <v>0</v>
      </c>
      <c r="BV18" s="64">
        <v>0</v>
      </c>
      <c r="BW18" s="64">
        <v>0</v>
      </c>
      <c r="BX18" s="64">
        <v>37.14295447347459</v>
      </c>
      <c r="BY18" s="64">
        <v>237.38444494730632</v>
      </c>
      <c r="BZ18" s="64">
        <v>0</v>
      </c>
      <c r="CA18" s="64">
        <v>0</v>
      </c>
      <c r="CB18" s="64">
        <v>0</v>
      </c>
      <c r="CC18" s="64">
        <v>31.40487790196204</v>
      </c>
      <c r="CD18" s="64">
        <v>0</v>
      </c>
      <c r="CE18" s="64">
        <v>0</v>
      </c>
      <c r="CF18" s="64">
        <v>0</v>
      </c>
      <c r="CG18" s="104">
        <f t="shared" si="1"/>
        <v>305.93227732274295</v>
      </c>
      <c r="CH18" s="72">
        <v>0</v>
      </c>
      <c r="CI18" s="64">
        <v>0</v>
      </c>
      <c r="CJ18" s="64">
        <v>0</v>
      </c>
      <c r="CK18" s="104">
        <f t="shared" si="2"/>
        <v>0</v>
      </c>
      <c r="CL18" s="72">
        <v>0</v>
      </c>
      <c r="CM18" s="64">
        <v>0</v>
      </c>
      <c r="CN18" s="64">
        <v>-0.8759621736585236</v>
      </c>
      <c r="CO18" s="64">
        <v>0</v>
      </c>
      <c r="CP18" s="104">
        <f t="shared" si="3"/>
        <v>-0.8759621736585236</v>
      </c>
      <c r="CQ18" s="197">
        <v>959.8294208023758</v>
      </c>
      <c r="CR18" s="104">
        <f t="shared" si="4"/>
        <v>1264.8857359514602</v>
      </c>
      <c r="CS18" s="104">
        <f t="shared" si="5"/>
        <v>11286.413632524997</v>
      </c>
    </row>
    <row r="19" spans="1:97" ht="13.5" customHeight="1">
      <c r="A19" s="142">
        <v>10</v>
      </c>
      <c r="B19" s="50">
        <v>21</v>
      </c>
      <c r="C19" s="40" t="s">
        <v>152</v>
      </c>
      <c r="D19" s="72">
        <v>11.672107775462964</v>
      </c>
      <c r="E19" s="72">
        <v>0.13868923784345877</v>
      </c>
      <c r="F19" s="72">
        <v>0.021699952772741317</v>
      </c>
      <c r="G19" s="64">
        <v>35.4350262787812</v>
      </c>
      <c r="H19" s="64">
        <v>448.67103769544497</v>
      </c>
      <c r="I19" s="64">
        <v>25.085879820322702</v>
      </c>
      <c r="J19" s="64">
        <v>10.169142558351057</v>
      </c>
      <c r="K19" s="64">
        <v>6.0066221750705555</v>
      </c>
      <c r="L19" s="64">
        <v>39.7474026047043</v>
      </c>
      <c r="M19" s="64">
        <v>982.701324182432</v>
      </c>
      <c r="N19" s="64">
        <v>1219.4547487385983</v>
      </c>
      <c r="O19" s="64">
        <v>0.19064931533036483</v>
      </c>
      <c r="P19" s="64">
        <v>0</v>
      </c>
      <c r="Q19" s="64">
        <v>304.506455114728</v>
      </c>
      <c r="R19" s="64">
        <v>49.591161319687274</v>
      </c>
      <c r="S19" s="64">
        <v>85.14204517572404</v>
      </c>
      <c r="T19" s="64">
        <v>4.165629299588351</v>
      </c>
      <c r="U19" s="64">
        <v>82.03049626470457</v>
      </c>
      <c r="V19" s="64">
        <v>95.18249521779212</v>
      </c>
      <c r="W19" s="64">
        <v>94.69245108765853</v>
      </c>
      <c r="X19" s="64">
        <v>49.48492625675881</v>
      </c>
      <c r="Y19" s="64">
        <v>183.19582178538386</v>
      </c>
      <c r="Z19" s="64">
        <v>2.380341130506323</v>
      </c>
      <c r="AA19" s="64">
        <v>7.887837730865812</v>
      </c>
      <c r="AB19" s="64">
        <v>31.72745617380558</v>
      </c>
      <c r="AC19" s="64">
        <v>3.2147007445685793</v>
      </c>
      <c r="AD19" s="64">
        <v>3.3550497867062523</v>
      </c>
      <c r="AE19" s="64">
        <v>2.6798759952523428</v>
      </c>
      <c r="AF19" s="64">
        <v>0.49529751548260337</v>
      </c>
      <c r="AG19" s="64">
        <v>0.02408506983091904</v>
      </c>
      <c r="AH19" s="64">
        <v>0.015971751895562936</v>
      </c>
      <c r="AI19" s="64">
        <v>0.020441530244136755</v>
      </c>
      <c r="AJ19" s="64">
        <v>18.93943349759749</v>
      </c>
      <c r="AK19" s="64">
        <v>0</v>
      </c>
      <c r="AL19" s="64">
        <v>0.46481072628332504</v>
      </c>
      <c r="AM19" s="64">
        <v>2.714430105461064</v>
      </c>
      <c r="AN19" s="64">
        <v>86.42017681426807</v>
      </c>
      <c r="AO19" s="64">
        <v>25.303167826222634</v>
      </c>
      <c r="AP19" s="64">
        <v>349.31943568475214</v>
      </c>
      <c r="AQ19" s="64">
        <v>37.759809888650885</v>
      </c>
      <c r="AR19" s="64">
        <v>0</v>
      </c>
      <c r="AS19" s="64">
        <v>0</v>
      </c>
      <c r="AT19" s="64">
        <v>0</v>
      </c>
      <c r="AU19" s="64">
        <v>0</v>
      </c>
      <c r="AV19" s="64">
        <v>0</v>
      </c>
      <c r="AW19" s="64">
        <v>0</v>
      </c>
      <c r="AX19" s="64">
        <v>0.1512212282627439</v>
      </c>
      <c r="AY19" s="64">
        <v>0.02586041719048388</v>
      </c>
      <c r="AZ19" s="64">
        <v>0</v>
      </c>
      <c r="BA19" s="64">
        <v>0.015458718342439866</v>
      </c>
      <c r="BB19" s="64">
        <v>0.2303821237075057</v>
      </c>
      <c r="BC19" s="64">
        <v>13.242905326610453</v>
      </c>
      <c r="BD19" s="64">
        <v>17.38130406107537</v>
      </c>
      <c r="BE19" s="64">
        <v>42.87334378555316</v>
      </c>
      <c r="BF19" s="64">
        <v>31.492154022699047</v>
      </c>
      <c r="BG19" s="64">
        <v>0.07118759031735868</v>
      </c>
      <c r="BH19" s="64">
        <v>302.1121608105597</v>
      </c>
      <c r="BI19" s="64">
        <v>46.30908555091813</v>
      </c>
      <c r="BJ19" s="64">
        <v>148.59160711280484</v>
      </c>
      <c r="BK19" s="64">
        <v>1.7050380524974798</v>
      </c>
      <c r="BL19" s="64">
        <v>42.9148608947483</v>
      </c>
      <c r="BM19" s="64">
        <v>40.32029046600225</v>
      </c>
      <c r="BN19" s="64">
        <v>48.217268448340135</v>
      </c>
      <c r="BO19" s="64">
        <v>0.501577778370783</v>
      </c>
      <c r="BP19" s="64">
        <v>0.31571122687591513</v>
      </c>
      <c r="BQ19" s="64">
        <v>6.341188736420898</v>
      </c>
      <c r="BR19" s="64">
        <v>48.596817019532324</v>
      </c>
      <c r="BS19" s="103">
        <v>11.185180678356721</v>
      </c>
      <c r="BT19" s="104">
        <f t="shared" si="0"/>
        <v>5102.6027378787185</v>
      </c>
      <c r="BU19" s="72">
        <v>0</v>
      </c>
      <c r="BV19" s="64">
        <v>27.047316717288922</v>
      </c>
      <c r="BW19" s="64">
        <v>0</v>
      </c>
      <c r="BX19" s="64">
        <v>29.538609208459352</v>
      </c>
      <c r="BY19" s="64">
        <v>63.6905004719345</v>
      </c>
      <c r="BZ19" s="64">
        <v>0</v>
      </c>
      <c r="CA19" s="64">
        <v>0</v>
      </c>
      <c r="CB19" s="64">
        <v>0</v>
      </c>
      <c r="CC19" s="64">
        <v>202.3126866972326</v>
      </c>
      <c r="CD19" s="64">
        <v>0</v>
      </c>
      <c r="CE19" s="64">
        <v>0</v>
      </c>
      <c r="CF19" s="64">
        <v>480.3912933659907</v>
      </c>
      <c r="CG19" s="104">
        <f t="shared" si="1"/>
        <v>802.9804064609061</v>
      </c>
      <c r="CH19" s="72">
        <v>0</v>
      </c>
      <c r="CI19" s="64">
        <v>0</v>
      </c>
      <c r="CJ19" s="64">
        <v>0</v>
      </c>
      <c r="CK19" s="104">
        <f t="shared" si="2"/>
        <v>0</v>
      </c>
      <c r="CL19" s="72">
        <v>0</v>
      </c>
      <c r="CM19" s="64">
        <v>0</v>
      </c>
      <c r="CN19" s="64">
        <v>2.4438104735793598</v>
      </c>
      <c r="CO19" s="64">
        <v>0</v>
      </c>
      <c r="CP19" s="104">
        <f t="shared" si="3"/>
        <v>2.4438104735793598</v>
      </c>
      <c r="CQ19" s="197">
        <v>2576.3715498237952</v>
      </c>
      <c r="CR19" s="104">
        <f t="shared" si="4"/>
        <v>3381.7957667582805</v>
      </c>
      <c r="CS19" s="104">
        <f t="shared" si="5"/>
        <v>8484.398504637</v>
      </c>
    </row>
    <row r="20" spans="1:97" ht="13.5" customHeight="1">
      <c r="A20" s="48">
        <v>11</v>
      </c>
      <c r="B20" s="50">
        <v>22</v>
      </c>
      <c r="C20" s="40" t="s">
        <v>238</v>
      </c>
      <c r="D20" s="72">
        <v>15.59504894716613</v>
      </c>
      <c r="E20" s="72">
        <v>0.22495662443163808</v>
      </c>
      <c r="F20" s="72">
        <v>0.02462471102215371</v>
      </c>
      <c r="G20" s="64">
        <v>2.8685436300738663</v>
      </c>
      <c r="H20" s="64">
        <v>138.0106537167617</v>
      </c>
      <c r="I20" s="64">
        <v>8.922621824056474</v>
      </c>
      <c r="J20" s="64">
        <v>10.503686476815469</v>
      </c>
      <c r="K20" s="64">
        <v>0.790891111790433</v>
      </c>
      <c r="L20" s="64">
        <v>5.6660601313571135</v>
      </c>
      <c r="M20" s="64">
        <v>13.206076406286838</v>
      </c>
      <c r="N20" s="64">
        <v>181.60809874343636</v>
      </c>
      <c r="O20" s="64">
        <v>0</v>
      </c>
      <c r="P20" s="64">
        <v>0</v>
      </c>
      <c r="Q20" s="64">
        <v>525.5132557142219</v>
      </c>
      <c r="R20" s="64">
        <v>42.89855278597938</v>
      </c>
      <c r="S20" s="64">
        <v>20.13192162090039</v>
      </c>
      <c r="T20" s="64">
        <v>2.4048779000724823</v>
      </c>
      <c r="U20" s="64">
        <v>62.05550845421277</v>
      </c>
      <c r="V20" s="64">
        <v>165.13176151261462</v>
      </c>
      <c r="W20" s="64">
        <v>111.1930022603646</v>
      </c>
      <c r="X20" s="64">
        <v>48.06489272431755</v>
      </c>
      <c r="Y20" s="64">
        <v>166.12751641884336</v>
      </c>
      <c r="Z20" s="64">
        <v>3.024161375867537</v>
      </c>
      <c r="AA20" s="64">
        <v>17.28185268199277</v>
      </c>
      <c r="AB20" s="64">
        <v>20.664474513974497</v>
      </c>
      <c r="AC20" s="64">
        <v>5.821598356827586</v>
      </c>
      <c r="AD20" s="64">
        <v>1.4154905623328813</v>
      </c>
      <c r="AE20" s="64">
        <v>1.1306219742600687</v>
      </c>
      <c r="AF20" s="64">
        <v>0.20898610073526508</v>
      </c>
      <c r="AG20" s="64">
        <v>0.010161352665056259</v>
      </c>
      <c r="AH20" s="64">
        <v>0.006738453806148207</v>
      </c>
      <c r="AI20" s="64">
        <v>0.00862426682130443</v>
      </c>
      <c r="AJ20" s="64">
        <v>4.665265384148297</v>
      </c>
      <c r="AK20" s="64">
        <v>0.4667158189327322</v>
      </c>
      <c r="AL20" s="64">
        <v>2.492480115818935</v>
      </c>
      <c r="AM20" s="64">
        <v>9.026424382480837</v>
      </c>
      <c r="AN20" s="64">
        <v>104.40801599854245</v>
      </c>
      <c r="AO20" s="64">
        <v>149.1421443852836</v>
      </c>
      <c r="AP20" s="64">
        <v>2565.698698349737</v>
      </c>
      <c r="AQ20" s="64">
        <v>69.2614943909453</v>
      </c>
      <c r="AR20" s="64">
        <v>4.402174980588936</v>
      </c>
      <c r="AS20" s="64">
        <v>2.4419797470154028</v>
      </c>
      <c r="AT20" s="64">
        <v>0</v>
      </c>
      <c r="AU20" s="64">
        <v>0</v>
      </c>
      <c r="AV20" s="64">
        <v>5.621084088717201</v>
      </c>
      <c r="AW20" s="64">
        <v>8.590922698707065</v>
      </c>
      <c r="AX20" s="64">
        <v>0.7884237451135333</v>
      </c>
      <c r="AY20" s="64">
        <v>0.10561344040721832</v>
      </c>
      <c r="AZ20" s="64">
        <v>0</v>
      </c>
      <c r="BA20" s="64">
        <v>0.024458742610897</v>
      </c>
      <c r="BB20" s="64">
        <v>0.37706212849417475</v>
      </c>
      <c r="BC20" s="64">
        <v>128.9637734988695</v>
      </c>
      <c r="BD20" s="64">
        <v>324.83178818453666</v>
      </c>
      <c r="BE20" s="64">
        <v>303.9932559866587</v>
      </c>
      <c r="BF20" s="64">
        <v>92.25297903220621</v>
      </c>
      <c r="BG20" s="64">
        <v>107.0972877561389</v>
      </c>
      <c r="BH20" s="64">
        <v>3053.0228211183226</v>
      </c>
      <c r="BI20" s="64">
        <v>120.42443873946513</v>
      </c>
      <c r="BJ20" s="64">
        <v>282.2506891193161</v>
      </c>
      <c r="BK20" s="64">
        <v>3.807951024908713</v>
      </c>
      <c r="BL20" s="64">
        <v>139.71676630536587</v>
      </c>
      <c r="BM20" s="64">
        <v>116.57648177917623</v>
      </c>
      <c r="BN20" s="64">
        <v>145.7569762856391</v>
      </c>
      <c r="BO20" s="64">
        <v>0.222148583656649</v>
      </c>
      <c r="BP20" s="64">
        <v>0.14782648454283404</v>
      </c>
      <c r="BQ20" s="64">
        <v>23.33983568775477</v>
      </c>
      <c r="BR20" s="64">
        <v>566.9161744726492</v>
      </c>
      <c r="BS20" s="103">
        <v>31.209246002549058</v>
      </c>
      <c r="BT20" s="104">
        <f t="shared" si="0"/>
        <v>9938.558659813307</v>
      </c>
      <c r="BU20" s="72">
        <v>0</v>
      </c>
      <c r="BV20" s="64">
        <v>0</v>
      </c>
      <c r="BW20" s="64">
        <v>0</v>
      </c>
      <c r="BX20" s="64">
        <v>0</v>
      </c>
      <c r="BY20" s="64">
        <v>0</v>
      </c>
      <c r="BZ20" s="64">
        <v>0</v>
      </c>
      <c r="CA20" s="64">
        <v>0</v>
      </c>
      <c r="CB20" s="64">
        <v>0</v>
      </c>
      <c r="CC20" s="64">
        <v>1680.6569141004486</v>
      </c>
      <c r="CD20" s="64">
        <v>0</v>
      </c>
      <c r="CE20" s="64">
        <v>0</v>
      </c>
      <c r="CF20" s="64">
        <v>0</v>
      </c>
      <c r="CG20" s="104">
        <f t="shared" si="1"/>
        <v>1680.6569141004486</v>
      </c>
      <c r="CH20" s="72">
        <v>0</v>
      </c>
      <c r="CI20" s="64">
        <v>0</v>
      </c>
      <c r="CJ20" s="64">
        <v>0</v>
      </c>
      <c r="CK20" s="104">
        <f t="shared" si="2"/>
        <v>0</v>
      </c>
      <c r="CL20" s="72">
        <v>34.43845600469828</v>
      </c>
      <c r="CM20" s="64">
        <v>0</v>
      </c>
      <c r="CN20" s="64">
        <v>-0.791394475409746</v>
      </c>
      <c r="CO20" s="64">
        <v>0</v>
      </c>
      <c r="CP20" s="104">
        <f t="shared" si="3"/>
        <v>33.647061529288536</v>
      </c>
      <c r="CQ20" s="197">
        <v>1158.96520977595</v>
      </c>
      <c r="CR20" s="104">
        <f t="shared" si="4"/>
        <v>2873.269185405687</v>
      </c>
      <c r="CS20" s="104">
        <f t="shared" si="5"/>
        <v>12811.827845218993</v>
      </c>
    </row>
    <row r="21" spans="1:97" ht="13.5" customHeight="1">
      <c r="A21" s="142">
        <v>12</v>
      </c>
      <c r="B21" s="50" t="s">
        <v>84</v>
      </c>
      <c r="C21" s="40" t="s">
        <v>356</v>
      </c>
      <c r="D21" s="72">
        <v>246.4297836595598</v>
      </c>
      <c r="E21" s="72">
        <v>12.787748237568174</v>
      </c>
      <c r="F21" s="72">
        <v>2.4320931875203495</v>
      </c>
      <c r="G21" s="64">
        <v>22.881590309479726</v>
      </c>
      <c r="H21" s="64">
        <v>147.4940496996302</v>
      </c>
      <c r="I21" s="64">
        <v>25.501879859229323</v>
      </c>
      <c r="J21" s="64">
        <v>4.283724521464845</v>
      </c>
      <c r="K21" s="64">
        <v>1.9636333657086669</v>
      </c>
      <c r="L21" s="64">
        <v>34.096958793107035</v>
      </c>
      <c r="M21" s="64">
        <v>60.690718490651044</v>
      </c>
      <c r="N21" s="64">
        <v>18.60179578406069</v>
      </c>
      <c r="O21" s="64">
        <v>479.9515637514915</v>
      </c>
      <c r="P21" s="64">
        <v>0</v>
      </c>
      <c r="Q21" s="64">
        <v>239.96801531278547</v>
      </c>
      <c r="R21" s="64">
        <v>31.162202257672938</v>
      </c>
      <c r="S21" s="64">
        <v>141.4324739605765</v>
      </c>
      <c r="T21" s="64">
        <v>30.87651499237224</v>
      </c>
      <c r="U21" s="64">
        <v>98.0787004192662</v>
      </c>
      <c r="V21" s="64">
        <v>92.40669653817864</v>
      </c>
      <c r="W21" s="64">
        <v>40.8054582023399</v>
      </c>
      <c r="X21" s="64">
        <v>25.22770574833503</v>
      </c>
      <c r="Y21" s="64">
        <v>63.47843820590888</v>
      </c>
      <c r="Z21" s="64">
        <v>6.594613427908476</v>
      </c>
      <c r="AA21" s="64">
        <v>19.26334248138118</v>
      </c>
      <c r="AB21" s="64">
        <v>5.890677724587392</v>
      </c>
      <c r="AC21" s="64">
        <v>6.927709685352957</v>
      </c>
      <c r="AD21" s="64">
        <v>0.2080580492670923</v>
      </c>
      <c r="AE21" s="64">
        <v>0.29773360800411497</v>
      </c>
      <c r="AF21" s="64">
        <v>0.326384275669189</v>
      </c>
      <c r="AG21" s="64">
        <v>0.10649500609912993</v>
      </c>
      <c r="AH21" s="64">
        <v>0.0020477803343801103</v>
      </c>
      <c r="AI21" s="64">
        <v>0.0005971879558654077</v>
      </c>
      <c r="AJ21" s="64">
        <v>3.1193574312602625</v>
      </c>
      <c r="AK21" s="64">
        <v>1.6242512963983262</v>
      </c>
      <c r="AL21" s="64">
        <v>1.3636881232089189</v>
      </c>
      <c r="AM21" s="64">
        <v>1.1845549647251807</v>
      </c>
      <c r="AN21" s="64">
        <v>547.1423542631347</v>
      </c>
      <c r="AO21" s="64">
        <v>68.13587566919438</v>
      </c>
      <c r="AP21" s="64">
        <v>358.61647491716417</v>
      </c>
      <c r="AQ21" s="64">
        <v>220.57068969556448</v>
      </c>
      <c r="AR21" s="64">
        <v>2.111910050250596</v>
      </c>
      <c r="AS21" s="64">
        <v>5.221573700585494</v>
      </c>
      <c r="AT21" s="64">
        <v>22.90503664122985</v>
      </c>
      <c r="AU21" s="64">
        <v>119.48691221866007</v>
      </c>
      <c r="AV21" s="64">
        <v>52.67242634230696</v>
      </c>
      <c r="AW21" s="64">
        <v>433.5530754003297</v>
      </c>
      <c r="AX21" s="64">
        <v>0.02565123427894699</v>
      </c>
      <c r="AY21" s="64">
        <v>23.240909479946264</v>
      </c>
      <c r="AZ21" s="64">
        <v>1852.4623519719337</v>
      </c>
      <c r="BA21" s="64">
        <v>0.05178581370623534</v>
      </c>
      <c r="BB21" s="64">
        <v>7.487091833576673</v>
      </c>
      <c r="BC21" s="64">
        <v>79.58362013630618</v>
      </c>
      <c r="BD21" s="64">
        <v>86.83237164428637</v>
      </c>
      <c r="BE21" s="64">
        <v>41.92650481616015</v>
      </c>
      <c r="BF21" s="64">
        <v>14.591223562840343</v>
      </c>
      <c r="BG21" s="64">
        <v>28.179380284722583</v>
      </c>
      <c r="BH21" s="64">
        <v>176.58298141336672</v>
      </c>
      <c r="BI21" s="64">
        <v>39.218563161942505</v>
      </c>
      <c r="BJ21" s="64">
        <v>9.408530517042205</v>
      </c>
      <c r="BK21" s="64">
        <v>4.867146632732015</v>
      </c>
      <c r="BL21" s="64">
        <v>83.51986826859535</v>
      </c>
      <c r="BM21" s="64">
        <v>188.20247506067105</v>
      </c>
      <c r="BN21" s="64">
        <v>193.55360351356583</v>
      </c>
      <c r="BO21" s="64">
        <v>0.45121530657869785</v>
      </c>
      <c r="BP21" s="64">
        <v>0.4743209380378765</v>
      </c>
      <c r="BQ21" s="64">
        <v>23.298503880217382</v>
      </c>
      <c r="BR21" s="64">
        <v>45.92986845854579</v>
      </c>
      <c r="BS21" s="103">
        <v>20.612032644978825</v>
      </c>
      <c r="BT21" s="104">
        <f t="shared" si="0"/>
        <v>6618.3775858115105</v>
      </c>
      <c r="BU21" s="72">
        <v>0</v>
      </c>
      <c r="BV21" s="64">
        <v>0</v>
      </c>
      <c r="BW21" s="64">
        <v>0</v>
      </c>
      <c r="BX21" s="64">
        <v>2815.939820772477</v>
      </c>
      <c r="BY21" s="64">
        <v>0</v>
      </c>
      <c r="BZ21" s="64">
        <v>0</v>
      </c>
      <c r="CA21" s="64">
        <v>3658.2982035118966</v>
      </c>
      <c r="CB21" s="64">
        <v>0</v>
      </c>
      <c r="CC21" s="64">
        <v>0</v>
      </c>
      <c r="CD21" s="64">
        <v>0</v>
      </c>
      <c r="CE21" s="64">
        <v>0</v>
      </c>
      <c r="CF21" s="64">
        <v>0</v>
      </c>
      <c r="CG21" s="104">
        <f t="shared" si="1"/>
        <v>6474.238024284374</v>
      </c>
      <c r="CH21" s="72">
        <v>0</v>
      </c>
      <c r="CI21" s="64">
        <v>0</v>
      </c>
      <c r="CJ21" s="64">
        <v>0</v>
      </c>
      <c r="CK21" s="104">
        <f t="shared" si="2"/>
        <v>0</v>
      </c>
      <c r="CL21" s="72">
        <v>0</v>
      </c>
      <c r="CM21" s="64">
        <v>0</v>
      </c>
      <c r="CN21" s="64">
        <v>-377.1865894260506</v>
      </c>
      <c r="CO21" s="64">
        <v>0</v>
      </c>
      <c r="CP21" s="104">
        <f t="shared" si="3"/>
        <v>-377.1865894260506</v>
      </c>
      <c r="CQ21" s="197">
        <v>2242.673943434427</v>
      </c>
      <c r="CR21" s="104">
        <f t="shared" si="4"/>
        <v>8339.725378292751</v>
      </c>
      <c r="CS21" s="104">
        <f t="shared" si="5"/>
        <v>14958.102964104262</v>
      </c>
    </row>
    <row r="22" spans="1:97" ht="13.5" customHeight="1">
      <c r="A22" s="48">
        <v>13</v>
      </c>
      <c r="B22" s="50" t="s">
        <v>85</v>
      </c>
      <c r="C22" s="40" t="s">
        <v>316</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118.53412164822487</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64">
        <v>0</v>
      </c>
      <c r="BR22" s="64">
        <v>0</v>
      </c>
      <c r="BS22" s="103">
        <v>0</v>
      </c>
      <c r="BT22" s="104">
        <f t="shared" si="0"/>
        <v>118.53412164822487</v>
      </c>
      <c r="BU22" s="72">
        <v>0</v>
      </c>
      <c r="BV22" s="64">
        <v>0</v>
      </c>
      <c r="BW22" s="64">
        <v>0</v>
      </c>
      <c r="BX22" s="64">
        <v>0</v>
      </c>
      <c r="BY22" s="64">
        <v>0</v>
      </c>
      <c r="BZ22" s="64">
        <v>0</v>
      </c>
      <c r="CA22" s="64">
        <v>0</v>
      </c>
      <c r="CB22" s="64">
        <v>0</v>
      </c>
      <c r="CC22" s="64">
        <v>0</v>
      </c>
      <c r="CD22" s="64">
        <v>0</v>
      </c>
      <c r="CE22" s="64">
        <v>0</v>
      </c>
      <c r="CF22" s="64">
        <v>0</v>
      </c>
      <c r="CG22" s="104">
        <f t="shared" si="1"/>
        <v>0</v>
      </c>
      <c r="CH22" s="72">
        <v>0</v>
      </c>
      <c r="CI22" s="64">
        <v>0</v>
      </c>
      <c r="CJ22" s="64">
        <v>0</v>
      </c>
      <c r="CK22" s="104">
        <f t="shared" si="2"/>
        <v>0</v>
      </c>
      <c r="CL22" s="72">
        <v>0</v>
      </c>
      <c r="CM22" s="64">
        <v>0</v>
      </c>
      <c r="CN22" s="64">
        <v>-1.5341216472248616</v>
      </c>
      <c r="CO22" s="64">
        <v>0</v>
      </c>
      <c r="CP22" s="104">
        <f t="shared" si="3"/>
        <v>-1.5341216472248616</v>
      </c>
      <c r="CQ22" s="197">
        <v>0</v>
      </c>
      <c r="CR22" s="104">
        <f t="shared" si="4"/>
        <v>-1.5341216472248616</v>
      </c>
      <c r="CS22" s="104">
        <f t="shared" si="5"/>
        <v>117.000000001</v>
      </c>
    </row>
    <row r="23" spans="1:97" ht="13.5" customHeight="1">
      <c r="A23" s="142">
        <v>14</v>
      </c>
      <c r="B23" s="50">
        <v>24</v>
      </c>
      <c r="C23" s="40" t="s">
        <v>357</v>
      </c>
      <c r="D23" s="72">
        <v>589.9906130290728</v>
      </c>
      <c r="E23" s="72">
        <v>3.9003864913737676</v>
      </c>
      <c r="F23" s="72">
        <v>0.09075529330229822</v>
      </c>
      <c r="G23" s="64">
        <v>66.7302772085762</v>
      </c>
      <c r="H23" s="64">
        <v>206.5529164532063</v>
      </c>
      <c r="I23" s="64">
        <v>369.8808704543929</v>
      </c>
      <c r="J23" s="64">
        <v>22.255597391324134</v>
      </c>
      <c r="K23" s="64">
        <v>10.774848253660362</v>
      </c>
      <c r="L23" s="64">
        <v>175.4565680936594</v>
      </c>
      <c r="M23" s="64">
        <v>314.43580819464125</v>
      </c>
      <c r="N23" s="64">
        <v>368.12315862488464</v>
      </c>
      <c r="O23" s="64">
        <v>21.25328392047157</v>
      </c>
      <c r="P23" s="64">
        <v>0</v>
      </c>
      <c r="Q23" s="64">
        <v>24408.563600420533</v>
      </c>
      <c r="R23" s="64">
        <v>3145.288215256503</v>
      </c>
      <c r="S23" s="64">
        <v>235.42065632399158</v>
      </c>
      <c r="T23" s="64">
        <v>43.409983004928534</v>
      </c>
      <c r="U23" s="64">
        <v>379.44279256495037</v>
      </c>
      <c r="V23" s="64">
        <v>460.39366591223273</v>
      </c>
      <c r="W23" s="64">
        <v>750.8294789103466</v>
      </c>
      <c r="X23" s="64">
        <v>181.65360368558788</v>
      </c>
      <c r="Y23" s="64">
        <v>660.0357516979852</v>
      </c>
      <c r="Z23" s="64">
        <v>20.969796682932095</v>
      </c>
      <c r="AA23" s="64">
        <v>95.48581844314484</v>
      </c>
      <c r="AB23" s="64">
        <v>132.66636697566975</v>
      </c>
      <c r="AC23" s="64">
        <v>5.285738530331911</v>
      </c>
      <c r="AD23" s="64">
        <v>0</v>
      </c>
      <c r="AE23" s="64">
        <v>0</v>
      </c>
      <c r="AF23" s="64">
        <v>0</v>
      </c>
      <c r="AG23" s="64">
        <v>0</v>
      </c>
      <c r="AH23" s="64">
        <v>0</v>
      </c>
      <c r="AI23" s="64">
        <v>0</v>
      </c>
      <c r="AJ23" s="64">
        <v>0</v>
      </c>
      <c r="AK23" s="64">
        <v>0.3960582256680628</v>
      </c>
      <c r="AL23" s="64">
        <v>1.8444394834699778</v>
      </c>
      <c r="AM23" s="64">
        <v>42.190700617827055</v>
      </c>
      <c r="AN23" s="64">
        <v>915.911704690046</v>
      </c>
      <c r="AO23" s="64">
        <v>39.372874671721505</v>
      </c>
      <c r="AP23" s="64">
        <v>388.79463326608675</v>
      </c>
      <c r="AQ23" s="64">
        <v>169.11162087615025</v>
      </c>
      <c r="AR23" s="64">
        <v>0</v>
      </c>
      <c r="AS23" s="64">
        <v>0</v>
      </c>
      <c r="AT23" s="64">
        <v>0</v>
      </c>
      <c r="AU23" s="64">
        <v>0.07121107897195253</v>
      </c>
      <c r="AV23" s="64">
        <v>0</v>
      </c>
      <c r="AW23" s="64">
        <v>0</v>
      </c>
      <c r="AX23" s="64">
        <v>0.5729432665933096</v>
      </c>
      <c r="AY23" s="64">
        <v>0.26938952316936293</v>
      </c>
      <c r="AZ23" s="64">
        <v>0</v>
      </c>
      <c r="BA23" s="64">
        <v>0.1418265962077796</v>
      </c>
      <c r="BB23" s="64">
        <v>3.663775279748852</v>
      </c>
      <c r="BC23" s="64">
        <v>0</v>
      </c>
      <c r="BD23" s="64">
        <v>30.88409169004048</v>
      </c>
      <c r="BE23" s="64">
        <v>9.088147539476337</v>
      </c>
      <c r="BF23" s="64">
        <v>4.068879183211219</v>
      </c>
      <c r="BG23" s="64">
        <v>0</v>
      </c>
      <c r="BH23" s="64">
        <v>396.24508883040664</v>
      </c>
      <c r="BI23" s="64">
        <v>2.9670282429309327</v>
      </c>
      <c r="BJ23" s="64">
        <v>381.52864302783263</v>
      </c>
      <c r="BK23" s="64">
        <v>21.793585947392828</v>
      </c>
      <c r="BL23" s="64">
        <v>45.06072672358921</v>
      </c>
      <c r="BM23" s="64">
        <v>131.50132634798624</v>
      </c>
      <c r="BN23" s="64">
        <v>1477.286685368691</v>
      </c>
      <c r="BO23" s="64">
        <v>0</v>
      </c>
      <c r="BP23" s="64">
        <v>0</v>
      </c>
      <c r="BQ23" s="64">
        <v>2.691414819767771</v>
      </c>
      <c r="BR23" s="64">
        <v>63.45220176956106</v>
      </c>
      <c r="BS23" s="103">
        <v>160.47160659914383</v>
      </c>
      <c r="BT23" s="104">
        <f t="shared" si="0"/>
        <v>36958.27115548341</v>
      </c>
      <c r="BU23" s="72">
        <v>0</v>
      </c>
      <c r="BV23" s="64">
        <v>0</v>
      </c>
      <c r="BW23" s="64">
        <v>0</v>
      </c>
      <c r="BX23" s="64">
        <v>33.61344319812862</v>
      </c>
      <c r="BY23" s="64">
        <v>536.7528180551329</v>
      </c>
      <c r="BZ23" s="64">
        <v>2197.153379569712</v>
      </c>
      <c r="CA23" s="64">
        <v>22.61347046716431</v>
      </c>
      <c r="CB23" s="64">
        <v>0</v>
      </c>
      <c r="CC23" s="64">
        <v>556.038858117964</v>
      </c>
      <c r="CD23" s="64">
        <v>0</v>
      </c>
      <c r="CE23" s="64">
        <v>0</v>
      </c>
      <c r="CF23" s="64">
        <v>1281.257473988696</v>
      </c>
      <c r="CG23" s="104">
        <f t="shared" si="1"/>
        <v>4627.429443396798</v>
      </c>
      <c r="CH23" s="72">
        <v>0</v>
      </c>
      <c r="CI23" s="64">
        <v>0</v>
      </c>
      <c r="CJ23" s="64">
        <v>0</v>
      </c>
      <c r="CK23" s="104">
        <f t="shared" si="2"/>
        <v>0</v>
      </c>
      <c r="CL23" s="72">
        <v>0</v>
      </c>
      <c r="CM23" s="64">
        <v>0</v>
      </c>
      <c r="CN23" s="64">
        <v>-224.8498247575378</v>
      </c>
      <c r="CO23" s="64">
        <v>0</v>
      </c>
      <c r="CP23" s="104">
        <f t="shared" si="3"/>
        <v>-224.8498247575378</v>
      </c>
      <c r="CQ23" s="197">
        <v>72213.84527307948</v>
      </c>
      <c r="CR23" s="104">
        <f t="shared" si="4"/>
        <v>76616.42489171874</v>
      </c>
      <c r="CS23" s="104">
        <f t="shared" si="5"/>
        <v>113574.69604720215</v>
      </c>
    </row>
    <row r="24" spans="1:97" ht="13.5" customHeight="1">
      <c r="A24" s="48">
        <v>15</v>
      </c>
      <c r="B24" s="50">
        <v>25</v>
      </c>
      <c r="C24" s="40" t="s">
        <v>239</v>
      </c>
      <c r="D24" s="72">
        <v>51.421288565165554</v>
      </c>
      <c r="E24" s="72">
        <v>0.4943133167710013</v>
      </c>
      <c r="F24" s="72">
        <v>0.08982382917322325</v>
      </c>
      <c r="G24" s="64">
        <v>3.3315781540669644</v>
      </c>
      <c r="H24" s="64">
        <v>422.4269578038232</v>
      </c>
      <c r="I24" s="64">
        <v>13.377684254643563</v>
      </c>
      <c r="J24" s="64">
        <v>7.2384059413799635</v>
      </c>
      <c r="K24" s="64">
        <v>22.222943140110118</v>
      </c>
      <c r="L24" s="64">
        <v>57.54470414003219</v>
      </c>
      <c r="M24" s="64">
        <v>20.562991513307605</v>
      </c>
      <c r="N24" s="64">
        <v>146.57029931058128</v>
      </c>
      <c r="O24" s="64">
        <v>0.2481201037548283</v>
      </c>
      <c r="P24" s="64">
        <v>0</v>
      </c>
      <c r="Q24" s="64">
        <v>1539.1953947365553</v>
      </c>
      <c r="R24" s="64">
        <v>372.72269109228097</v>
      </c>
      <c r="S24" s="64">
        <v>53.0536980956354</v>
      </c>
      <c r="T24" s="64">
        <v>9.537591172437791</v>
      </c>
      <c r="U24" s="64">
        <v>187.74040369256016</v>
      </c>
      <c r="V24" s="64">
        <v>1415.6340228698625</v>
      </c>
      <c r="W24" s="64">
        <v>620.1385492473673</v>
      </c>
      <c r="X24" s="64">
        <v>189.47477952923478</v>
      </c>
      <c r="Y24" s="64">
        <v>858.4835311558145</v>
      </c>
      <c r="Z24" s="64">
        <v>77.4567716655767</v>
      </c>
      <c r="AA24" s="64">
        <v>92.59035834305163</v>
      </c>
      <c r="AB24" s="64">
        <v>199.5968123180299</v>
      </c>
      <c r="AC24" s="64">
        <v>18.9007242715589</v>
      </c>
      <c r="AD24" s="64">
        <v>0.9098232880869624</v>
      </c>
      <c r="AE24" s="64">
        <v>0.7267357260722958</v>
      </c>
      <c r="AF24" s="64">
        <v>0.13430546523871406</v>
      </c>
      <c r="AG24" s="64">
        <v>0.006531441912992064</v>
      </c>
      <c r="AH24" s="64">
        <v>0.004331226190834044</v>
      </c>
      <c r="AI24" s="64">
        <v>0.005543332582006321</v>
      </c>
      <c r="AJ24" s="64">
        <v>2.658716518087272</v>
      </c>
      <c r="AK24" s="64">
        <v>0</v>
      </c>
      <c r="AL24" s="64">
        <v>0.17317258006539055</v>
      </c>
      <c r="AM24" s="64">
        <v>3.595856577982109</v>
      </c>
      <c r="AN24" s="64">
        <v>789.8865005942744</v>
      </c>
      <c r="AO24" s="64">
        <v>142.31225140228076</v>
      </c>
      <c r="AP24" s="64">
        <v>817.2659580237095</v>
      </c>
      <c r="AQ24" s="64">
        <v>27.11528000915338</v>
      </c>
      <c r="AR24" s="64">
        <v>0</v>
      </c>
      <c r="AS24" s="64">
        <v>0</v>
      </c>
      <c r="AT24" s="64">
        <v>0</v>
      </c>
      <c r="AU24" s="64">
        <v>0</v>
      </c>
      <c r="AV24" s="64">
        <v>0</v>
      </c>
      <c r="AW24" s="64">
        <v>0</v>
      </c>
      <c r="AX24" s="64">
        <v>0</v>
      </c>
      <c r="AY24" s="64">
        <v>0</v>
      </c>
      <c r="AZ24" s="64">
        <v>0</v>
      </c>
      <c r="BA24" s="64">
        <v>0.013183873559230475</v>
      </c>
      <c r="BB24" s="64">
        <v>0.011463219580619782</v>
      </c>
      <c r="BC24" s="64">
        <v>26.829280284076624</v>
      </c>
      <c r="BD24" s="64">
        <v>127.22982558175005</v>
      </c>
      <c r="BE24" s="64">
        <v>5.329567685346549</v>
      </c>
      <c r="BF24" s="64">
        <v>2.1908985159339833</v>
      </c>
      <c r="BG24" s="64">
        <v>1.806819816146932</v>
      </c>
      <c r="BH24" s="64">
        <v>388.50753699331074</v>
      </c>
      <c r="BI24" s="64">
        <v>63.74599153799876</v>
      </c>
      <c r="BJ24" s="64">
        <v>69.938397111614</v>
      </c>
      <c r="BK24" s="64">
        <v>14.704458691244422</v>
      </c>
      <c r="BL24" s="64">
        <v>28.56876145445548</v>
      </c>
      <c r="BM24" s="64">
        <v>38.524584230534344</v>
      </c>
      <c r="BN24" s="64">
        <v>66.71391923692704</v>
      </c>
      <c r="BO24" s="64">
        <v>0.14013363715497254</v>
      </c>
      <c r="BP24" s="64">
        <v>0.09120264381654251</v>
      </c>
      <c r="BQ24" s="64">
        <v>36.760116563482754</v>
      </c>
      <c r="BR24" s="64">
        <v>36.19777833269159</v>
      </c>
      <c r="BS24" s="103">
        <v>11.834725067681262</v>
      </c>
      <c r="BT24" s="104">
        <f t="shared" si="0"/>
        <v>9083.988088925717</v>
      </c>
      <c r="BU24" s="72">
        <v>0</v>
      </c>
      <c r="BV24" s="64">
        <v>0</v>
      </c>
      <c r="BW24" s="64">
        <v>40.75576615020409</v>
      </c>
      <c r="BX24" s="64">
        <v>29.012073885048054</v>
      </c>
      <c r="BY24" s="64">
        <v>254.8683876313589</v>
      </c>
      <c r="BZ24" s="64">
        <v>0</v>
      </c>
      <c r="CA24" s="64">
        <v>114.1014799253284</v>
      </c>
      <c r="CB24" s="64">
        <v>0</v>
      </c>
      <c r="CC24" s="64">
        <v>188.29316436303066</v>
      </c>
      <c r="CD24" s="64">
        <v>0</v>
      </c>
      <c r="CE24" s="64">
        <v>0</v>
      </c>
      <c r="CF24" s="64">
        <v>44.62242324111229</v>
      </c>
      <c r="CG24" s="104">
        <f t="shared" si="1"/>
        <v>671.6532951960824</v>
      </c>
      <c r="CH24" s="72">
        <v>0</v>
      </c>
      <c r="CI24" s="64">
        <v>0</v>
      </c>
      <c r="CJ24" s="64">
        <v>0</v>
      </c>
      <c r="CK24" s="104">
        <f t="shared" si="2"/>
        <v>0</v>
      </c>
      <c r="CL24" s="72">
        <v>0</v>
      </c>
      <c r="CM24" s="64">
        <v>0</v>
      </c>
      <c r="CN24" s="64">
        <v>0.5251868608450737</v>
      </c>
      <c r="CO24" s="64">
        <v>0</v>
      </c>
      <c r="CP24" s="104">
        <f t="shared" si="3"/>
        <v>0.5251868608450737</v>
      </c>
      <c r="CQ24" s="197">
        <v>5130.676172405359</v>
      </c>
      <c r="CR24" s="104">
        <f t="shared" si="4"/>
        <v>5802.854654462286</v>
      </c>
      <c r="CS24" s="104">
        <f t="shared" si="5"/>
        <v>14886.842743388002</v>
      </c>
    </row>
    <row r="25" spans="1:97" ht="13.5" customHeight="1">
      <c r="A25" s="142">
        <v>16</v>
      </c>
      <c r="B25" s="50">
        <v>26</v>
      </c>
      <c r="C25" s="40" t="s">
        <v>195</v>
      </c>
      <c r="D25" s="72">
        <v>40.307720742971384</v>
      </c>
      <c r="E25" s="72">
        <v>0.5187502240594436</v>
      </c>
      <c r="F25" s="72">
        <v>0.10964034409005301</v>
      </c>
      <c r="G25" s="64">
        <v>3.404971825401994</v>
      </c>
      <c r="H25" s="64">
        <v>445.9157860192933</v>
      </c>
      <c r="I25" s="64">
        <v>15.949071206782774</v>
      </c>
      <c r="J25" s="64">
        <v>0.5061157203561889</v>
      </c>
      <c r="K25" s="64">
        <v>0.0006120789933516934</v>
      </c>
      <c r="L25" s="64">
        <v>57.45894619731506</v>
      </c>
      <c r="M25" s="64">
        <v>2.3548471528254162</v>
      </c>
      <c r="N25" s="64">
        <v>0.1426925381306188</v>
      </c>
      <c r="O25" s="64">
        <v>1.9454827165658986</v>
      </c>
      <c r="P25" s="64">
        <v>0</v>
      </c>
      <c r="Q25" s="64">
        <v>487.0303669331881</v>
      </c>
      <c r="R25" s="64">
        <v>8.811657642917185</v>
      </c>
      <c r="S25" s="64">
        <v>836.6631939347228</v>
      </c>
      <c r="T25" s="64">
        <v>56.41999411005246</v>
      </c>
      <c r="U25" s="64">
        <v>175.8318027779049</v>
      </c>
      <c r="V25" s="64">
        <v>70.18988864280634</v>
      </c>
      <c r="W25" s="64">
        <v>283.4942051513008</v>
      </c>
      <c r="X25" s="64">
        <v>51.21181715511935</v>
      </c>
      <c r="Y25" s="64">
        <v>355.2177236414262</v>
      </c>
      <c r="Z25" s="64">
        <v>13.699173382180653</v>
      </c>
      <c r="AA25" s="64">
        <v>10.68942465406751</v>
      </c>
      <c r="AB25" s="64">
        <v>47.1724765875252</v>
      </c>
      <c r="AC25" s="64">
        <v>4.764601607194808</v>
      </c>
      <c r="AD25" s="64">
        <v>1.3787508662426184</v>
      </c>
      <c r="AE25" s="64">
        <v>1.1013428192690067</v>
      </c>
      <c r="AF25" s="64">
        <v>0.20346098319117367</v>
      </c>
      <c r="AG25" s="64">
        <v>0.009898108762940604</v>
      </c>
      <c r="AH25" s="64">
        <v>0.006563576660969871</v>
      </c>
      <c r="AI25" s="64">
        <v>0.008400343410345741</v>
      </c>
      <c r="AJ25" s="64">
        <v>2.9910513939423002</v>
      </c>
      <c r="AK25" s="64">
        <v>0</v>
      </c>
      <c r="AL25" s="64">
        <v>0</v>
      </c>
      <c r="AM25" s="64">
        <v>0.37280344602168347</v>
      </c>
      <c r="AN25" s="64">
        <v>3853.727982861354</v>
      </c>
      <c r="AO25" s="64">
        <v>12.952690352897015</v>
      </c>
      <c r="AP25" s="64">
        <v>65.59390332981714</v>
      </c>
      <c r="AQ25" s="64">
        <v>72.34576504487062</v>
      </c>
      <c r="AR25" s="64">
        <v>2.8511095671322146</v>
      </c>
      <c r="AS25" s="64">
        <v>1.1401939599435231</v>
      </c>
      <c r="AT25" s="64">
        <v>0</v>
      </c>
      <c r="AU25" s="64">
        <v>0</v>
      </c>
      <c r="AV25" s="64">
        <v>0</v>
      </c>
      <c r="AW25" s="64">
        <v>0</v>
      </c>
      <c r="AX25" s="64">
        <v>0</v>
      </c>
      <c r="AY25" s="64">
        <v>0</v>
      </c>
      <c r="AZ25" s="64">
        <v>0</v>
      </c>
      <c r="BA25" s="64">
        <v>0.012263538663153249</v>
      </c>
      <c r="BB25" s="64">
        <v>0.27602626692842297</v>
      </c>
      <c r="BC25" s="64">
        <v>4.461340713588002</v>
      </c>
      <c r="BD25" s="64">
        <v>11.593026829461621</v>
      </c>
      <c r="BE25" s="64">
        <v>0.009814099679783812</v>
      </c>
      <c r="BF25" s="64">
        <v>0</v>
      </c>
      <c r="BG25" s="64">
        <v>0</v>
      </c>
      <c r="BH25" s="64">
        <v>36.12681518242668</v>
      </c>
      <c r="BI25" s="64">
        <v>0</v>
      </c>
      <c r="BJ25" s="64">
        <v>10.221542234685145</v>
      </c>
      <c r="BK25" s="64">
        <v>79.49833102300558</v>
      </c>
      <c r="BL25" s="64">
        <v>0</v>
      </c>
      <c r="BM25" s="64">
        <v>17.09878687175677</v>
      </c>
      <c r="BN25" s="64">
        <v>26.345266513477267</v>
      </c>
      <c r="BO25" s="64">
        <v>0.18827434934108084</v>
      </c>
      <c r="BP25" s="64">
        <v>0.10831063497997331</v>
      </c>
      <c r="BQ25" s="64">
        <v>1.884495520165926</v>
      </c>
      <c r="BR25" s="64">
        <v>6.757212155461933</v>
      </c>
      <c r="BS25" s="103">
        <v>5.198972629476433</v>
      </c>
      <c r="BT25" s="104">
        <f t="shared" si="0"/>
        <v>7184.275358203805</v>
      </c>
      <c r="BU25" s="72">
        <v>0</v>
      </c>
      <c r="BV25" s="64">
        <v>0</v>
      </c>
      <c r="BW25" s="64">
        <v>0</v>
      </c>
      <c r="BX25" s="64">
        <v>33.08947755399632</v>
      </c>
      <c r="BY25" s="64">
        <v>204.60854034370476</v>
      </c>
      <c r="BZ25" s="64">
        <v>0</v>
      </c>
      <c r="CA25" s="64">
        <v>0</v>
      </c>
      <c r="CB25" s="64">
        <v>0</v>
      </c>
      <c r="CC25" s="64">
        <v>102.04278360346827</v>
      </c>
      <c r="CD25" s="64">
        <v>0</v>
      </c>
      <c r="CE25" s="64">
        <v>0</v>
      </c>
      <c r="CF25" s="64">
        <v>0</v>
      </c>
      <c r="CG25" s="104">
        <f t="shared" si="1"/>
        <v>339.74080150116936</v>
      </c>
      <c r="CH25" s="72">
        <v>0</v>
      </c>
      <c r="CI25" s="64">
        <v>0</v>
      </c>
      <c r="CJ25" s="64">
        <v>0</v>
      </c>
      <c r="CK25" s="104">
        <f t="shared" si="2"/>
        <v>0</v>
      </c>
      <c r="CL25" s="72">
        <v>0</v>
      </c>
      <c r="CM25" s="64">
        <v>0</v>
      </c>
      <c r="CN25" s="64">
        <v>-1.3492903427250904</v>
      </c>
      <c r="CO25" s="64">
        <v>0</v>
      </c>
      <c r="CP25" s="104">
        <f t="shared" si="3"/>
        <v>-1.3492903427250904</v>
      </c>
      <c r="CQ25" s="197">
        <v>1304.1010290537479</v>
      </c>
      <c r="CR25" s="104">
        <f t="shared" si="4"/>
        <v>1642.4925402121921</v>
      </c>
      <c r="CS25" s="104">
        <f t="shared" si="5"/>
        <v>8826.767898415997</v>
      </c>
    </row>
    <row r="26" spans="1:97" ht="13.5" customHeight="1">
      <c r="A26" s="48">
        <v>17</v>
      </c>
      <c r="B26" s="50">
        <v>27</v>
      </c>
      <c r="C26" s="40" t="s">
        <v>240</v>
      </c>
      <c r="D26" s="72">
        <v>1.7489885328304695</v>
      </c>
      <c r="E26" s="72">
        <v>0.038055585057603994</v>
      </c>
      <c r="F26" s="72">
        <v>0.0055565470627374275</v>
      </c>
      <c r="G26" s="64">
        <v>4.528737816794913</v>
      </c>
      <c r="H26" s="64">
        <v>48.55186757487817</v>
      </c>
      <c r="I26" s="64">
        <v>0.04010710871375068</v>
      </c>
      <c r="J26" s="64">
        <v>0.5582924444066588</v>
      </c>
      <c r="K26" s="64">
        <v>1.3611036827298517E-05</v>
      </c>
      <c r="L26" s="64">
        <v>43.12522129722621</v>
      </c>
      <c r="M26" s="64">
        <v>1.0519292340696356</v>
      </c>
      <c r="N26" s="64">
        <v>0</v>
      </c>
      <c r="O26" s="64">
        <v>1.0444224801614352</v>
      </c>
      <c r="P26" s="64">
        <v>0</v>
      </c>
      <c r="Q26" s="64">
        <v>366.09097839996656</v>
      </c>
      <c r="R26" s="64">
        <v>88.52342854070083</v>
      </c>
      <c r="S26" s="64">
        <v>93.55452470073939</v>
      </c>
      <c r="T26" s="64">
        <v>1361.4942241290764</v>
      </c>
      <c r="U26" s="64">
        <v>3941.8306914774107</v>
      </c>
      <c r="V26" s="64">
        <v>1807.367282500938</v>
      </c>
      <c r="W26" s="64">
        <v>1442.758368546616</v>
      </c>
      <c r="X26" s="64">
        <v>262.82765973375695</v>
      </c>
      <c r="Y26" s="64">
        <v>1720.0476009996787</v>
      </c>
      <c r="Z26" s="64">
        <v>44.42348665101347</v>
      </c>
      <c r="AA26" s="64">
        <v>336.28449895995954</v>
      </c>
      <c r="AB26" s="64">
        <v>209.64166195701648</v>
      </c>
      <c r="AC26" s="64">
        <v>2.3948311792965793</v>
      </c>
      <c r="AD26" s="64">
        <v>4.0813783516819395</v>
      </c>
      <c r="AE26" s="64">
        <v>3.260297687400204</v>
      </c>
      <c r="AF26" s="64">
        <v>0.6021299824901241</v>
      </c>
      <c r="AG26" s="64">
        <v>0.02930114871909425</v>
      </c>
      <c r="AH26" s="64">
        <v>0.019429531900480565</v>
      </c>
      <c r="AI26" s="64">
        <v>0.024866577313022168</v>
      </c>
      <c r="AJ26" s="64">
        <v>21.28609861688584</v>
      </c>
      <c r="AK26" s="64">
        <v>3.0975332694642583</v>
      </c>
      <c r="AL26" s="64">
        <v>15.470287940922201</v>
      </c>
      <c r="AM26" s="64">
        <v>21.927242563248587</v>
      </c>
      <c r="AN26" s="64">
        <v>934.0838151292311</v>
      </c>
      <c r="AO26" s="64">
        <v>19.928246490739856</v>
      </c>
      <c r="AP26" s="64">
        <v>11.445418965208047</v>
      </c>
      <c r="AQ26" s="64">
        <v>0</v>
      </c>
      <c r="AR26" s="64">
        <v>0</v>
      </c>
      <c r="AS26" s="64">
        <v>0</v>
      </c>
      <c r="AT26" s="64">
        <v>0.07299683046950119</v>
      </c>
      <c r="AU26" s="64">
        <v>0</v>
      </c>
      <c r="AV26" s="64">
        <v>0</v>
      </c>
      <c r="AW26" s="64">
        <v>0</v>
      </c>
      <c r="AX26" s="64">
        <v>5.429063466782324</v>
      </c>
      <c r="AY26" s="64">
        <v>0</v>
      </c>
      <c r="AZ26" s="64">
        <v>0</v>
      </c>
      <c r="BA26" s="64">
        <v>0</v>
      </c>
      <c r="BB26" s="64">
        <v>0</v>
      </c>
      <c r="BC26" s="64">
        <v>6.81882452909599</v>
      </c>
      <c r="BD26" s="64">
        <v>0</v>
      </c>
      <c r="BE26" s="64">
        <v>0.05296987254222528</v>
      </c>
      <c r="BF26" s="64">
        <v>0.01779024606422171</v>
      </c>
      <c r="BG26" s="64">
        <v>0.018122524554811885</v>
      </c>
      <c r="BH26" s="64">
        <v>1.935620836508339</v>
      </c>
      <c r="BI26" s="64">
        <v>1.9228000118458122</v>
      </c>
      <c r="BJ26" s="64">
        <v>1.51647713224413</v>
      </c>
      <c r="BK26" s="64">
        <v>16.640357361427697</v>
      </c>
      <c r="BL26" s="64">
        <v>0</v>
      </c>
      <c r="BM26" s="64">
        <v>14.407559172319631</v>
      </c>
      <c r="BN26" s="64">
        <v>0</v>
      </c>
      <c r="BO26" s="64">
        <v>0.6406469016265907</v>
      </c>
      <c r="BP26" s="64">
        <v>0.42634117737006927</v>
      </c>
      <c r="BQ26" s="64">
        <v>1.6176754313748904</v>
      </c>
      <c r="BR26" s="64">
        <v>7.5016755500066665</v>
      </c>
      <c r="BS26" s="103">
        <v>0.04073447724729976</v>
      </c>
      <c r="BT26" s="104">
        <f t="shared" si="0"/>
        <v>12872.248131785092</v>
      </c>
      <c r="BU26" s="72">
        <v>0</v>
      </c>
      <c r="BV26" s="64">
        <v>0</v>
      </c>
      <c r="BW26" s="64">
        <v>0</v>
      </c>
      <c r="BX26" s="64">
        <v>0</v>
      </c>
      <c r="BY26" s="64">
        <v>38.434155685227665</v>
      </c>
      <c r="BZ26" s="64">
        <v>0</v>
      </c>
      <c r="CA26" s="64">
        <v>0</v>
      </c>
      <c r="CB26" s="64">
        <v>0</v>
      </c>
      <c r="CC26" s="64">
        <v>0</v>
      </c>
      <c r="CD26" s="64">
        <v>0</v>
      </c>
      <c r="CE26" s="64">
        <v>0</v>
      </c>
      <c r="CF26" s="64">
        <v>0</v>
      </c>
      <c r="CG26" s="104">
        <f t="shared" si="1"/>
        <v>38.434155685227665</v>
      </c>
      <c r="CH26" s="72">
        <v>0</v>
      </c>
      <c r="CI26" s="64">
        <v>0</v>
      </c>
      <c r="CJ26" s="64">
        <v>0</v>
      </c>
      <c r="CK26" s="104">
        <f t="shared" si="2"/>
        <v>0</v>
      </c>
      <c r="CL26" s="72">
        <v>0</v>
      </c>
      <c r="CM26" s="64">
        <v>0</v>
      </c>
      <c r="CN26" s="64">
        <v>-0.18287298876025868</v>
      </c>
      <c r="CO26" s="64">
        <v>91.96481741672639</v>
      </c>
      <c r="CP26" s="104">
        <f t="shared" si="3"/>
        <v>91.78194442796614</v>
      </c>
      <c r="CQ26" s="197">
        <v>11440.478292849713</v>
      </c>
      <c r="CR26" s="104">
        <f t="shared" si="4"/>
        <v>11570.694392962907</v>
      </c>
      <c r="CS26" s="104">
        <f t="shared" si="5"/>
        <v>24442.942524748</v>
      </c>
    </row>
    <row r="27" spans="1:97" ht="13.5" customHeight="1">
      <c r="A27" s="142">
        <v>18</v>
      </c>
      <c r="B27" s="50">
        <v>28</v>
      </c>
      <c r="C27" s="40" t="s">
        <v>241</v>
      </c>
      <c r="D27" s="72">
        <v>114.24554543081368</v>
      </c>
      <c r="E27" s="72">
        <v>5.436172278568078</v>
      </c>
      <c r="F27" s="72">
        <v>0.20797869472627398</v>
      </c>
      <c r="G27" s="64">
        <v>26.28019394752016</v>
      </c>
      <c r="H27" s="64">
        <v>257.0977720070151</v>
      </c>
      <c r="I27" s="64">
        <v>4.56542620318048</v>
      </c>
      <c r="J27" s="64">
        <v>7.531128810826346</v>
      </c>
      <c r="K27" s="64">
        <v>7.014593591622967</v>
      </c>
      <c r="L27" s="64">
        <v>145.35325469110032</v>
      </c>
      <c r="M27" s="64">
        <v>2.1073979280310873</v>
      </c>
      <c r="N27" s="64">
        <v>2.870868990895576</v>
      </c>
      <c r="O27" s="64">
        <v>5.917137703406134</v>
      </c>
      <c r="P27" s="64">
        <v>0</v>
      </c>
      <c r="Q27" s="64">
        <v>1486.2848773451592</v>
      </c>
      <c r="R27" s="64">
        <v>66.40405797911933</v>
      </c>
      <c r="S27" s="64">
        <v>72.06589587348573</v>
      </c>
      <c r="T27" s="64">
        <v>571.6264593583768</v>
      </c>
      <c r="U27" s="64">
        <v>2146.621795328796</v>
      </c>
      <c r="V27" s="64">
        <v>4965.986410791094</v>
      </c>
      <c r="W27" s="64">
        <v>1766.0819854378449</v>
      </c>
      <c r="X27" s="64">
        <v>161.83764069481242</v>
      </c>
      <c r="Y27" s="64">
        <v>4153.879773613466</v>
      </c>
      <c r="Z27" s="64">
        <v>54.54365368967776</v>
      </c>
      <c r="AA27" s="64">
        <v>646.0606516680657</v>
      </c>
      <c r="AB27" s="64">
        <v>130.72178274618489</v>
      </c>
      <c r="AC27" s="64">
        <v>21.829662144323926</v>
      </c>
      <c r="AD27" s="64">
        <v>3.727815379018663</v>
      </c>
      <c r="AE27" s="64">
        <v>2.977804511431455</v>
      </c>
      <c r="AF27" s="64">
        <v>0.5500577635810743</v>
      </c>
      <c r="AG27" s="64">
        <v>0.026762398094196373</v>
      </c>
      <c r="AH27" s="64">
        <v>0.01774636497871705</v>
      </c>
      <c r="AI27" s="64">
        <v>0.022712495555698518</v>
      </c>
      <c r="AJ27" s="64">
        <v>13.081019581072878</v>
      </c>
      <c r="AK27" s="64">
        <v>0.28737095810932484</v>
      </c>
      <c r="AL27" s="64">
        <v>2.1769171393711466</v>
      </c>
      <c r="AM27" s="64">
        <v>11.928188337380154</v>
      </c>
      <c r="AN27" s="64">
        <v>3196.316086193138</v>
      </c>
      <c r="AO27" s="64">
        <v>103.3487079068885</v>
      </c>
      <c r="AP27" s="64">
        <v>431.33052324755647</v>
      </c>
      <c r="AQ27" s="64">
        <v>131.69086340785205</v>
      </c>
      <c r="AR27" s="64">
        <v>0</v>
      </c>
      <c r="AS27" s="64">
        <v>0</v>
      </c>
      <c r="AT27" s="64">
        <v>0</v>
      </c>
      <c r="AU27" s="64">
        <v>11.82931405152417</v>
      </c>
      <c r="AV27" s="64">
        <v>0</v>
      </c>
      <c r="AW27" s="64">
        <v>0</v>
      </c>
      <c r="AX27" s="64">
        <v>0.2703362402045189</v>
      </c>
      <c r="AY27" s="64">
        <v>2.5133302419642316</v>
      </c>
      <c r="AZ27" s="64">
        <v>0</v>
      </c>
      <c r="BA27" s="64">
        <v>0.010034352811168025</v>
      </c>
      <c r="BB27" s="64">
        <v>0</v>
      </c>
      <c r="BC27" s="64">
        <v>70.25777622668716</v>
      </c>
      <c r="BD27" s="64">
        <v>157.9199547415755</v>
      </c>
      <c r="BE27" s="64">
        <v>6.807109510178973</v>
      </c>
      <c r="BF27" s="64">
        <v>5.8366180834360275</v>
      </c>
      <c r="BG27" s="64">
        <v>18.861370580714194</v>
      </c>
      <c r="BH27" s="64">
        <v>107.47948408107574</v>
      </c>
      <c r="BI27" s="64">
        <v>1.4517019508687665</v>
      </c>
      <c r="BJ27" s="64">
        <v>208.45367359217474</v>
      </c>
      <c r="BK27" s="64">
        <v>61.18297946980978</v>
      </c>
      <c r="BL27" s="64">
        <v>0</v>
      </c>
      <c r="BM27" s="64">
        <v>115.24947006831431</v>
      </c>
      <c r="BN27" s="64">
        <v>59.50376628834564</v>
      </c>
      <c r="BO27" s="64">
        <v>0.5851268670119099</v>
      </c>
      <c r="BP27" s="64">
        <v>0.38938763699178713</v>
      </c>
      <c r="BQ27" s="64">
        <v>224.59256555230996</v>
      </c>
      <c r="BR27" s="64">
        <v>46.23269830164463</v>
      </c>
      <c r="BS27" s="103">
        <v>28.694331746167176</v>
      </c>
      <c r="BT27" s="104">
        <f t="shared" si="0"/>
        <v>21848.175722215947</v>
      </c>
      <c r="BU27" s="72">
        <v>0</v>
      </c>
      <c r="BV27" s="64">
        <v>0</v>
      </c>
      <c r="BW27" s="64">
        <v>41.05009952952705</v>
      </c>
      <c r="BX27" s="64">
        <v>29.097390474477304</v>
      </c>
      <c r="BY27" s="64">
        <v>317.7682463654378</v>
      </c>
      <c r="BZ27" s="64">
        <v>0</v>
      </c>
      <c r="CA27" s="64">
        <v>0</v>
      </c>
      <c r="CB27" s="64">
        <v>0</v>
      </c>
      <c r="CC27" s="64">
        <v>79.04738816638466</v>
      </c>
      <c r="CD27" s="64">
        <v>0</v>
      </c>
      <c r="CE27" s="64">
        <v>0</v>
      </c>
      <c r="CF27" s="64">
        <v>0</v>
      </c>
      <c r="CG27" s="104">
        <f t="shared" si="1"/>
        <v>466.9631245358268</v>
      </c>
      <c r="CH27" s="72">
        <v>0</v>
      </c>
      <c r="CI27" s="64">
        <v>0</v>
      </c>
      <c r="CJ27" s="64">
        <v>0</v>
      </c>
      <c r="CK27" s="104">
        <f t="shared" si="2"/>
        <v>0</v>
      </c>
      <c r="CL27" s="72">
        <v>54.40512336963991</v>
      </c>
      <c r="CM27" s="64">
        <v>0</v>
      </c>
      <c r="CN27" s="64">
        <v>-11.624793974394635</v>
      </c>
      <c r="CO27" s="64">
        <v>0</v>
      </c>
      <c r="CP27" s="104">
        <f t="shared" si="3"/>
        <v>42.780329395245275</v>
      </c>
      <c r="CQ27" s="197">
        <v>5969.616403201825</v>
      </c>
      <c r="CR27" s="104">
        <f t="shared" si="4"/>
        <v>6479.359857132897</v>
      </c>
      <c r="CS27" s="104">
        <f t="shared" si="5"/>
        <v>28327.53557934884</v>
      </c>
    </row>
    <row r="28" spans="1:97" ht="13.5" customHeight="1">
      <c r="A28" s="48">
        <v>19</v>
      </c>
      <c r="B28" s="50">
        <v>29</v>
      </c>
      <c r="C28" s="40" t="s">
        <v>242</v>
      </c>
      <c r="D28" s="72">
        <v>191.31573831067092</v>
      </c>
      <c r="E28" s="72">
        <v>4.106411420092775</v>
      </c>
      <c r="F28" s="72">
        <v>0.2741703866531003</v>
      </c>
      <c r="G28" s="64">
        <v>22.792959344271512</v>
      </c>
      <c r="H28" s="64">
        <v>95.10519030152055</v>
      </c>
      <c r="I28" s="64">
        <v>24.471577137801567</v>
      </c>
      <c r="J28" s="64">
        <v>1.6527903612491914</v>
      </c>
      <c r="K28" s="64">
        <v>0.7230865507123891</v>
      </c>
      <c r="L28" s="64">
        <v>22.842424056460512</v>
      </c>
      <c r="M28" s="64">
        <v>40.21477955282561</v>
      </c>
      <c r="N28" s="64">
        <v>0.43945546318140866</v>
      </c>
      <c r="O28" s="64">
        <v>3.938359702799052</v>
      </c>
      <c r="P28" s="64">
        <v>0</v>
      </c>
      <c r="Q28" s="64">
        <v>210.03349132338062</v>
      </c>
      <c r="R28" s="64">
        <v>16.375032811064916</v>
      </c>
      <c r="S28" s="64">
        <v>35.60899569929881</v>
      </c>
      <c r="T28" s="64">
        <v>41.40272482713062</v>
      </c>
      <c r="U28" s="64">
        <v>126.2449762934124</v>
      </c>
      <c r="V28" s="64">
        <v>3455.644370167377</v>
      </c>
      <c r="W28" s="64">
        <v>163.55591820505487</v>
      </c>
      <c r="X28" s="64">
        <v>17.325150110520013</v>
      </c>
      <c r="Y28" s="64">
        <v>238.09461452570352</v>
      </c>
      <c r="Z28" s="64">
        <v>110.6893422601815</v>
      </c>
      <c r="AA28" s="64">
        <v>160.21986073585734</v>
      </c>
      <c r="AB28" s="64">
        <v>21.711053441029154</v>
      </c>
      <c r="AC28" s="64">
        <v>1.2754379271110707</v>
      </c>
      <c r="AD28" s="64">
        <v>8.811329488601402</v>
      </c>
      <c r="AE28" s="64">
        <v>7.037876908779508</v>
      </c>
      <c r="AF28" s="64">
        <v>93.52646842164908</v>
      </c>
      <c r="AG28" s="64">
        <v>0.06325246685250323</v>
      </c>
      <c r="AH28" s="64">
        <v>0.04194634899887227</v>
      </c>
      <c r="AI28" s="64">
        <v>0.05368565069008062</v>
      </c>
      <c r="AJ28" s="64">
        <v>48.69478371536739</v>
      </c>
      <c r="AK28" s="64">
        <v>0.23332100557718188</v>
      </c>
      <c r="AL28" s="64">
        <v>3.0695656319618942</v>
      </c>
      <c r="AM28" s="64">
        <v>49.14890033699802</v>
      </c>
      <c r="AN28" s="64">
        <v>665.9886204796527</v>
      </c>
      <c r="AO28" s="64">
        <v>97.49260883909804</v>
      </c>
      <c r="AP28" s="64">
        <v>446.99261682608426</v>
      </c>
      <c r="AQ28" s="64">
        <v>26.086177371883046</v>
      </c>
      <c r="AR28" s="64">
        <v>4.789576594643591</v>
      </c>
      <c r="AS28" s="64">
        <v>2.134734466361617</v>
      </c>
      <c r="AT28" s="64">
        <v>2.721035915956961</v>
      </c>
      <c r="AU28" s="64">
        <v>39.11553426250321</v>
      </c>
      <c r="AV28" s="64">
        <v>0</v>
      </c>
      <c r="AW28" s="64">
        <v>0</v>
      </c>
      <c r="AX28" s="64">
        <v>0.9855632564828155</v>
      </c>
      <c r="AY28" s="64">
        <v>5.677241353988065</v>
      </c>
      <c r="AZ28" s="64">
        <v>0</v>
      </c>
      <c r="BA28" s="64">
        <v>0.07665927048668147</v>
      </c>
      <c r="BB28" s="64">
        <v>2.8111570435320643</v>
      </c>
      <c r="BC28" s="64">
        <v>9.767045474025952</v>
      </c>
      <c r="BD28" s="64">
        <v>72.47962853056472</v>
      </c>
      <c r="BE28" s="64">
        <v>0.847124535015564</v>
      </c>
      <c r="BF28" s="64">
        <v>0.4191494920670894</v>
      </c>
      <c r="BG28" s="64">
        <v>39.765586021109755</v>
      </c>
      <c r="BH28" s="64">
        <v>81.79824281705146</v>
      </c>
      <c r="BI28" s="64">
        <v>1.981182337370942</v>
      </c>
      <c r="BJ28" s="64">
        <v>18.712166345365866</v>
      </c>
      <c r="BK28" s="64">
        <v>11.720451380850646</v>
      </c>
      <c r="BL28" s="64">
        <v>71.41700618883866</v>
      </c>
      <c r="BM28" s="64">
        <v>30.37196271204127</v>
      </c>
      <c r="BN28" s="64">
        <v>26.698167038095455</v>
      </c>
      <c r="BO28" s="64">
        <v>1.3827980347707527</v>
      </c>
      <c r="BP28" s="64">
        <v>0.9201525181091693</v>
      </c>
      <c r="BQ28" s="64">
        <v>46.460466531341815</v>
      </c>
      <c r="BR28" s="64">
        <v>7.819303169364281</v>
      </c>
      <c r="BS28" s="103">
        <v>17.254050178341554</v>
      </c>
      <c r="BT28" s="104">
        <f t="shared" si="0"/>
        <v>6951.425049875837</v>
      </c>
      <c r="BU28" s="72">
        <v>0</v>
      </c>
      <c r="BV28" s="64">
        <v>0</v>
      </c>
      <c r="BW28" s="64">
        <v>0</v>
      </c>
      <c r="BX28" s="64">
        <v>85.28016577635856</v>
      </c>
      <c r="BY28" s="64">
        <v>1249.2830653136657</v>
      </c>
      <c r="BZ28" s="64">
        <v>0</v>
      </c>
      <c r="CA28" s="64">
        <v>0</v>
      </c>
      <c r="CB28" s="64">
        <v>0</v>
      </c>
      <c r="CC28" s="64">
        <v>17.003387098875482</v>
      </c>
      <c r="CD28" s="64">
        <v>0</v>
      </c>
      <c r="CE28" s="64">
        <v>0</v>
      </c>
      <c r="CF28" s="64">
        <v>48.216831041279136</v>
      </c>
      <c r="CG28" s="104">
        <f t="shared" si="1"/>
        <v>1399.7834492301788</v>
      </c>
      <c r="CH28" s="72">
        <v>0</v>
      </c>
      <c r="CI28" s="64">
        <v>0</v>
      </c>
      <c r="CJ28" s="64">
        <v>0</v>
      </c>
      <c r="CK28" s="104">
        <f t="shared" si="2"/>
        <v>0</v>
      </c>
      <c r="CL28" s="72">
        <v>18980.88857659711</v>
      </c>
      <c r="CM28" s="64">
        <v>0</v>
      </c>
      <c r="CN28" s="64">
        <v>1.5065367229532096</v>
      </c>
      <c r="CO28" s="64">
        <v>0</v>
      </c>
      <c r="CP28" s="104">
        <f t="shared" si="3"/>
        <v>18982.395113320064</v>
      </c>
      <c r="CQ28" s="197">
        <v>29700.6847520329</v>
      </c>
      <c r="CR28" s="104">
        <f t="shared" si="4"/>
        <v>50082.86331458314</v>
      </c>
      <c r="CS28" s="104">
        <f t="shared" si="5"/>
        <v>57034.288364458975</v>
      </c>
    </row>
    <row r="29" spans="1:97" ht="13.5" customHeight="1">
      <c r="A29" s="142">
        <v>20</v>
      </c>
      <c r="B29" s="50" t="s">
        <v>198</v>
      </c>
      <c r="C29" s="40" t="s">
        <v>124</v>
      </c>
      <c r="D29" s="72">
        <v>29.737900857462392</v>
      </c>
      <c r="E29" s="72">
        <v>0.3252595905389683</v>
      </c>
      <c r="F29" s="72">
        <v>0.05959895955120713</v>
      </c>
      <c r="G29" s="64">
        <v>4.706041347731376</v>
      </c>
      <c r="H29" s="64">
        <v>34.86043379037857</v>
      </c>
      <c r="I29" s="64">
        <v>2.388010057393114</v>
      </c>
      <c r="J29" s="64">
        <v>1.44387121732055</v>
      </c>
      <c r="K29" s="64">
        <v>0.006656703458399961</v>
      </c>
      <c r="L29" s="64">
        <v>7.366029553712864</v>
      </c>
      <c r="M29" s="64">
        <v>17.448010945627786</v>
      </c>
      <c r="N29" s="64">
        <v>0.8515282627018728</v>
      </c>
      <c r="O29" s="64">
        <v>1.577525291964587</v>
      </c>
      <c r="P29" s="64">
        <v>0</v>
      </c>
      <c r="Q29" s="64">
        <v>91.65589743740041</v>
      </c>
      <c r="R29" s="64">
        <v>29.634521126298925</v>
      </c>
      <c r="S29" s="64">
        <v>17.18507129070472</v>
      </c>
      <c r="T29" s="64">
        <v>12.471996669380404</v>
      </c>
      <c r="U29" s="64">
        <v>122.03037839840184</v>
      </c>
      <c r="V29" s="64">
        <v>2339.769740895664</v>
      </c>
      <c r="W29" s="64">
        <v>4048.705076778978</v>
      </c>
      <c r="X29" s="64">
        <v>180.87132088622877</v>
      </c>
      <c r="Y29" s="64">
        <v>212.81334326017924</v>
      </c>
      <c r="Z29" s="64">
        <v>48.06473535039296</v>
      </c>
      <c r="AA29" s="64">
        <v>96.32377006388127</v>
      </c>
      <c r="AB29" s="64">
        <v>24.10264005747098</v>
      </c>
      <c r="AC29" s="64">
        <v>4.752849986322462</v>
      </c>
      <c r="AD29" s="64">
        <v>8.093438548710047</v>
      </c>
      <c r="AE29" s="64">
        <v>6.464552612425198</v>
      </c>
      <c r="AF29" s="64">
        <v>31.156907865690467</v>
      </c>
      <c r="AG29" s="64">
        <v>0.05809963636265556</v>
      </c>
      <c r="AH29" s="64">
        <v>0.03852885283946103</v>
      </c>
      <c r="AI29" s="64">
        <v>0.04931159753782379</v>
      </c>
      <c r="AJ29" s="64">
        <v>42.242808258477766</v>
      </c>
      <c r="AK29" s="64">
        <v>0.3685403649627143</v>
      </c>
      <c r="AL29" s="64">
        <v>3.5384513698837554</v>
      </c>
      <c r="AM29" s="64">
        <v>16.278081985240647</v>
      </c>
      <c r="AN29" s="64">
        <v>1838.5041408750872</v>
      </c>
      <c r="AO29" s="64">
        <v>83.67639872904924</v>
      </c>
      <c r="AP29" s="64">
        <v>800.3013965531015</v>
      </c>
      <c r="AQ29" s="64">
        <v>27.357216479196726</v>
      </c>
      <c r="AR29" s="64">
        <v>4.287782399930173</v>
      </c>
      <c r="AS29" s="64">
        <v>2.4474974506283913</v>
      </c>
      <c r="AT29" s="64">
        <v>151.00602309633038</v>
      </c>
      <c r="AU29" s="64">
        <v>5.563833145717195</v>
      </c>
      <c r="AV29" s="64">
        <v>0</v>
      </c>
      <c r="AW29" s="64">
        <v>0</v>
      </c>
      <c r="AX29" s="64">
        <v>1.1435443025746974</v>
      </c>
      <c r="AY29" s="64">
        <v>0.01318609515465977</v>
      </c>
      <c r="AZ29" s="64">
        <v>0</v>
      </c>
      <c r="BA29" s="64">
        <v>0.036951289049677656</v>
      </c>
      <c r="BB29" s="64">
        <v>0.7887399433210821</v>
      </c>
      <c r="BC29" s="64">
        <v>166.53795834225562</v>
      </c>
      <c r="BD29" s="64">
        <v>507.7758537485612</v>
      </c>
      <c r="BE29" s="64">
        <v>31.543449305501557</v>
      </c>
      <c r="BF29" s="64">
        <v>36.835583147956626</v>
      </c>
      <c r="BG29" s="64">
        <v>13.46857383930238</v>
      </c>
      <c r="BH29" s="64">
        <v>386.2540508288627</v>
      </c>
      <c r="BI29" s="64">
        <v>151.4842998979427</v>
      </c>
      <c r="BJ29" s="64">
        <v>85.36168096458653</v>
      </c>
      <c r="BK29" s="64">
        <v>39.476245658785416</v>
      </c>
      <c r="BL29" s="64">
        <v>84.4058072858981</v>
      </c>
      <c r="BM29" s="64">
        <v>139.36660659206174</v>
      </c>
      <c r="BN29" s="64">
        <v>322.87478283318814</v>
      </c>
      <c r="BO29" s="64">
        <v>1.270164997078121</v>
      </c>
      <c r="BP29" s="64">
        <v>0.8452108679160336</v>
      </c>
      <c r="BQ29" s="64">
        <v>75.96445602992327</v>
      </c>
      <c r="BR29" s="64">
        <v>102.51344041006308</v>
      </c>
      <c r="BS29" s="103">
        <v>23.881517712192085</v>
      </c>
      <c r="BT29" s="104">
        <f t="shared" si="0"/>
        <v>12522.42732269249</v>
      </c>
      <c r="BU29" s="72">
        <v>0</v>
      </c>
      <c r="BV29" s="64">
        <v>0</v>
      </c>
      <c r="BW29" s="64">
        <v>0</v>
      </c>
      <c r="BX29" s="64">
        <v>0</v>
      </c>
      <c r="BY29" s="64">
        <v>144.83856186090853</v>
      </c>
      <c r="BZ29" s="64">
        <v>0</v>
      </c>
      <c r="CA29" s="64">
        <v>63.59412500206213</v>
      </c>
      <c r="CB29" s="64">
        <v>0</v>
      </c>
      <c r="CC29" s="64">
        <v>706.992553955451</v>
      </c>
      <c r="CD29" s="64">
        <v>0</v>
      </c>
      <c r="CE29" s="64">
        <v>0</v>
      </c>
      <c r="CF29" s="64">
        <v>0</v>
      </c>
      <c r="CG29" s="104">
        <f t="shared" si="1"/>
        <v>915.4252408184216</v>
      </c>
      <c r="CH29" s="72">
        <v>0</v>
      </c>
      <c r="CI29" s="64">
        <v>0</v>
      </c>
      <c r="CJ29" s="64">
        <v>0</v>
      </c>
      <c r="CK29" s="104">
        <f t="shared" si="2"/>
        <v>0</v>
      </c>
      <c r="CL29" s="72">
        <v>6125.2536335058685</v>
      </c>
      <c r="CM29" s="64">
        <v>0</v>
      </c>
      <c r="CN29" s="64">
        <v>-32.11736845760669</v>
      </c>
      <c r="CO29" s="64">
        <v>0</v>
      </c>
      <c r="CP29" s="104">
        <f t="shared" si="3"/>
        <v>6093.1362650482615</v>
      </c>
      <c r="CQ29" s="197">
        <v>11416.268000746824</v>
      </c>
      <c r="CR29" s="104">
        <f t="shared" si="4"/>
        <v>18424.829506613507</v>
      </c>
      <c r="CS29" s="104">
        <f t="shared" si="5"/>
        <v>30947.256829305996</v>
      </c>
    </row>
    <row r="30" spans="1:97" ht="13.5" customHeight="1">
      <c r="A30" s="48">
        <v>21</v>
      </c>
      <c r="B30" s="50">
        <v>32</v>
      </c>
      <c r="C30" s="40" t="s">
        <v>273</v>
      </c>
      <c r="D30" s="72">
        <v>0</v>
      </c>
      <c r="E30" s="72">
        <v>0</v>
      </c>
      <c r="F30" s="72">
        <v>0</v>
      </c>
      <c r="G30" s="64">
        <v>0</v>
      </c>
      <c r="H30" s="64">
        <v>13.131423206707826</v>
      </c>
      <c r="I30" s="64">
        <v>0</v>
      </c>
      <c r="J30" s="64">
        <v>0</v>
      </c>
      <c r="K30" s="64">
        <v>0.00018289762247774598</v>
      </c>
      <c r="L30" s="64">
        <v>3.945394828419123</v>
      </c>
      <c r="M30" s="64">
        <v>0</v>
      </c>
      <c r="N30" s="64">
        <v>0</v>
      </c>
      <c r="O30" s="64">
        <v>0.2721368885265265</v>
      </c>
      <c r="P30" s="64">
        <v>0</v>
      </c>
      <c r="Q30" s="64">
        <v>72.19020673852839</v>
      </c>
      <c r="R30" s="64">
        <v>0.005405048128574893</v>
      </c>
      <c r="S30" s="64">
        <v>4.553729268920965</v>
      </c>
      <c r="T30" s="64">
        <v>0.23600128955682367</v>
      </c>
      <c r="U30" s="64">
        <v>11.199872264097609</v>
      </c>
      <c r="V30" s="64">
        <v>343.28205207616105</v>
      </c>
      <c r="W30" s="64">
        <v>974.3877056005426</v>
      </c>
      <c r="X30" s="64">
        <v>2422.899784791049</v>
      </c>
      <c r="Y30" s="64">
        <v>1151.151543204373</v>
      </c>
      <c r="Z30" s="64">
        <v>4.50345586284401</v>
      </c>
      <c r="AA30" s="64">
        <v>1.5638985097573361</v>
      </c>
      <c r="AB30" s="64">
        <v>34.26087432128392</v>
      </c>
      <c r="AC30" s="64">
        <v>1.3029781530234597</v>
      </c>
      <c r="AD30" s="64">
        <v>0.9385096706647947</v>
      </c>
      <c r="AE30" s="64">
        <v>0.7496798327558439</v>
      </c>
      <c r="AF30" s="64">
        <v>0.13849408564910262</v>
      </c>
      <c r="AG30" s="64">
        <v>0.006737603917024257</v>
      </c>
      <c r="AH30" s="64">
        <v>0.004467797958659073</v>
      </c>
      <c r="AI30" s="64">
        <v>0.005718076533592094</v>
      </c>
      <c r="AJ30" s="64">
        <v>5.24111938172005</v>
      </c>
      <c r="AK30" s="64">
        <v>0</v>
      </c>
      <c r="AL30" s="64">
        <v>0</v>
      </c>
      <c r="AM30" s="64">
        <v>0</v>
      </c>
      <c r="AN30" s="64">
        <v>15.522952057473418</v>
      </c>
      <c r="AO30" s="64">
        <v>0.8574691748648915</v>
      </c>
      <c r="AP30" s="64">
        <v>183.46251038320497</v>
      </c>
      <c r="AQ30" s="64">
        <v>0.05289419320856655</v>
      </c>
      <c r="AR30" s="64">
        <v>1.7561717549718163</v>
      </c>
      <c r="AS30" s="64">
        <v>0.6858731096758104</v>
      </c>
      <c r="AT30" s="64">
        <v>51.78008687314517</v>
      </c>
      <c r="AU30" s="64">
        <v>4.216094109886525</v>
      </c>
      <c r="AV30" s="64">
        <v>0</v>
      </c>
      <c r="AW30" s="64">
        <v>0</v>
      </c>
      <c r="AX30" s="64">
        <v>0</v>
      </c>
      <c r="AY30" s="64">
        <v>0</v>
      </c>
      <c r="AZ30" s="64">
        <v>0</v>
      </c>
      <c r="BA30" s="64">
        <v>0.02192867611783</v>
      </c>
      <c r="BB30" s="64">
        <v>0.7589626579191227</v>
      </c>
      <c r="BC30" s="64">
        <v>0</v>
      </c>
      <c r="BD30" s="64">
        <v>1513.41470698659</v>
      </c>
      <c r="BE30" s="64">
        <v>0.011270318039352705</v>
      </c>
      <c r="BF30" s="64">
        <v>0</v>
      </c>
      <c r="BG30" s="64">
        <v>0</v>
      </c>
      <c r="BH30" s="64">
        <v>37.69074310095308</v>
      </c>
      <c r="BI30" s="64">
        <v>10.227746056984575</v>
      </c>
      <c r="BJ30" s="64">
        <v>15.412117264495075</v>
      </c>
      <c r="BK30" s="64">
        <v>0.5356397065842431</v>
      </c>
      <c r="BL30" s="64">
        <v>6.275471814311751</v>
      </c>
      <c r="BM30" s="64">
        <v>11.009352478395577</v>
      </c>
      <c r="BN30" s="64">
        <v>43.337090386606285</v>
      </c>
      <c r="BO30" s="64">
        <v>0.12815771869846088</v>
      </c>
      <c r="BP30" s="64">
        <v>0.0737267305893196</v>
      </c>
      <c r="BQ30" s="64">
        <v>0.06658177657589877</v>
      </c>
      <c r="BR30" s="64">
        <v>36.232011687058616</v>
      </c>
      <c r="BS30" s="103">
        <v>0</v>
      </c>
      <c r="BT30" s="104">
        <f t="shared" si="0"/>
        <v>6979.500930415091</v>
      </c>
      <c r="BU30" s="72">
        <v>0</v>
      </c>
      <c r="BV30" s="64">
        <v>0</v>
      </c>
      <c r="BW30" s="64">
        <v>0</v>
      </c>
      <c r="BX30" s="64">
        <v>0</v>
      </c>
      <c r="BY30" s="64">
        <v>0</v>
      </c>
      <c r="BZ30" s="64">
        <v>0</v>
      </c>
      <c r="CA30" s="64">
        <v>0</v>
      </c>
      <c r="CB30" s="64">
        <v>80.1243958080747</v>
      </c>
      <c r="CC30" s="64">
        <v>271.48681536919474</v>
      </c>
      <c r="CD30" s="64">
        <v>0</v>
      </c>
      <c r="CE30" s="64">
        <v>0</v>
      </c>
      <c r="CF30" s="64">
        <v>0</v>
      </c>
      <c r="CG30" s="104">
        <f t="shared" si="1"/>
        <v>351.6112111772694</v>
      </c>
      <c r="CH30" s="72">
        <v>0</v>
      </c>
      <c r="CI30" s="64">
        <v>0</v>
      </c>
      <c r="CJ30" s="64">
        <v>0</v>
      </c>
      <c r="CK30" s="104">
        <f t="shared" si="2"/>
        <v>0</v>
      </c>
      <c r="CL30" s="72">
        <v>5135.264908864058</v>
      </c>
      <c r="CM30" s="64">
        <v>0</v>
      </c>
      <c r="CN30" s="64">
        <v>-11.779017504094726</v>
      </c>
      <c r="CO30" s="64">
        <v>0</v>
      </c>
      <c r="CP30" s="104">
        <f t="shared" si="3"/>
        <v>5123.485891359964</v>
      </c>
      <c r="CQ30" s="197">
        <v>2537.471173204673</v>
      </c>
      <c r="CR30" s="104">
        <f t="shared" si="4"/>
        <v>8012.568275741905</v>
      </c>
      <c r="CS30" s="104">
        <f t="shared" si="5"/>
        <v>14992.069206156997</v>
      </c>
    </row>
    <row r="31" spans="1:97" ht="13.5" customHeight="1">
      <c r="A31" s="142">
        <v>22</v>
      </c>
      <c r="B31" s="50">
        <v>33</v>
      </c>
      <c r="C31" s="40" t="s">
        <v>274</v>
      </c>
      <c r="D31" s="72">
        <v>0.8869859222655437</v>
      </c>
      <c r="E31" s="72">
        <v>0.01324247699089057</v>
      </c>
      <c r="F31" s="72">
        <v>0</v>
      </c>
      <c r="G31" s="64">
        <v>3.5125417654007935</v>
      </c>
      <c r="H31" s="64">
        <v>26.714178902591556</v>
      </c>
      <c r="I31" s="64">
        <v>0.45090369594212965</v>
      </c>
      <c r="J31" s="64">
        <v>0.14432812464113395</v>
      </c>
      <c r="K31" s="64">
        <v>0.0008274874240308716</v>
      </c>
      <c r="L31" s="64">
        <v>4.531688389793849</v>
      </c>
      <c r="M31" s="64">
        <v>1.2249199829493544</v>
      </c>
      <c r="N31" s="64">
        <v>1.2520477722917376</v>
      </c>
      <c r="O31" s="64">
        <v>1.8954958414154757</v>
      </c>
      <c r="P31" s="64">
        <v>0</v>
      </c>
      <c r="Q31" s="64">
        <v>57.8327328515236</v>
      </c>
      <c r="R31" s="64">
        <v>2.5369088470437045</v>
      </c>
      <c r="S31" s="64">
        <v>9.221850462568323</v>
      </c>
      <c r="T31" s="64">
        <v>0.473856729638632</v>
      </c>
      <c r="U31" s="64">
        <v>23.591534118513064</v>
      </c>
      <c r="V31" s="64">
        <v>522.7086137971681</v>
      </c>
      <c r="W31" s="64">
        <v>148.5093487128965</v>
      </c>
      <c r="X31" s="64">
        <v>41.99611141155788</v>
      </c>
      <c r="Y31" s="64">
        <v>6521.623765110357</v>
      </c>
      <c r="Z31" s="64">
        <v>12.913364464181184</v>
      </c>
      <c r="AA31" s="64">
        <v>45.09563891243451</v>
      </c>
      <c r="AB31" s="64">
        <v>5.375471530164554</v>
      </c>
      <c r="AC31" s="64">
        <v>1.7305447628152146</v>
      </c>
      <c r="AD31" s="64">
        <v>2.6307205554322515</v>
      </c>
      <c r="AE31" s="64">
        <v>2.1015549433535847</v>
      </c>
      <c r="AF31" s="64">
        <v>0.38799854830343977</v>
      </c>
      <c r="AG31" s="64">
        <v>0.018887110682471484</v>
      </c>
      <c r="AH31" s="64">
        <v>0.012523654205288146</v>
      </c>
      <c r="AI31" s="64">
        <v>0.016028079411940364</v>
      </c>
      <c r="AJ31" s="64">
        <v>14.832299537044964</v>
      </c>
      <c r="AK31" s="64">
        <v>2.8553549108633427</v>
      </c>
      <c r="AL31" s="64">
        <v>13.87948207851881</v>
      </c>
      <c r="AM31" s="64">
        <v>34.83588958921975</v>
      </c>
      <c r="AN31" s="64">
        <v>100.07025953503958</v>
      </c>
      <c r="AO31" s="64">
        <v>3.8029563258397903</v>
      </c>
      <c r="AP31" s="64">
        <v>190.85656303405335</v>
      </c>
      <c r="AQ31" s="64">
        <v>2.7854451247472825</v>
      </c>
      <c r="AR31" s="64">
        <v>0</v>
      </c>
      <c r="AS31" s="64">
        <v>0</v>
      </c>
      <c r="AT31" s="64">
        <v>0</v>
      </c>
      <c r="AU31" s="64">
        <v>15.427502710455162</v>
      </c>
      <c r="AV31" s="64">
        <v>0</v>
      </c>
      <c r="AW31" s="64">
        <v>0</v>
      </c>
      <c r="AX31" s="64">
        <v>4.910012670956861</v>
      </c>
      <c r="AY31" s="64">
        <v>0.17801755428941832</v>
      </c>
      <c r="AZ31" s="64">
        <v>0</v>
      </c>
      <c r="BA31" s="64">
        <v>0.08061247049097452</v>
      </c>
      <c r="BB31" s="64">
        <v>2.7527062742217407</v>
      </c>
      <c r="BC31" s="64">
        <v>0</v>
      </c>
      <c r="BD31" s="64">
        <v>50.168764824239446</v>
      </c>
      <c r="BE31" s="64">
        <v>1.1166946320131594</v>
      </c>
      <c r="BF31" s="64">
        <v>0.5321195940502673</v>
      </c>
      <c r="BG31" s="64">
        <v>0</v>
      </c>
      <c r="BH31" s="64">
        <v>212.14133768433032</v>
      </c>
      <c r="BI31" s="64">
        <v>9.563953588442649</v>
      </c>
      <c r="BJ31" s="64">
        <v>39.42586774926238</v>
      </c>
      <c r="BK31" s="64">
        <v>2.2390940884048613</v>
      </c>
      <c r="BL31" s="64">
        <v>59.39140974778001</v>
      </c>
      <c r="BM31" s="64">
        <v>55.82008146097918</v>
      </c>
      <c r="BN31" s="64">
        <v>2448.1386618342244</v>
      </c>
      <c r="BO31" s="64">
        <v>0.4129676661529433</v>
      </c>
      <c r="BP31" s="64">
        <v>0.27483135276838194</v>
      </c>
      <c r="BQ31" s="64">
        <v>2.296679426949572E-16</v>
      </c>
      <c r="BR31" s="64">
        <v>11.393478900698474</v>
      </c>
      <c r="BS31" s="103">
        <v>0.3674375449409287</v>
      </c>
      <c r="BT31" s="104">
        <f t="shared" si="0"/>
        <v>10717.658417447987</v>
      </c>
      <c r="BU31" s="72">
        <v>0</v>
      </c>
      <c r="BV31" s="64">
        <v>0</v>
      </c>
      <c r="BW31" s="64">
        <v>0</v>
      </c>
      <c r="BX31" s="64">
        <v>0</v>
      </c>
      <c r="BY31" s="64">
        <v>0</v>
      </c>
      <c r="BZ31" s="64">
        <v>381.9996164632611</v>
      </c>
      <c r="CA31" s="64">
        <v>0</v>
      </c>
      <c r="CB31" s="64">
        <v>0</v>
      </c>
      <c r="CC31" s="64">
        <v>43.214388707503524</v>
      </c>
      <c r="CD31" s="64">
        <v>0</v>
      </c>
      <c r="CE31" s="64">
        <v>0</v>
      </c>
      <c r="CF31" s="64">
        <v>186.75024144264046</v>
      </c>
      <c r="CG31" s="104">
        <f t="shared" si="1"/>
        <v>611.9642466134051</v>
      </c>
      <c r="CH31" s="72">
        <v>0</v>
      </c>
      <c r="CI31" s="64">
        <v>0</v>
      </c>
      <c r="CJ31" s="64">
        <v>371.8506652919472</v>
      </c>
      <c r="CK31" s="104">
        <f t="shared" si="2"/>
        <v>371.8506652919472</v>
      </c>
      <c r="CL31" s="72">
        <v>9359.936771904742</v>
      </c>
      <c r="CM31" s="64">
        <v>0</v>
      </c>
      <c r="CN31" s="64">
        <v>-123.26077028279187</v>
      </c>
      <c r="CO31" s="64">
        <v>0</v>
      </c>
      <c r="CP31" s="104">
        <f t="shared" si="3"/>
        <v>9236.67600162195</v>
      </c>
      <c r="CQ31" s="197">
        <v>29985.380359568717</v>
      </c>
      <c r="CR31" s="104">
        <f t="shared" si="4"/>
        <v>40205.87127309602</v>
      </c>
      <c r="CS31" s="104">
        <f t="shared" si="5"/>
        <v>50923.529690544005</v>
      </c>
    </row>
    <row r="32" spans="1:97" ht="13.5" customHeight="1">
      <c r="A32" s="48">
        <v>23</v>
      </c>
      <c r="B32" s="50">
        <v>34</v>
      </c>
      <c r="C32" s="40" t="s">
        <v>102</v>
      </c>
      <c r="D32" s="72">
        <v>9.072503714773147</v>
      </c>
      <c r="E32" s="72">
        <v>0.08870319380766849</v>
      </c>
      <c r="F32" s="72">
        <v>0.015386498323686404</v>
      </c>
      <c r="G32" s="64">
        <v>0.5408494582953413</v>
      </c>
      <c r="H32" s="64">
        <v>11.359812919508936</v>
      </c>
      <c r="I32" s="64">
        <v>0.5760158286335759</v>
      </c>
      <c r="J32" s="64">
        <v>0.12724418293155862</v>
      </c>
      <c r="K32" s="64">
        <v>0.3245715237519718</v>
      </c>
      <c r="L32" s="64">
        <v>2.4056362226268218</v>
      </c>
      <c r="M32" s="64">
        <v>0</v>
      </c>
      <c r="N32" s="64">
        <v>0</v>
      </c>
      <c r="O32" s="64">
        <v>0.16218037189158152</v>
      </c>
      <c r="P32" s="64">
        <v>0</v>
      </c>
      <c r="Q32" s="64">
        <v>69.48871768217712</v>
      </c>
      <c r="R32" s="64">
        <v>0.059895727788386866</v>
      </c>
      <c r="S32" s="64">
        <v>6.7448949675074745</v>
      </c>
      <c r="T32" s="64">
        <v>0.3273922509851367</v>
      </c>
      <c r="U32" s="64">
        <v>14.518833660299606</v>
      </c>
      <c r="V32" s="64">
        <v>113.7110938604234</v>
      </c>
      <c r="W32" s="64">
        <v>10.090194444787478</v>
      </c>
      <c r="X32" s="64">
        <v>0.04280696023981006</v>
      </c>
      <c r="Y32" s="64">
        <v>19.82845424297045</v>
      </c>
      <c r="Z32" s="64">
        <v>850.3187871787239</v>
      </c>
      <c r="AA32" s="64">
        <v>12.968339224475818</v>
      </c>
      <c r="AB32" s="64">
        <v>6.330531763135671</v>
      </c>
      <c r="AC32" s="64">
        <v>118.08739554908956</v>
      </c>
      <c r="AD32" s="64">
        <v>0.26554009146048313</v>
      </c>
      <c r="AE32" s="64">
        <v>0.2120004163938977</v>
      </c>
      <c r="AF32" s="64">
        <v>0.03935541952659688</v>
      </c>
      <c r="AG32" s="64">
        <v>0.00190548295248606</v>
      </c>
      <c r="AH32" s="64">
        <v>0.001264073006784672</v>
      </c>
      <c r="AI32" s="64">
        <v>0.001617991390801819</v>
      </c>
      <c r="AJ32" s="64">
        <v>0</v>
      </c>
      <c r="AK32" s="64">
        <v>0.16880872134178343</v>
      </c>
      <c r="AL32" s="64">
        <v>0.8489716636463018</v>
      </c>
      <c r="AM32" s="64">
        <v>4.710090162213664</v>
      </c>
      <c r="AN32" s="64">
        <v>17.37584855321369</v>
      </c>
      <c r="AO32" s="64">
        <v>745.1890903866683</v>
      </c>
      <c r="AP32" s="64">
        <v>57.05087851812965</v>
      </c>
      <c r="AQ32" s="64">
        <v>0.4474802680352016</v>
      </c>
      <c r="AR32" s="64">
        <v>0</v>
      </c>
      <c r="AS32" s="64">
        <v>0</v>
      </c>
      <c r="AT32" s="64">
        <v>0</v>
      </c>
      <c r="AU32" s="64">
        <v>87.49141021100574</v>
      </c>
      <c r="AV32" s="64">
        <v>0</v>
      </c>
      <c r="AW32" s="64">
        <v>0</v>
      </c>
      <c r="AX32" s="64">
        <v>0.20776048569261954</v>
      </c>
      <c r="AY32" s="64">
        <v>0</v>
      </c>
      <c r="AZ32" s="64">
        <v>0</v>
      </c>
      <c r="BA32" s="64">
        <v>0.012874299379686462</v>
      </c>
      <c r="BB32" s="64">
        <v>0</v>
      </c>
      <c r="BC32" s="64">
        <v>3.6287856365436033</v>
      </c>
      <c r="BD32" s="64">
        <v>0</v>
      </c>
      <c r="BE32" s="64">
        <v>0</v>
      </c>
      <c r="BF32" s="64">
        <v>0</v>
      </c>
      <c r="BG32" s="64">
        <v>0</v>
      </c>
      <c r="BH32" s="64">
        <v>13.633120490375887</v>
      </c>
      <c r="BI32" s="64">
        <v>17.75892918355436</v>
      </c>
      <c r="BJ32" s="64">
        <v>0.3216100638467262</v>
      </c>
      <c r="BK32" s="64">
        <v>0.34258032395563975</v>
      </c>
      <c r="BL32" s="64">
        <v>6.513227143214365</v>
      </c>
      <c r="BM32" s="64">
        <v>6.115214842638255</v>
      </c>
      <c r="BN32" s="64">
        <v>0</v>
      </c>
      <c r="BO32" s="64">
        <v>0.04163728788204385</v>
      </c>
      <c r="BP32" s="64">
        <v>0.027697380950875462</v>
      </c>
      <c r="BQ32" s="64">
        <v>0.5547090771934836</v>
      </c>
      <c r="BR32" s="64">
        <v>6.028670707485178</v>
      </c>
      <c r="BS32" s="103">
        <v>2.408737434431091</v>
      </c>
      <c r="BT32" s="104">
        <f t="shared" si="0"/>
        <v>2218.590057743277</v>
      </c>
      <c r="BU32" s="72">
        <v>0</v>
      </c>
      <c r="BV32" s="64">
        <v>0</v>
      </c>
      <c r="BW32" s="64">
        <v>0</v>
      </c>
      <c r="BX32" s="64">
        <v>0</v>
      </c>
      <c r="BY32" s="64">
        <v>0</v>
      </c>
      <c r="BZ32" s="64">
        <v>0</v>
      </c>
      <c r="CA32" s="64">
        <v>6387.193277520839</v>
      </c>
      <c r="CB32" s="64">
        <v>0</v>
      </c>
      <c r="CC32" s="64">
        <v>0</v>
      </c>
      <c r="CD32" s="64">
        <v>0</v>
      </c>
      <c r="CE32" s="64">
        <v>0</v>
      </c>
      <c r="CF32" s="64">
        <v>0</v>
      </c>
      <c r="CG32" s="104">
        <f t="shared" si="1"/>
        <v>6387.193277520839</v>
      </c>
      <c r="CH32" s="72">
        <v>0</v>
      </c>
      <c r="CI32" s="64">
        <v>0</v>
      </c>
      <c r="CJ32" s="64">
        <v>0</v>
      </c>
      <c r="CK32" s="104">
        <f t="shared" si="2"/>
        <v>0</v>
      </c>
      <c r="CL32" s="72">
        <v>4182.262877894745</v>
      </c>
      <c r="CM32" s="64">
        <v>0</v>
      </c>
      <c r="CN32" s="64">
        <v>-2.8596873141728</v>
      </c>
      <c r="CO32" s="64">
        <v>0</v>
      </c>
      <c r="CP32" s="104">
        <f t="shared" si="3"/>
        <v>4179.403190580571</v>
      </c>
      <c r="CQ32" s="197">
        <v>2519.39531565531</v>
      </c>
      <c r="CR32" s="104">
        <f t="shared" si="4"/>
        <v>13085.991783756719</v>
      </c>
      <c r="CS32" s="104">
        <f t="shared" si="5"/>
        <v>15304.581841499996</v>
      </c>
    </row>
    <row r="33" spans="1:97" ht="13.5" customHeight="1">
      <c r="A33" s="142">
        <v>24</v>
      </c>
      <c r="B33" s="50">
        <v>35</v>
      </c>
      <c r="C33" s="40" t="s">
        <v>103</v>
      </c>
      <c r="D33" s="72">
        <v>1.2591280421366982</v>
      </c>
      <c r="E33" s="72">
        <v>0.014476554644662713</v>
      </c>
      <c r="F33" s="72">
        <v>0</v>
      </c>
      <c r="G33" s="64">
        <v>0.26896139729647944</v>
      </c>
      <c r="H33" s="64">
        <v>26.396950643857412</v>
      </c>
      <c r="I33" s="64">
        <v>0</v>
      </c>
      <c r="J33" s="64">
        <v>0</v>
      </c>
      <c r="K33" s="64">
        <v>0</v>
      </c>
      <c r="L33" s="64">
        <v>0.11964544642542567</v>
      </c>
      <c r="M33" s="64">
        <v>0</v>
      </c>
      <c r="N33" s="64">
        <v>0</v>
      </c>
      <c r="O33" s="64">
        <v>0.02969814069766296</v>
      </c>
      <c r="P33" s="64">
        <v>0</v>
      </c>
      <c r="Q33" s="64">
        <v>5.670050796240884</v>
      </c>
      <c r="R33" s="64">
        <v>0</v>
      </c>
      <c r="S33" s="64">
        <v>0.2660364462659058</v>
      </c>
      <c r="T33" s="64">
        <v>0</v>
      </c>
      <c r="U33" s="64">
        <v>8.448084229040063</v>
      </c>
      <c r="V33" s="64">
        <v>2.695223147366206</v>
      </c>
      <c r="W33" s="64">
        <v>0</v>
      </c>
      <c r="X33" s="64">
        <v>0</v>
      </c>
      <c r="Y33" s="64">
        <v>0.21517318594948248</v>
      </c>
      <c r="Z33" s="64">
        <v>0.0009438102533809726</v>
      </c>
      <c r="AA33" s="64">
        <v>1167.1805715531575</v>
      </c>
      <c r="AB33" s="64">
        <v>0</v>
      </c>
      <c r="AC33" s="64">
        <v>0.02863737642244659</v>
      </c>
      <c r="AD33" s="64">
        <v>0.8026980076273013</v>
      </c>
      <c r="AE33" s="64">
        <v>0.6403779008276264</v>
      </c>
      <c r="AF33" s="64">
        <v>0.11968634601299007</v>
      </c>
      <c r="AG33" s="64">
        <v>0.0057565018736467875</v>
      </c>
      <c r="AH33" s="64">
        <v>0.003820995088113745</v>
      </c>
      <c r="AI33" s="64">
        <v>0.0048915594515963785</v>
      </c>
      <c r="AJ33" s="64">
        <v>4.500182883278328</v>
      </c>
      <c r="AK33" s="64">
        <v>0</v>
      </c>
      <c r="AL33" s="64">
        <v>0</v>
      </c>
      <c r="AM33" s="64">
        <v>0</v>
      </c>
      <c r="AN33" s="64">
        <v>0.0852040992229847</v>
      </c>
      <c r="AO33" s="64">
        <v>54.89631706911026</v>
      </c>
      <c r="AP33" s="64">
        <v>1.44354359339872</v>
      </c>
      <c r="AQ33" s="64">
        <v>1.8555947397523898</v>
      </c>
      <c r="AR33" s="64">
        <v>270.7548444125844</v>
      </c>
      <c r="AS33" s="64">
        <v>106.6777712155082</v>
      </c>
      <c r="AT33" s="64">
        <v>24.036489095305598</v>
      </c>
      <c r="AU33" s="64">
        <v>10.65190091624793</v>
      </c>
      <c r="AV33" s="64">
        <v>0</v>
      </c>
      <c r="AW33" s="64">
        <v>0</v>
      </c>
      <c r="AX33" s="64">
        <v>0</v>
      </c>
      <c r="AY33" s="64">
        <v>12.53186766374408</v>
      </c>
      <c r="AZ33" s="64">
        <v>550.3060841534785</v>
      </c>
      <c r="BA33" s="64">
        <v>0</v>
      </c>
      <c r="BB33" s="64">
        <v>0</v>
      </c>
      <c r="BC33" s="64">
        <v>49.13127278208373</v>
      </c>
      <c r="BD33" s="64">
        <v>0</v>
      </c>
      <c r="BE33" s="64">
        <v>0.012064280269591231</v>
      </c>
      <c r="BF33" s="64">
        <v>0</v>
      </c>
      <c r="BG33" s="64">
        <v>0</v>
      </c>
      <c r="BH33" s="64">
        <v>3.061164763760751</v>
      </c>
      <c r="BI33" s="64">
        <v>0</v>
      </c>
      <c r="BJ33" s="64">
        <v>0.006182292568105958</v>
      </c>
      <c r="BK33" s="64">
        <v>0.055633280805640194</v>
      </c>
      <c r="BL33" s="64">
        <v>34.19409666750134</v>
      </c>
      <c r="BM33" s="64">
        <v>0.9830930510223294</v>
      </c>
      <c r="BN33" s="64">
        <v>0</v>
      </c>
      <c r="BO33" s="64">
        <v>0.10934918770483386</v>
      </c>
      <c r="BP33" s="64">
        <v>0.06284660069914921</v>
      </c>
      <c r="BQ33" s="64">
        <v>5.673542343644649E-17</v>
      </c>
      <c r="BR33" s="64">
        <v>0</v>
      </c>
      <c r="BS33" s="103">
        <v>0</v>
      </c>
      <c r="BT33" s="104">
        <f t="shared" si="0"/>
        <v>2339.5263148286826</v>
      </c>
      <c r="BU33" s="72">
        <v>0</v>
      </c>
      <c r="BV33" s="64">
        <v>0</v>
      </c>
      <c r="BW33" s="64">
        <v>0</v>
      </c>
      <c r="BX33" s="64">
        <v>0</v>
      </c>
      <c r="BY33" s="64">
        <v>0</v>
      </c>
      <c r="BZ33" s="64">
        <v>0</v>
      </c>
      <c r="CA33" s="64">
        <v>525.3766356552759</v>
      </c>
      <c r="CB33" s="64">
        <v>0</v>
      </c>
      <c r="CC33" s="64">
        <v>53.072357584489424</v>
      </c>
      <c r="CD33" s="64">
        <v>0</v>
      </c>
      <c r="CE33" s="64">
        <v>0</v>
      </c>
      <c r="CF33" s="64">
        <v>0</v>
      </c>
      <c r="CG33" s="104">
        <f t="shared" si="1"/>
        <v>578.4489932397653</v>
      </c>
      <c r="CH33" s="72">
        <v>0</v>
      </c>
      <c r="CI33" s="64">
        <v>0</v>
      </c>
      <c r="CJ33" s="64">
        <v>0</v>
      </c>
      <c r="CK33" s="104">
        <f t="shared" si="2"/>
        <v>0</v>
      </c>
      <c r="CL33" s="72">
        <v>3199.970288710816</v>
      </c>
      <c r="CM33" s="64">
        <v>0</v>
      </c>
      <c r="CN33" s="64">
        <v>-14.197241371040569</v>
      </c>
      <c r="CO33" s="64">
        <v>0</v>
      </c>
      <c r="CP33" s="104">
        <f t="shared" si="3"/>
        <v>3185.7730473397755</v>
      </c>
      <c r="CQ33" s="197">
        <v>4220.788025170361</v>
      </c>
      <c r="CR33" s="104">
        <f t="shared" si="4"/>
        <v>7985.0100657499015</v>
      </c>
      <c r="CS33" s="104">
        <f t="shared" si="5"/>
        <v>10324.536380578584</v>
      </c>
    </row>
    <row r="34" spans="1:97" ht="13.5" customHeight="1">
      <c r="A34" s="48">
        <v>25</v>
      </c>
      <c r="B34" s="50">
        <v>36</v>
      </c>
      <c r="C34" s="40" t="s">
        <v>104</v>
      </c>
      <c r="D34" s="72">
        <v>26.756218795650614</v>
      </c>
      <c r="E34" s="72">
        <v>0.28418412037009333</v>
      </c>
      <c r="F34" s="72">
        <v>0.0378949210302084</v>
      </c>
      <c r="G34" s="64">
        <v>1.181302654446355</v>
      </c>
      <c r="H34" s="64">
        <v>32.491611599750044</v>
      </c>
      <c r="I34" s="64">
        <v>1.378896130283279</v>
      </c>
      <c r="J34" s="64">
        <v>21.577373666042988</v>
      </c>
      <c r="K34" s="64">
        <v>0.3834701208339514</v>
      </c>
      <c r="L34" s="64">
        <v>20.214586613104654</v>
      </c>
      <c r="M34" s="64">
        <v>5.662672964816647</v>
      </c>
      <c r="N34" s="64">
        <v>54.1112146657374</v>
      </c>
      <c r="O34" s="64">
        <v>0.12598556640486985</v>
      </c>
      <c r="P34" s="64">
        <v>0</v>
      </c>
      <c r="Q34" s="64">
        <v>3.368967938628009</v>
      </c>
      <c r="R34" s="64">
        <v>31.838526556508118</v>
      </c>
      <c r="S34" s="64">
        <v>17.833422047571663</v>
      </c>
      <c r="T34" s="64">
        <v>2.2363701967098577</v>
      </c>
      <c r="U34" s="64">
        <v>39.4301115422471</v>
      </c>
      <c r="V34" s="64">
        <v>56.40662295020998</v>
      </c>
      <c r="W34" s="64">
        <v>62.67729204193028</v>
      </c>
      <c r="X34" s="64">
        <v>0.32142769028127405</v>
      </c>
      <c r="Y34" s="64">
        <v>480.2328602974003</v>
      </c>
      <c r="Z34" s="64">
        <v>66.06835178703446</v>
      </c>
      <c r="AA34" s="64">
        <v>38.98150444218443</v>
      </c>
      <c r="AB34" s="64">
        <v>929.967281537811</v>
      </c>
      <c r="AC34" s="64">
        <v>1.506861756499721</v>
      </c>
      <c r="AD34" s="64">
        <v>0.4120137622212143</v>
      </c>
      <c r="AE34" s="64">
        <v>0.32905984895155266</v>
      </c>
      <c r="AF34" s="64">
        <v>0.06088477658220176</v>
      </c>
      <c r="AG34" s="64">
        <v>0.002957446656600982</v>
      </c>
      <c r="AH34" s="64">
        <v>0.0019613826309677162</v>
      </c>
      <c r="AI34" s="64">
        <v>0.002510349484555233</v>
      </c>
      <c r="AJ34" s="64">
        <v>1.496506060022689</v>
      </c>
      <c r="AK34" s="64">
        <v>0</v>
      </c>
      <c r="AL34" s="64">
        <v>0.05851657863616868</v>
      </c>
      <c r="AM34" s="64">
        <v>0</v>
      </c>
      <c r="AN34" s="64">
        <v>252.1227186480486</v>
      </c>
      <c r="AO34" s="64">
        <v>23.009767101246396</v>
      </c>
      <c r="AP34" s="64">
        <v>978.0700719865141</v>
      </c>
      <c r="AQ34" s="64">
        <v>119.1200444676919</v>
      </c>
      <c r="AR34" s="64">
        <v>2.857875552234448</v>
      </c>
      <c r="AS34" s="64">
        <v>1.2016181092410092</v>
      </c>
      <c r="AT34" s="64">
        <v>0</v>
      </c>
      <c r="AU34" s="64">
        <v>0</v>
      </c>
      <c r="AV34" s="64">
        <v>0</v>
      </c>
      <c r="AW34" s="64">
        <v>0</v>
      </c>
      <c r="AX34" s="64">
        <v>0</v>
      </c>
      <c r="AY34" s="64">
        <v>0</v>
      </c>
      <c r="AZ34" s="64">
        <v>0</v>
      </c>
      <c r="BA34" s="64">
        <v>0.012230878705687336</v>
      </c>
      <c r="BB34" s="64">
        <v>0.09953448976196383</v>
      </c>
      <c r="BC34" s="64">
        <v>6.674763563846902</v>
      </c>
      <c r="BD34" s="64">
        <v>260.8020561887352</v>
      </c>
      <c r="BE34" s="64">
        <v>15.537788152568183</v>
      </c>
      <c r="BF34" s="64">
        <v>9.08772009171446</v>
      </c>
      <c r="BG34" s="64">
        <v>0.4981679799737889</v>
      </c>
      <c r="BH34" s="64">
        <v>528.1305855915177</v>
      </c>
      <c r="BI34" s="64">
        <v>96.79991396443684</v>
      </c>
      <c r="BJ34" s="64">
        <v>206.51929023818263</v>
      </c>
      <c r="BK34" s="64">
        <v>5.946533963764915</v>
      </c>
      <c r="BL34" s="64">
        <v>5.335806837501743</v>
      </c>
      <c r="BM34" s="64">
        <v>222.14480289560157</v>
      </c>
      <c r="BN34" s="64">
        <v>108.19773024379523</v>
      </c>
      <c r="BO34" s="64">
        <v>0.0617060529458707</v>
      </c>
      <c r="BP34" s="64">
        <v>0.038921883388485554</v>
      </c>
      <c r="BQ34" s="64">
        <v>3.2607191689828072</v>
      </c>
      <c r="BR34" s="64">
        <v>88.22555687497784</v>
      </c>
      <c r="BS34" s="103">
        <v>46.239426710528626</v>
      </c>
      <c r="BT34" s="104">
        <f t="shared" si="0"/>
        <v>4877.43477444458</v>
      </c>
      <c r="BU34" s="72">
        <v>0</v>
      </c>
      <c r="BV34" s="64">
        <v>0</v>
      </c>
      <c r="BW34" s="64">
        <v>93.10819189038689</v>
      </c>
      <c r="BX34" s="64">
        <v>298.2270511868581</v>
      </c>
      <c r="BY34" s="64">
        <v>2803.568787070563</v>
      </c>
      <c r="BZ34" s="64">
        <v>0</v>
      </c>
      <c r="CA34" s="64">
        <v>0</v>
      </c>
      <c r="CB34" s="64">
        <v>0</v>
      </c>
      <c r="CC34" s="64">
        <v>1319.784412549436</v>
      </c>
      <c r="CD34" s="64">
        <v>0</v>
      </c>
      <c r="CE34" s="64">
        <v>0</v>
      </c>
      <c r="CF34" s="64">
        <v>702.975785496536</v>
      </c>
      <c r="CG34" s="104">
        <f t="shared" si="1"/>
        <v>5217.66422819378</v>
      </c>
      <c r="CH34" s="72">
        <v>0</v>
      </c>
      <c r="CI34" s="64">
        <v>0</v>
      </c>
      <c r="CJ34" s="64">
        <v>0</v>
      </c>
      <c r="CK34" s="104">
        <f t="shared" si="2"/>
        <v>0</v>
      </c>
      <c r="CL34" s="72">
        <v>0</v>
      </c>
      <c r="CM34" s="64">
        <v>0</v>
      </c>
      <c r="CN34" s="64">
        <v>1.951199771337625</v>
      </c>
      <c r="CO34" s="64">
        <v>676.0070834194694</v>
      </c>
      <c r="CP34" s="104">
        <f t="shared" si="3"/>
        <v>677.958283190807</v>
      </c>
      <c r="CQ34" s="197">
        <v>10256.537635335832</v>
      </c>
      <c r="CR34" s="104">
        <f t="shared" si="4"/>
        <v>16152.16014672042</v>
      </c>
      <c r="CS34" s="104">
        <f t="shared" si="5"/>
        <v>21029.594921165</v>
      </c>
    </row>
    <row r="35" spans="1:97" ht="13.5" customHeight="1">
      <c r="A35" s="142">
        <v>26</v>
      </c>
      <c r="B35" s="50">
        <v>37</v>
      </c>
      <c r="C35" s="40" t="s">
        <v>248</v>
      </c>
      <c r="D35" s="72">
        <v>0</v>
      </c>
      <c r="E35" s="72">
        <v>0</v>
      </c>
      <c r="F35" s="72">
        <v>0</v>
      </c>
      <c r="G35" s="64">
        <v>0</v>
      </c>
      <c r="H35" s="64">
        <v>0</v>
      </c>
      <c r="I35" s="64">
        <v>2.5186838559091376</v>
      </c>
      <c r="J35" s="64">
        <v>1.900765031274202E-05</v>
      </c>
      <c r="K35" s="64">
        <v>0</v>
      </c>
      <c r="L35" s="64">
        <v>24.854964021634753</v>
      </c>
      <c r="M35" s="64">
        <v>185.69764137327957</v>
      </c>
      <c r="N35" s="64">
        <v>0</v>
      </c>
      <c r="O35" s="64">
        <v>0.08524075856264894</v>
      </c>
      <c r="P35" s="64">
        <v>0</v>
      </c>
      <c r="Q35" s="64">
        <v>0.03729656878833677</v>
      </c>
      <c r="R35" s="64">
        <v>7.19107355185342</v>
      </c>
      <c r="S35" s="64">
        <v>13.291276900353699</v>
      </c>
      <c r="T35" s="64">
        <v>701.7374201722316</v>
      </c>
      <c r="U35" s="64">
        <v>0</v>
      </c>
      <c r="V35" s="64">
        <v>0</v>
      </c>
      <c r="W35" s="64">
        <v>0</v>
      </c>
      <c r="X35" s="64">
        <v>0</v>
      </c>
      <c r="Y35" s="64">
        <v>0</v>
      </c>
      <c r="Z35" s="64">
        <v>0</v>
      </c>
      <c r="AA35" s="64">
        <v>0.0007452508853953423</v>
      </c>
      <c r="AB35" s="64">
        <v>0</v>
      </c>
      <c r="AC35" s="64">
        <v>688.8039509454511</v>
      </c>
      <c r="AD35" s="64">
        <v>0.668203790819329</v>
      </c>
      <c r="AE35" s="64">
        <v>0.5338165699609593</v>
      </c>
      <c r="AF35" s="64">
        <v>0.09851998859591954</v>
      </c>
      <c r="AG35" s="64">
        <v>0.00479748909037825</v>
      </c>
      <c r="AH35" s="64">
        <v>0.0031810189957933435</v>
      </c>
      <c r="AI35" s="64">
        <v>0.004071113065861193</v>
      </c>
      <c r="AJ35" s="64">
        <v>1.096734983710893</v>
      </c>
      <c r="AK35" s="64">
        <v>0</v>
      </c>
      <c r="AL35" s="64">
        <v>0</v>
      </c>
      <c r="AM35" s="64">
        <v>0</v>
      </c>
      <c r="AN35" s="64">
        <v>109.33215931318139</v>
      </c>
      <c r="AO35" s="64">
        <v>0</v>
      </c>
      <c r="AP35" s="64">
        <v>0</v>
      </c>
      <c r="AQ35" s="64">
        <v>6.739708666927719E-05</v>
      </c>
      <c r="AR35" s="64">
        <v>1.590997884670973</v>
      </c>
      <c r="AS35" s="64">
        <v>0.6181658267777536</v>
      </c>
      <c r="AT35" s="64">
        <v>3.619165248104905</v>
      </c>
      <c r="AU35" s="64">
        <v>0.001082568378309865</v>
      </c>
      <c r="AV35" s="64">
        <v>0</v>
      </c>
      <c r="AW35" s="64">
        <v>0</v>
      </c>
      <c r="AX35" s="64">
        <v>0</v>
      </c>
      <c r="AY35" s="64">
        <v>0</v>
      </c>
      <c r="AZ35" s="64">
        <v>0</v>
      </c>
      <c r="BA35" s="64">
        <v>0.003623148018308776</v>
      </c>
      <c r="BB35" s="64">
        <v>0.10180259450018837</v>
      </c>
      <c r="BC35" s="64">
        <v>0</v>
      </c>
      <c r="BD35" s="64">
        <v>0</v>
      </c>
      <c r="BE35" s="64">
        <v>0.00434430328776429</v>
      </c>
      <c r="BF35" s="64">
        <v>0</v>
      </c>
      <c r="BG35" s="64">
        <v>0</v>
      </c>
      <c r="BH35" s="64">
        <v>1.7223072805590413E-18</v>
      </c>
      <c r="BI35" s="64">
        <v>8.042566904819971E-05</v>
      </c>
      <c r="BJ35" s="64">
        <v>0</v>
      </c>
      <c r="BK35" s="64">
        <v>2.582778621285443</v>
      </c>
      <c r="BL35" s="64">
        <v>0</v>
      </c>
      <c r="BM35" s="64">
        <v>0</v>
      </c>
      <c r="BN35" s="64">
        <v>0</v>
      </c>
      <c r="BO35" s="64">
        <v>0.09126446550613299</v>
      </c>
      <c r="BP35" s="64">
        <v>0.05250689189483142</v>
      </c>
      <c r="BQ35" s="64">
        <v>242.0814109416537</v>
      </c>
      <c r="BR35" s="64">
        <v>0.0004456078173819794</v>
      </c>
      <c r="BS35" s="103">
        <v>0</v>
      </c>
      <c r="BT35" s="104">
        <f t="shared" si="0"/>
        <v>1986.7075325986718</v>
      </c>
      <c r="BU35" s="72">
        <v>0</v>
      </c>
      <c r="BV35" s="64">
        <v>0</v>
      </c>
      <c r="BW35" s="64">
        <v>0</v>
      </c>
      <c r="BX35" s="64">
        <v>0</v>
      </c>
      <c r="BY35" s="64">
        <v>0</v>
      </c>
      <c r="BZ35" s="64">
        <v>0</v>
      </c>
      <c r="CA35" s="64">
        <v>0</v>
      </c>
      <c r="CB35" s="64">
        <v>0</v>
      </c>
      <c r="CC35" s="64">
        <v>0</v>
      </c>
      <c r="CD35" s="64">
        <v>0</v>
      </c>
      <c r="CE35" s="64">
        <v>0</v>
      </c>
      <c r="CF35" s="64">
        <v>0</v>
      </c>
      <c r="CG35" s="104">
        <f t="shared" si="1"/>
        <v>0</v>
      </c>
      <c r="CH35" s="72">
        <v>0</v>
      </c>
      <c r="CI35" s="64">
        <v>0</v>
      </c>
      <c r="CJ35" s="64">
        <v>0</v>
      </c>
      <c r="CK35" s="104">
        <f t="shared" si="2"/>
        <v>0</v>
      </c>
      <c r="CL35" s="72">
        <v>0</v>
      </c>
      <c r="CM35" s="64">
        <v>0</v>
      </c>
      <c r="CN35" s="64">
        <v>0.8124465771621986</v>
      </c>
      <c r="CO35" s="64">
        <v>0</v>
      </c>
      <c r="CP35" s="104">
        <f t="shared" si="3"/>
        <v>0.8124465771621986</v>
      </c>
      <c r="CQ35" s="197">
        <v>9.422938425166128</v>
      </c>
      <c r="CR35" s="104">
        <f t="shared" si="4"/>
        <v>10.235385002328327</v>
      </c>
      <c r="CS35" s="104">
        <f t="shared" si="5"/>
        <v>1996.942917601</v>
      </c>
    </row>
    <row r="36" spans="1:97" ht="13.5" customHeight="1">
      <c r="A36" s="48">
        <v>27</v>
      </c>
      <c r="B36" s="50" t="s">
        <v>30</v>
      </c>
      <c r="C36" s="40" t="s">
        <v>358</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0</v>
      </c>
      <c r="AE36" s="64">
        <v>0</v>
      </c>
      <c r="AF36" s="64">
        <v>0</v>
      </c>
      <c r="AG36" s="64">
        <v>0</v>
      </c>
      <c r="AH36" s="64">
        <v>0</v>
      </c>
      <c r="AI36" s="64">
        <v>0</v>
      </c>
      <c r="AJ36" s="64">
        <v>937.616834863505</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0</v>
      </c>
      <c r="BK36" s="64">
        <v>0</v>
      </c>
      <c r="BL36" s="64">
        <v>0</v>
      </c>
      <c r="BM36" s="64">
        <v>0</v>
      </c>
      <c r="BN36" s="64">
        <v>0</v>
      </c>
      <c r="BO36" s="64">
        <v>0</v>
      </c>
      <c r="BP36" s="64">
        <v>0</v>
      </c>
      <c r="BQ36" s="64">
        <v>0</v>
      </c>
      <c r="BR36" s="64">
        <v>0</v>
      </c>
      <c r="BS36" s="103">
        <v>0</v>
      </c>
      <c r="BT36" s="104">
        <f t="shared" si="0"/>
        <v>937.616834863505</v>
      </c>
      <c r="BU36" s="72">
        <v>0</v>
      </c>
      <c r="BV36" s="64">
        <v>0</v>
      </c>
      <c r="BW36" s="64">
        <v>0</v>
      </c>
      <c r="BX36" s="64">
        <v>0</v>
      </c>
      <c r="BY36" s="64">
        <v>0</v>
      </c>
      <c r="BZ36" s="64">
        <v>0</v>
      </c>
      <c r="CA36" s="64">
        <v>0</v>
      </c>
      <c r="CB36" s="64">
        <v>0</v>
      </c>
      <c r="CC36" s="64">
        <v>0</v>
      </c>
      <c r="CD36" s="64">
        <v>0</v>
      </c>
      <c r="CE36" s="64">
        <v>0</v>
      </c>
      <c r="CF36" s="64">
        <v>0</v>
      </c>
      <c r="CG36" s="104">
        <f t="shared" si="1"/>
        <v>0</v>
      </c>
      <c r="CH36" s="72">
        <v>0</v>
      </c>
      <c r="CI36" s="64">
        <v>0</v>
      </c>
      <c r="CJ36" s="64">
        <v>0</v>
      </c>
      <c r="CK36" s="104">
        <f t="shared" si="2"/>
        <v>0</v>
      </c>
      <c r="CL36" s="72">
        <v>0</v>
      </c>
      <c r="CM36" s="64">
        <v>0</v>
      </c>
      <c r="CN36" s="64">
        <v>0</v>
      </c>
      <c r="CO36" s="64">
        <v>0</v>
      </c>
      <c r="CP36" s="104">
        <f t="shared" si="3"/>
        <v>0</v>
      </c>
      <c r="CQ36" s="197">
        <v>0</v>
      </c>
      <c r="CR36" s="104">
        <f t="shared" si="4"/>
        <v>0</v>
      </c>
      <c r="CS36" s="104">
        <f t="shared" si="5"/>
        <v>937.616834863505</v>
      </c>
    </row>
    <row r="37" spans="1:97" ht="13.5" customHeight="1">
      <c r="A37" s="142">
        <v>28</v>
      </c>
      <c r="B37" s="50" t="s">
        <v>32</v>
      </c>
      <c r="C37" s="40" t="s">
        <v>359</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0</v>
      </c>
      <c r="AF37" s="64">
        <v>0</v>
      </c>
      <c r="AG37" s="64">
        <v>0</v>
      </c>
      <c r="AH37" s="64">
        <v>0</v>
      </c>
      <c r="AI37" s="64">
        <v>0</v>
      </c>
      <c r="AJ37" s="64">
        <v>1473.9052187263324</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0</v>
      </c>
      <c r="BK37" s="64">
        <v>0</v>
      </c>
      <c r="BL37" s="64">
        <v>0</v>
      </c>
      <c r="BM37" s="64">
        <v>0</v>
      </c>
      <c r="BN37" s="64">
        <v>0</v>
      </c>
      <c r="BO37" s="64">
        <v>0</v>
      </c>
      <c r="BP37" s="64">
        <v>0</v>
      </c>
      <c r="BQ37" s="64">
        <v>0</v>
      </c>
      <c r="BR37" s="64">
        <v>0</v>
      </c>
      <c r="BS37" s="103">
        <v>0</v>
      </c>
      <c r="BT37" s="104">
        <f t="shared" si="0"/>
        <v>1473.9052187263324</v>
      </c>
      <c r="BU37" s="72">
        <v>0</v>
      </c>
      <c r="BV37" s="64">
        <v>0</v>
      </c>
      <c r="BW37" s="64">
        <v>0</v>
      </c>
      <c r="BX37" s="64">
        <v>0</v>
      </c>
      <c r="BY37" s="64">
        <v>0</v>
      </c>
      <c r="BZ37" s="64">
        <v>0</v>
      </c>
      <c r="CA37" s="64">
        <v>0</v>
      </c>
      <c r="CB37" s="64">
        <v>0</v>
      </c>
      <c r="CC37" s="64">
        <v>0</v>
      </c>
      <c r="CD37" s="64">
        <v>0</v>
      </c>
      <c r="CE37" s="64">
        <v>0</v>
      </c>
      <c r="CF37" s="64">
        <v>0</v>
      </c>
      <c r="CG37" s="104">
        <f t="shared" si="1"/>
        <v>0</v>
      </c>
      <c r="CH37" s="72">
        <v>0</v>
      </c>
      <c r="CI37" s="64">
        <v>0</v>
      </c>
      <c r="CJ37" s="64">
        <v>0</v>
      </c>
      <c r="CK37" s="104">
        <f t="shared" si="2"/>
        <v>0</v>
      </c>
      <c r="CL37" s="72">
        <v>0</v>
      </c>
      <c r="CM37" s="64">
        <v>0</v>
      </c>
      <c r="CN37" s="64">
        <v>0</v>
      </c>
      <c r="CO37" s="64">
        <v>0</v>
      </c>
      <c r="CP37" s="104">
        <f t="shared" si="3"/>
        <v>0</v>
      </c>
      <c r="CQ37" s="197">
        <v>0</v>
      </c>
      <c r="CR37" s="104">
        <f t="shared" si="4"/>
        <v>0</v>
      </c>
      <c r="CS37" s="104">
        <f t="shared" si="5"/>
        <v>1473.9052187263324</v>
      </c>
    </row>
    <row r="38" spans="1:97" ht="13.5" customHeight="1">
      <c r="A38" s="48">
        <v>29</v>
      </c>
      <c r="B38" s="50" t="s">
        <v>34</v>
      </c>
      <c r="C38" s="201" t="s">
        <v>399</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0</v>
      </c>
      <c r="AG38" s="64">
        <v>0</v>
      </c>
      <c r="AH38" s="64">
        <v>0</v>
      </c>
      <c r="AI38" s="64">
        <v>0</v>
      </c>
      <c r="AJ38" s="64">
        <v>1225.82354670224</v>
      </c>
      <c r="AK38" s="64">
        <v>12.318841193338175</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0</v>
      </c>
      <c r="BK38" s="64">
        <v>0</v>
      </c>
      <c r="BL38" s="64">
        <v>0</v>
      </c>
      <c r="BM38" s="64">
        <v>0</v>
      </c>
      <c r="BN38" s="64">
        <v>0</v>
      </c>
      <c r="BO38" s="64">
        <v>0</v>
      </c>
      <c r="BP38" s="64">
        <v>0</v>
      </c>
      <c r="BQ38" s="64">
        <v>0</v>
      </c>
      <c r="BR38" s="64">
        <v>0</v>
      </c>
      <c r="BS38" s="103">
        <v>0</v>
      </c>
      <c r="BT38" s="104">
        <f t="shared" si="0"/>
        <v>1238.1423878955782</v>
      </c>
      <c r="BU38" s="72">
        <v>0</v>
      </c>
      <c r="BV38" s="64">
        <v>0</v>
      </c>
      <c r="BW38" s="64">
        <v>0</v>
      </c>
      <c r="BX38" s="64">
        <v>0</v>
      </c>
      <c r="BY38" s="64">
        <v>0</v>
      </c>
      <c r="BZ38" s="64">
        <v>0</v>
      </c>
      <c r="CA38" s="64">
        <v>0</v>
      </c>
      <c r="CB38" s="64">
        <v>0</v>
      </c>
      <c r="CC38" s="64">
        <v>0</v>
      </c>
      <c r="CD38" s="64">
        <v>0</v>
      </c>
      <c r="CE38" s="64">
        <v>0</v>
      </c>
      <c r="CF38" s="64">
        <v>0</v>
      </c>
      <c r="CG38" s="104">
        <f t="shared" si="1"/>
        <v>0</v>
      </c>
      <c r="CH38" s="72">
        <v>0</v>
      </c>
      <c r="CI38" s="64">
        <v>0</v>
      </c>
      <c r="CJ38" s="64">
        <v>0</v>
      </c>
      <c r="CK38" s="104">
        <f t="shared" si="2"/>
        <v>0</v>
      </c>
      <c r="CL38" s="72">
        <v>0</v>
      </c>
      <c r="CM38" s="64">
        <v>0</v>
      </c>
      <c r="CN38" s="64">
        <v>0</v>
      </c>
      <c r="CO38" s="64">
        <v>0</v>
      </c>
      <c r="CP38" s="104">
        <f t="shared" si="3"/>
        <v>0</v>
      </c>
      <c r="CQ38" s="197">
        <v>0</v>
      </c>
      <c r="CR38" s="104">
        <f t="shared" si="4"/>
        <v>0</v>
      </c>
      <c r="CS38" s="104">
        <f t="shared" si="5"/>
        <v>1238.1423878955782</v>
      </c>
    </row>
    <row r="39" spans="1:97" ht="13.5" customHeight="1">
      <c r="A39" s="142">
        <v>30</v>
      </c>
      <c r="B39" s="231" t="s">
        <v>400</v>
      </c>
      <c r="C39" s="201" t="s">
        <v>407</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0</v>
      </c>
      <c r="AH39" s="64">
        <v>0</v>
      </c>
      <c r="AI39" s="64">
        <v>0</v>
      </c>
      <c r="AJ39" s="64">
        <v>10.826589459351016</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v>
      </c>
      <c r="BK39" s="64">
        <v>0</v>
      </c>
      <c r="BL39" s="64">
        <v>0</v>
      </c>
      <c r="BM39" s="64">
        <v>0</v>
      </c>
      <c r="BN39" s="64">
        <v>0</v>
      </c>
      <c r="BO39" s="64">
        <v>0</v>
      </c>
      <c r="BP39" s="64">
        <v>0</v>
      </c>
      <c r="BQ39" s="64">
        <v>0</v>
      </c>
      <c r="BR39" s="64">
        <v>0</v>
      </c>
      <c r="BS39" s="103">
        <v>0</v>
      </c>
      <c r="BT39" s="104">
        <f t="shared" si="0"/>
        <v>10.826589459351016</v>
      </c>
      <c r="BU39" s="72">
        <v>0</v>
      </c>
      <c r="BV39" s="64">
        <v>0</v>
      </c>
      <c r="BW39" s="64">
        <v>0</v>
      </c>
      <c r="BX39" s="64">
        <v>0</v>
      </c>
      <c r="BY39" s="64">
        <v>0</v>
      </c>
      <c r="BZ39" s="64">
        <v>0</v>
      </c>
      <c r="CA39" s="64">
        <v>0</v>
      </c>
      <c r="CB39" s="64">
        <v>0</v>
      </c>
      <c r="CC39" s="64">
        <v>0</v>
      </c>
      <c r="CD39" s="64">
        <v>0</v>
      </c>
      <c r="CE39" s="64">
        <v>0</v>
      </c>
      <c r="CF39" s="64">
        <v>0</v>
      </c>
      <c r="CG39" s="104">
        <f t="shared" si="1"/>
        <v>0</v>
      </c>
      <c r="CH39" s="72">
        <v>0</v>
      </c>
      <c r="CI39" s="64">
        <v>0</v>
      </c>
      <c r="CJ39" s="64">
        <v>0</v>
      </c>
      <c r="CK39" s="104">
        <f t="shared" si="2"/>
        <v>0</v>
      </c>
      <c r="CL39" s="72">
        <v>0</v>
      </c>
      <c r="CM39" s="64">
        <v>0</v>
      </c>
      <c r="CN39" s="64">
        <v>0</v>
      </c>
      <c r="CO39" s="64">
        <v>0</v>
      </c>
      <c r="CP39" s="104">
        <f t="shared" si="3"/>
        <v>0</v>
      </c>
      <c r="CQ39" s="197">
        <v>0</v>
      </c>
      <c r="CR39" s="104">
        <f t="shared" si="4"/>
        <v>0</v>
      </c>
      <c r="CS39" s="104">
        <f t="shared" si="5"/>
        <v>10.826589459351016</v>
      </c>
    </row>
    <row r="40" spans="1:97" ht="13.5" customHeight="1">
      <c r="A40" s="48">
        <v>31</v>
      </c>
      <c r="B40" s="231" t="s">
        <v>401</v>
      </c>
      <c r="C40" s="201" t="s">
        <v>403</v>
      </c>
      <c r="D40" s="72">
        <v>0</v>
      </c>
      <c r="E40" s="72">
        <v>0</v>
      </c>
      <c r="F40" s="72">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4.959460006258661</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103">
        <v>0</v>
      </c>
      <c r="BT40" s="104">
        <f t="shared" si="0"/>
        <v>4.959460006258661</v>
      </c>
      <c r="BU40" s="72">
        <v>0</v>
      </c>
      <c r="BV40" s="64">
        <v>0</v>
      </c>
      <c r="BW40" s="64">
        <v>0</v>
      </c>
      <c r="BX40" s="64">
        <v>0</v>
      </c>
      <c r="BY40" s="64">
        <v>0</v>
      </c>
      <c r="BZ40" s="64">
        <v>0</v>
      </c>
      <c r="CA40" s="64">
        <v>0</v>
      </c>
      <c r="CB40" s="64">
        <v>0</v>
      </c>
      <c r="CC40" s="64">
        <v>0</v>
      </c>
      <c r="CD40" s="64">
        <v>0</v>
      </c>
      <c r="CE40" s="64">
        <v>0</v>
      </c>
      <c r="CF40" s="64">
        <v>0</v>
      </c>
      <c r="CG40" s="104">
        <f t="shared" si="1"/>
        <v>0</v>
      </c>
      <c r="CH40" s="72">
        <v>0</v>
      </c>
      <c r="CI40" s="64">
        <v>0</v>
      </c>
      <c r="CJ40" s="64">
        <v>0</v>
      </c>
      <c r="CK40" s="104">
        <f t="shared" si="2"/>
        <v>0</v>
      </c>
      <c r="CL40" s="72">
        <v>0</v>
      </c>
      <c r="CM40" s="64">
        <v>0</v>
      </c>
      <c r="CN40" s="64">
        <v>0</v>
      </c>
      <c r="CO40" s="64">
        <v>0</v>
      </c>
      <c r="CP40" s="104">
        <f t="shared" si="3"/>
        <v>0</v>
      </c>
      <c r="CQ40" s="197">
        <v>0</v>
      </c>
      <c r="CR40" s="104">
        <f>SUM(CG40,CK40,CP40,CQ40)</f>
        <v>0</v>
      </c>
      <c r="CS40" s="104">
        <f>BT40+CR40</f>
        <v>4.959460006258661</v>
      </c>
    </row>
    <row r="41" spans="1:97" ht="13.5" customHeight="1">
      <c r="A41" s="142">
        <v>32</v>
      </c>
      <c r="B41" s="231" t="s">
        <v>402</v>
      </c>
      <c r="C41" s="201" t="s">
        <v>404</v>
      </c>
      <c r="D41" s="72">
        <v>0</v>
      </c>
      <c r="E41" s="72">
        <v>0</v>
      </c>
      <c r="F41" s="72">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7.185340628488833</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64">
        <v>0</v>
      </c>
      <c r="BC41" s="64">
        <v>0</v>
      </c>
      <c r="BD41" s="64">
        <v>0</v>
      </c>
      <c r="BE41" s="64">
        <v>0</v>
      </c>
      <c r="BF41" s="64">
        <v>0</v>
      </c>
      <c r="BG41" s="64">
        <v>0</v>
      </c>
      <c r="BH41" s="64">
        <v>0</v>
      </c>
      <c r="BI41" s="64">
        <v>0</v>
      </c>
      <c r="BJ41" s="64">
        <v>0</v>
      </c>
      <c r="BK41" s="64">
        <v>0</v>
      </c>
      <c r="BL41" s="64">
        <v>0</v>
      </c>
      <c r="BM41" s="64">
        <v>0</v>
      </c>
      <c r="BN41" s="64">
        <v>0</v>
      </c>
      <c r="BO41" s="64">
        <v>0</v>
      </c>
      <c r="BP41" s="64">
        <v>0</v>
      </c>
      <c r="BQ41" s="64">
        <v>0</v>
      </c>
      <c r="BR41" s="64">
        <v>0</v>
      </c>
      <c r="BS41" s="103">
        <v>0</v>
      </c>
      <c r="BT41" s="104">
        <f t="shared" si="0"/>
        <v>7.185340628488833</v>
      </c>
      <c r="BU41" s="72">
        <v>0</v>
      </c>
      <c r="BV41" s="64">
        <v>0</v>
      </c>
      <c r="BW41" s="64">
        <v>0</v>
      </c>
      <c r="BX41" s="64">
        <v>0</v>
      </c>
      <c r="BY41" s="64">
        <v>0</v>
      </c>
      <c r="BZ41" s="64">
        <v>0</v>
      </c>
      <c r="CA41" s="64">
        <v>0</v>
      </c>
      <c r="CB41" s="64">
        <v>0</v>
      </c>
      <c r="CC41" s="64">
        <v>0</v>
      </c>
      <c r="CD41" s="64">
        <v>0</v>
      </c>
      <c r="CE41" s="64">
        <v>0</v>
      </c>
      <c r="CF41" s="64">
        <v>0</v>
      </c>
      <c r="CG41" s="104">
        <f t="shared" si="1"/>
        <v>0</v>
      </c>
      <c r="CH41" s="72">
        <v>0</v>
      </c>
      <c r="CI41" s="64">
        <v>0</v>
      </c>
      <c r="CJ41" s="64">
        <v>0</v>
      </c>
      <c r="CK41" s="104">
        <f t="shared" si="2"/>
        <v>0</v>
      </c>
      <c r="CL41" s="72">
        <v>0</v>
      </c>
      <c r="CM41" s="64">
        <v>0</v>
      </c>
      <c r="CN41" s="64">
        <v>0</v>
      </c>
      <c r="CO41" s="64">
        <v>0</v>
      </c>
      <c r="CP41" s="104">
        <f t="shared" si="3"/>
        <v>0</v>
      </c>
      <c r="CQ41" s="197">
        <v>0</v>
      </c>
      <c r="CR41" s="104">
        <f>SUM(CG41,CK41,CP41,CQ41)</f>
        <v>0</v>
      </c>
      <c r="CS41" s="104">
        <f>BT41+CR41</f>
        <v>7.185340628488833</v>
      </c>
    </row>
    <row r="42" spans="1:97" ht="13.5" customHeight="1">
      <c r="A42" s="48">
        <v>33</v>
      </c>
      <c r="B42" s="50" t="s">
        <v>36</v>
      </c>
      <c r="C42" s="40" t="s">
        <v>360</v>
      </c>
      <c r="D42" s="72">
        <v>182.758127715697</v>
      </c>
      <c r="E42" s="72">
        <v>3.0082477910842775</v>
      </c>
      <c r="F42" s="72">
        <v>1.0245321181148936</v>
      </c>
      <c r="G42" s="64">
        <v>44.2708745634639</v>
      </c>
      <c r="H42" s="64">
        <v>231.05057475965063</v>
      </c>
      <c r="I42" s="64">
        <v>38.97781401741662</v>
      </c>
      <c r="J42" s="64">
        <v>5.092804903229522</v>
      </c>
      <c r="K42" s="64">
        <v>2.6043929144845404</v>
      </c>
      <c r="L42" s="64">
        <v>144.330095722612</v>
      </c>
      <c r="M42" s="64">
        <v>206.64083525183258</v>
      </c>
      <c r="N42" s="64">
        <v>83.01393753354577</v>
      </c>
      <c r="O42" s="64">
        <v>3.499323292942742E-06</v>
      </c>
      <c r="P42" s="64">
        <v>0</v>
      </c>
      <c r="Q42" s="64">
        <v>385.86171828681</v>
      </c>
      <c r="R42" s="64">
        <v>92.20255603243905</v>
      </c>
      <c r="S42" s="64">
        <v>142.31258154304552</v>
      </c>
      <c r="T42" s="64">
        <v>199.70442743867287</v>
      </c>
      <c r="U42" s="64">
        <v>197.3282989971175</v>
      </c>
      <c r="V42" s="64">
        <v>141.69939975998219</v>
      </c>
      <c r="W42" s="64">
        <v>82.42906471588884</v>
      </c>
      <c r="X42" s="64">
        <v>54.19312722925091</v>
      </c>
      <c r="Y42" s="64">
        <v>69.27823599374439</v>
      </c>
      <c r="Z42" s="64">
        <v>13.872867963812054</v>
      </c>
      <c r="AA42" s="64">
        <v>25.61667720666345</v>
      </c>
      <c r="AB42" s="64">
        <v>42.41636178418048</v>
      </c>
      <c r="AC42" s="64">
        <v>36.17964325242501</v>
      </c>
      <c r="AD42" s="64">
        <v>0</v>
      </c>
      <c r="AE42" s="64">
        <v>99.54523908653755</v>
      </c>
      <c r="AF42" s="64">
        <v>0</v>
      </c>
      <c r="AG42" s="64">
        <v>0</v>
      </c>
      <c r="AH42" s="64">
        <v>0</v>
      </c>
      <c r="AI42" s="64">
        <v>0</v>
      </c>
      <c r="AJ42" s="64">
        <v>10884.352158458734</v>
      </c>
      <c r="AK42" s="64">
        <v>0</v>
      </c>
      <c r="AL42" s="64">
        <v>0</v>
      </c>
      <c r="AM42" s="64">
        <v>50.03248333829521</v>
      </c>
      <c r="AN42" s="64">
        <v>96.53533227092043</v>
      </c>
      <c r="AO42" s="64">
        <v>118.8390714950327</v>
      </c>
      <c r="AP42" s="64">
        <v>540.7121080972452</v>
      </c>
      <c r="AQ42" s="64">
        <v>410.0162663772294</v>
      </c>
      <c r="AR42" s="64">
        <v>313.96840318591546</v>
      </c>
      <c r="AS42" s="64">
        <v>79.72817287370722</v>
      </c>
      <c r="AT42" s="64">
        <v>45.114958520162766</v>
      </c>
      <c r="AU42" s="64">
        <v>114.66909648570257</v>
      </c>
      <c r="AV42" s="64">
        <v>6.742678759135567</v>
      </c>
      <c r="AW42" s="64">
        <v>33.30849881905504</v>
      </c>
      <c r="AX42" s="64">
        <v>14.18017936210551</v>
      </c>
      <c r="AY42" s="64">
        <v>2.4938081640848075</v>
      </c>
      <c r="AZ42" s="64">
        <v>5.179840233547026E-05</v>
      </c>
      <c r="BA42" s="64">
        <v>0.030955787879774255</v>
      </c>
      <c r="BB42" s="64">
        <v>43.46685964812244</v>
      </c>
      <c r="BC42" s="64">
        <v>47.572365621579415</v>
      </c>
      <c r="BD42" s="64">
        <v>42.20883874306981</v>
      </c>
      <c r="BE42" s="64">
        <v>133.16169496446298</v>
      </c>
      <c r="BF42" s="64">
        <v>41.4983261711355</v>
      </c>
      <c r="BG42" s="64">
        <v>44.8347968532818</v>
      </c>
      <c r="BH42" s="64">
        <v>283.9029692114889</v>
      </c>
      <c r="BI42" s="64">
        <v>59.47637613541743</v>
      </c>
      <c r="BJ42" s="64">
        <v>14.96944042620357</v>
      </c>
      <c r="BK42" s="64">
        <v>89.04133997672604</v>
      </c>
      <c r="BL42" s="64">
        <v>80.08328438701737</v>
      </c>
      <c r="BM42" s="64">
        <v>207.1539788303647</v>
      </c>
      <c r="BN42" s="64">
        <v>267.53002478833616</v>
      </c>
      <c r="BO42" s="64">
        <v>1.1159633529846983E-06</v>
      </c>
      <c r="BP42" s="64">
        <v>6.212076065292491E-07</v>
      </c>
      <c r="BQ42" s="64">
        <v>95.4518668543425</v>
      </c>
      <c r="BR42" s="64">
        <v>73.0610085343281</v>
      </c>
      <c r="BS42" s="103">
        <v>35.33715359422511</v>
      </c>
      <c r="BT42" s="104">
        <f t="shared" si="0"/>
        <v>16794.886990351904</v>
      </c>
      <c r="BU42" s="72">
        <v>0</v>
      </c>
      <c r="BV42" s="64">
        <v>0</v>
      </c>
      <c r="BW42" s="64">
        <v>0</v>
      </c>
      <c r="BX42" s="64">
        <v>3086.5252950583304</v>
      </c>
      <c r="BY42" s="64">
        <v>0</v>
      </c>
      <c r="BZ42" s="64">
        <v>0</v>
      </c>
      <c r="CA42" s="64">
        <v>0</v>
      </c>
      <c r="CB42" s="64">
        <v>0</v>
      </c>
      <c r="CC42" s="64">
        <v>0</v>
      </c>
      <c r="CD42" s="64">
        <v>0</v>
      </c>
      <c r="CE42" s="64">
        <v>0</v>
      </c>
      <c r="CF42" s="64">
        <v>0</v>
      </c>
      <c r="CG42" s="104">
        <f t="shared" si="1"/>
        <v>3086.5252950583304</v>
      </c>
      <c r="CH42" s="72">
        <v>0</v>
      </c>
      <c r="CI42" s="64">
        <v>0</v>
      </c>
      <c r="CJ42" s="64">
        <v>0</v>
      </c>
      <c r="CK42" s="104">
        <f t="shared" si="2"/>
        <v>0</v>
      </c>
      <c r="CL42" s="72">
        <v>0</v>
      </c>
      <c r="CM42" s="64">
        <v>0</v>
      </c>
      <c r="CN42" s="64">
        <v>0</v>
      </c>
      <c r="CO42" s="64">
        <v>0</v>
      </c>
      <c r="CP42" s="104">
        <f t="shared" si="3"/>
        <v>0</v>
      </c>
      <c r="CQ42" s="197">
        <v>5479.9758652753535</v>
      </c>
      <c r="CR42" s="104">
        <f t="shared" si="4"/>
        <v>8566.501160333684</v>
      </c>
      <c r="CS42" s="104">
        <f t="shared" si="5"/>
        <v>25361.38815068559</v>
      </c>
    </row>
    <row r="43" spans="1:97" ht="13.5" customHeight="1">
      <c r="A43" s="142">
        <v>34</v>
      </c>
      <c r="B43" s="50" t="s">
        <v>38</v>
      </c>
      <c r="C43" s="40" t="s">
        <v>361</v>
      </c>
      <c r="D43" s="72">
        <v>0</v>
      </c>
      <c r="E43" s="72">
        <v>0</v>
      </c>
      <c r="F43" s="72">
        <v>0</v>
      </c>
      <c r="G43" s="64">
        <v>0.5555806866532501</v>
      </c>
      <c r="H43" s="64">
        <v>8.215162026899339</v>
      </c>
      <c r="I43" s="64">
        <v>5.65522245613376</v>
      </c>
      <c r="J43" s="64">
        <v>0.7374198897337052</v>
      </c>
      <c r="K43" s="64">
        <v>0.3704900082295387</v>
      </c>
      <c r="L43" s="64">
        <v>2.5777659166937883</v>
      </c>
      <c r="M43" s="64">
        <v>59.80342201562132</v>
      </c>
      <c r="N43" s="64">
        <v>11.945974942766</v>
      </c>
      <c r="O43" s="64">
        <v>0</v>
      </c>
      <c r="P43" s="64">
        <v>0</v>
      </c>
      <c r="Q43" s="64">
        <v>7.609329435793948</v>
      </c>
      <c r="R43" s="64">
        <v>0.5963826358060665</v>
      </c>
      <c r="S43" s="64">
        <v>0</v>
      </c>
      <c r="T43" s="64">
        <v>1.2024110746546426</v>
      </c>
      <c r="U43" s="64">
        <v>7.521583506102668</v>
      </c>
      <c r="V43" s="64">
        <v>13.079384843055934</v>
      </c>
      <c r="W43" s="64">
        <v>0.9480265839803508</v>
      </c>
      <c r="X43" s="64">
        <v>0.5861111909015176</v>
      </c>
      <c r="Y43" s="64">
        <v>2.030843271092843</v>
      </c>
      <c r="Z43" s="64">
        <v>1.0034291701639115</v>
      </c>
      <c r="AA43" s="64">
        <v>2.894859317466924</v>
      </c>
      <c r="AB43" s="64">
        <v>0.37782631633603636</v>
      </c>
      <c r="AC43" s="64">
        <v>0.08257994520917232</v>
      </c>
      <c r="AD43" s="64">
        <v>0</v>
      </c>
      <c r="AE43" s="64">
        <v>0</v>
      </c>
      <c r="AF43" s="64">
        <v>0</v>
      </c>
      <c r="AG43" s="64">
        <v>0</v>
      </c>
      <c r="AH43" s="64">
        <v>0</v>
      </c>
      <c r="AI43" s="64">
        <v>0</v>
      </c>
      <c r="AJ43" s="64">
        <v>0</v>
      </c>
      <c r="AK43" s="64">
        <v>84.57304001526019</v>
      </c>
      <c r="AL43" s="64">
        <v>0</v>
      </c>
      <c r="AM43" s="64">
        <v>0.016548514417676064</v>
      </c>
      <c r="AN43" s="64">
        <v>4.999842241086801</v>
      </c>
      <c r="AO43" s="64">
        <v>1.7399670002642886</v>
      </c>
      <c r="AP43" s="64">
        <v>8.834486056541808</v>
      </c>
      <c r="AQ43" s="64">
        <v>8.818791991443803</v>
      </c>
      <c r="AR43" s="64">
        <v>0</v>
      </c>
      <c r="AS43" s="64">
        <v>0</v>
      </c>
      <c r="AT43" s="64">
        <v>2.6401332930199257</v>
      </c>
      <c r="AU43" s="64">
        <v>0.5278338109336368</v>
      </c>
      <c r="AV43" s="64">
        <v>0.2265498832458815</v>
      </c>
      <c r="AW43" s="64">
        <v>1.1192581231265255</v>
      </c>
      <c r="AX43" s="64">
        <v>0.2967780985841361</v>
      </c>
      <c r="AY43" s="64">
        <v>0.08378291489098072</v>
      </c>
      <c r="AZ43" s="64">
        <v>0</v>
      </c>
      <c r="BA43" s="64">
        <v>0.0010955541537301496</v>
      </c>
      <c r="BB43" s="64">
        <v>0.7257053118595531</v>
      </c>
      <c r="BC43" s="64">
        <v>1.6836303104901211</v>
      </c>
      <c r="BD43" s="64">
        <v>1.8425391086935607</v>
      </c>
      <c r="BE43" s="64">
        <v>2.0746160478695517</v>
      </c>
      <c r="BF43" s="64">
        <v>0.7220059648247421</v>
      </c>
      <c r="BG43" s="64">
        <v>1.5066030125688963</v>
      </c>
      <c r="BH43" s="64">
        <v>9.440961762739997</v>
      </c>
      <c r="BI43" s="64">
        <v>2.0056831735512026</v>
      </c>
      <c r="BJ43" s="64">
        <v>0.5030245618462771</v>
      </c>
      <c r="BK43" s="64">
        <v>0.2455730720380056</v>
      </c>
      <c r="BL43" s="64">
        <v>2.1783998447128714</v>
      </c>
      <c r="BM43" s="64">
        <v>9.388651397305996</v>
      </c>
      <c r="BN43" s="64">
        <v>11.467853104169409</v>
      </c>
      <c r="BO43" s="64">
        <v>0</v>
      </c>
      <c r="BP43" s="64">
        <v>0</v>
      </c>
      <c r="BQ43" s="64">
        <v>0.12653283874271914</v>
      </c>
      <c r="BR43" s="64">
        <v>2.455628104215402</v>
      </c>
      <c r="BS43" s="103">
        <v>1.1020167996714076</v>
      </c>
      <c r="BT43" s="104">
        <f t="shared" si="0"/>
        <v>289.1413371455638</v>
      </c>
      <c r="BU43" s="72">
        <v>0</v>
      </c>
      <c r="BV43" s="64">
        <v>0</v>
      </c>
      <c r="BW43" s="64">
        <v>0</v>
      </c>
      <c r="BX43" s="64">
        <v>112.34565170201972</v>
      </c>
      <c r="BY43" s="64">
        <v>0</v>
      </c>
      <c r="BZ43" s="64">
        <v>0</v>
      </c>
      <c r="CA43" s="64">
        <v>0</v>
      </c>
      <c r="CB43" s="64">
        <v>0</v>
      </c>
      <c r="CC43" s="64">
        <v>0</v>
      </c>
      <c r="CD43" s="64">
        <v>0</v>
      </c>
      <c r="CE43" s="64">
        <v>0</v>
      </c>
      <c r="CF43" s="64">
        <v>0</v>
      </c>
      <c r="CG43" s="104">
        <f t="shared" si="1"/>
        <v>112.34565170201972</v>
      </c>
      <c r="CH43" s="72">
        <v>0</v>
      </c>
      <c r="CI43" s="64">
        <v>0</v>
      </c>
      <c r="CJ43" s="64">
        <v>0</v>
      </c>
      <c r="CK43" s="104">
        <f t="shared" si="2"/>
        <v>0</v>
      </c>
      <c r="CL43" s="72">
        <v>0</v>
      </c>
      <c r="CM43" s="64">
        <v>0</v>
      </c>
      <c r="CN43" s="64">
        <v>0</v>
      </c>
      <c r="CO43" s="64">
        <v>0</v>
      </c>
      <c r="CP43" s="104">
        <f t="shared" si="3"/>
        <v>0</v>
      </c>
      <c r="CQ43" s="197">
        <v>0</v>
      </c>
      <c r="CR43" s="104">
        <f t="shared" si="4"/>
        <v>112.34565170201972</v>
      </c>
      <c r="CS43" s="104">
        <f t="shared" si="5"/>
        <v>401.4869888475835</v>
      </c>
    </row>
    <row r="44" spans="1:97" ht="13.5" customHeight="1">
      <c r="A44" s="48">
        <v>35</v>
      </c>
      <c r="B44" s="50" t="s">
        <v>40</v>
      </c>
      <c r="C44" s="40" t="s">
        <v>362</v>
      </c>
      <c r="D44" s="72">
        <v>0.043473755617822206</v>
      </c>
      <c r="E44" s="72">
        <v>0.24323551544096844</v>
      </c>
      <c r="F44" s="72">
        <v>0.0011070232465682248</v>
      </c>
      <c r="G44" s="64">
        <v>10.904745417843486</v>
      </c>
      <c r="H44" s="64">
        <v>132.67723958806138</v>
      </c>
      <c r="I44" s="64">
        <v>14.1397262714802</v>
      </c>
      <c r="J44" s="64">
        <v>1.8440775105422176</v>
      </c>
      <c r="K44" s="64">
        <v>0.926429190783179</v>
      </c>
      <c r="L44" s="64">
        <v>10.850595977930348</v>
      </c>
      <c r="M44" s="64">
        <v>75.81593430973587</v>
      </c>
      <c r="N44" s="64">
        <v>15.147390968866969</v>
      </c>
      <c r="O44" s="64">
        <v>6.572205845614061E-05</v>
      </c>
      <c r="P44" s="64">
        <v>0</v>
      </c>
      <c r="Q44" s="64">
        <v>200.5737258017257</v>
      </c>
      <c r="R44" s="64">
        <v>11.707360875149645</v>
      </c>
      <c r="S44" s="64">
        <v>51.27004321563541</v>
      </c>
      <c r="T44" s="64">
        <v>71.17699859439611</v>
      </c>
      <c r="U44" s="64">
        <v>26.10773231331784</v>
      </c>
      <c r="V44" s="64">
        <v>19.25690005250838</v>
      </c>
      <c r="W44" s="64">
        <v>11.461718605619339</v>
      </c>
      <c r="X44" s="64">
        <v>7.086132029665589</v>
      </c>
      <c r="Y44" s="64">
        <v>13.649411947767815</v>
      </c>
      <c r="Z44" s="64">
        <v>2.4581773486908345</v>
      </c>
      <c r="AA44" s="64">
        <v>7.091839979958857</v>
      </c>
      <c r="AB44" s="64">
        <v>0.0020111263289264965</v>
      </c>
      <c r="AC44" s="64">
        <v>1.6211124654491942</v>
      </c>
      <c r="AD44" s="64">
        <v>0</v>
      </c>
      <c r="AE44" s="64">
        <v>0</v>
      </c>
      <c r="AF44" s="64">
        <v>0</v>
      </c>
      <c r="AG44" s="64">
        <v>4.721638730933346</v>
      </c>
      <c r="AH44" s="64">
        <v>0</v>
      </c>
      <c r="AI44" s="64">
        <v>0</v>
      </c>
      <c r="AJ44" s="64">
        <v>0</v>
      </c>
      <c r="AK44" s="64">
        <v>70.05933864246971</v>
      </c>
      <c r="AL44" s="64">
        <v>2823.594153425631</v>
      </c>
      <c r="AM44" s="64">
        <v>0.3250162678821194</v>
      </c>
      <c r="AN44" s="64">
        <v>13.38563494268235</v>
      </c>
      <c r="AO44" s="64">
        <v>11.034024173145502</v>
      </c>
      <c r="AP44" s="64">
        <v>56.01027952973688</v>
      </c>
      <c r="AQ44" s="64">
        <v>42.248619502941736</v>
      </c>
      <c r="AR44" s="64">
        <v>0.0012680914494306746</v>
      </c>
      <c r="AS44" s="64">
        <v>0.0004351197514158352</v>
      </c>
      <c r="AT44" s="64">
        <v>6.226649900743469</v>
      </c>
      <c r="AU44" s="64">
        <v>8.755681230818915</v>
      </c>
      <c r="AV44" s="64">
        <v>1.3539158305408256</v>
      </c>
      <c r="AW44" s="64">
        <v>6.676156664025451</v>
      </c>
      <c r="AX44" s="64">
        <v>2.2901773806370316</v>
      </c>
      <c r="AY44" s="64">
        <v>0.5041704147389279</v>
      </c>
      <c r="AZ44" s="64">
        <v>0.0008022444064434427</v>
      </c>
      <c r="BA44" s="64">
        <v>0.006494071273794393</v>
      </c>
      <c r="BB44" s="64">
        <v>13.650678783922679</v>
      </c>
      <c r="BC44" s="64">
        <v>10.02873177748286</v>
      </c>
      <c r="BD44" s="64">
        <v>10.975289762531517</v>
      </c>
      <c r="BE44" s="64">
        <v>19.42687741066213</v>
      </c>
      <c r="BF44" s="64">
        <v>6.760923970881703</v>
      </c>
      <c r="BG44" s="64">
        <v>8.920266795378602</v>
      </c>
      <c r="BH44" s="64">
        <v>55.89786893165237</v>
      </c>
      <c r="BI44" s="64">
        <v>11.875621902234966</v>
      </c>
      <c r="BJ44" s="64">
        <v>2.978298369818255</v>
      </c>
      <c r="BK44" s="64">
        <v>1.8677853596401457</v>
      </c>
      <c r="BL44" s="64">
        <v>16.568523998296445</v>
      </c>
      <c r="BM44" s="64">
        <v>78.68623477683036</v>
      </c>
      <c r="BN44" s="64">
        <v>93.32085751125722</v>
      </c>
      <c r="BO44" s="64">
        <v>3.5515934331149044</v>
      </c>
      <c r="BP44" s="64">
        <v>5.601521321236149</v>
      </c>
      <c r="BQ44" s="64">
        <v>3.938904590668148</v>
      </c>
      <c r="BR44" s="64">
        <v>14.539236718026585</v>
      </c>
      <c r="BS44" s="103">
        <v>6.524800351551609</v>
      </c>
      <c r="BT44" s="104">
        <f t="shared" si="0"/>
        <v>4098.365657536814</v>
      </c>
      <c r="BU44" s="72">
        <v>0</v>
      </c>
      <c r="BV44" s="64">
        <v>0</v>
      </c>
      <c r="BW44" s="64">
        <v>0</v>
      </c>
      <c r="BX44" s="64">
        <v>1112.6857757602395</v>
      </c>
      <c r="BY44" s="64">
        <v>0</v>
      </c>
      <c r="BZ44" s="64">
        <v>0</v>
      </c>
      <c r="CA44" s="64">
        <v>1.514562503389415</v>
      </c>
      <c r="CB44" s="64">
        <v>0</v>
      </c>
      <c r="CC44" s="64">
        <v>0</v>
      </c>
      <c r="CD44" s="64">
        <v>0</v>
      </c>
      <c r="CE44" s="64">
        <v>0</v>
      </c>
      <c r="CF44" s="64">
        <v>0</v>
      </c>
      <c r="CG44" s="104">
        <f t="shared" si="1"/>
        <v>1114.200338263629</v>
      </c>
      <c r="CH44" s="72">
        <v>0</v>
      </c>
      <c r="CI44" s="64">
        <v>0</v>
      </c>
      <c r="CJ44" s="64">
        <v>0</v>
      </c>
      <c r="CK44" s="104">
        <f t="shared" si="2"/>
        <v>0</v>
      </c>
      <c r="CL44" s="72">
        <v>0</v>
      </c>
      <c r="CM44" s="64">
        <v>0</v>
      </c>
      <c r="CN44" s="64">
        <v>0</v>
      </c>
      <c r="CO44" s="64">
        <v>0</v>
      </c>
      <c r="CP44" s="104">
        <f t="shared" si="3"/>
        <v>0</v>
      </c>
      <c r="CQ44" s="197">
        <v>0</v>
      </c>
      <c r="CR44" s="104">
        <f t="shared" si="4"/>
        <v>1114.200338263629</v>
      </c>
      <c r="CS44" s="104">
        <f t="shared" si="5"/>
        <v>5212.5659958004435</v>
      </c>
    </row>
    <row r="45" spans="1:97" ht="13.5" customHeight="1">
      <c r="A45" s="142">
        <v>36</v>
      </c>
      <c r="B45" s="50">
        <v>41</v>
      </c>
      <c r="C45" s="40" t="s">
        <v>363</v>
      </c>
      <c r="D45" s="72">
        <v>8.71143624599833</v>
      </c>
      <c r="E45" s="72">
        <v>0.07724237080254355</v>
      </c>
      <c r="F45" s="72">
        <v>0.022882816499679305</v>
      </c>
      <c r="G45" s="64">
        <v>3.953831680378708</v>
      </c>
      <c r="H45" s="64">
        <v>37.688942543674635</v>
      </c>
      <c r="I45" s="64">
        <v>2.7746554609996594</v>
      </c>
      <c r="J45" s="64">
        <v>1.0078693945487798</v>
      </c>
      <c r="K45" s="64">
        <v>0.5676181085203683</v>
      </c>
      <c r="L45" s="64">
        <v>6.672384924392856</v>
      </c>
      <c r="M45" s="64">
        <v>0.6219716851648512</v>
      </c>
      <c r="N45" s="64">
        <v>3.5721423181222467</v>
      </c>
      <c r="O45" s="64">
        <v>1.1622277828658907</v>
      </c>
      <c r="P45" s="64">
        <v>0</v>
      </c>
      <c r="Q45" s="64">
        <v>164.0410746937027</v>
      </c>
      <c r="R45" s="64">
        <v>4.1031859598196325</v>
      </c>
      <c r="S45" s="64">
        <v>8.278265576238207</v>
      </c>
      <c r="T45" s="64">
        <v>2.4791081287956644</v>
      </c>
      <c r="U45" s="64">
        <v>7.6484438540582715</v>
      </c>
      <c r="V45" s="64">
        <v>6.694623731983497</v>
      </c>
      <c r="W45" s="64">
        <v>11.34831767314328</v>
      </c>
      <c r="X45" s="64">
        <v>6.684993653053667</v>
      </c>
      <c r="Y45" s="64">
        <v>8.631338776808624</v>
      </c>
      <c r="Z45" s="64">
        <v>0.20097981027176912</v>
      </c>
      <c r="AA45" s="64">
        <v>2.562455216020326</v>
      </c>
      <c r="AB45" s="64">
        <v>1.1638637664950329</v>
      </c>
      <c r="AC45" s="64">
        <v>6.0323091971175895</v>
      </c>
      <c r="AD45" s="64">
        <v>0</v>
      </c>
      <c r="AE45" s="64">
        <v>0</v>
      </c>
      <c r="AF45" s="64">
        <v>0</v>
      </c>
      <c r="AG45" s="64">
        <v>0</v>
      </c>
      <c r="AH45" s="64">
        <v>0</v>
      </c>
      <c r="AI45" s="64">
        <v>0</v>
      </c>
      <c r="AJ45" s="64">
        <v>36.733971223586366</v>
      </c>
      <c r="AK45" s="64">
        <v>0</v>
      </c>
      <c r="AL45" s="64">
        <v>0</v>
      </c>
      <c r="AM45" s="64">
        <v>71.82292337249953</v>
      </c>
      <c r="AN45" s="64">
        <v>4.310098525405691</v>
      </c>
      <c r="AO45" s="64">
        <v>2.208958631760433</v>
      </c>
      <c r="AP45" s="64">
        <v>44.390044264720764</v>
      </c>
      <c r="AQ45" s="64">
        <v>50.702478865725205</v>
      </c>
      <c r="AR45" s="64">
        <v>1.124883671972284</v>
      </c>
      <c r="AS45" s="64">
        <v>0.4544020931216863</v>
      </c>
      <c r="AT45" s="64">
        <v>6.36096028866652</v>
      </c>
      <c r="AU45" s="64">
        <v>0</v>
      </c>
      <c r="AV45" s="64">
        <v>0.12892188593496215</v>
      </c>
      <c r="AW45" s="64">
        <v>0.2076090265260872</v>
      </c>
      <c r="AX45" s="64">
        <v>0.019996246196720364</v>
      </c>
      <c r="AY45" s="64">
        <v>0.2556998976469643</v>
      </c>
      <c r="AZ45" s="64">
        <v>0</v>
      </c>
      <c r="BA45" s="64">
        <v>0.2953515899129404</v>
      </c>
      <c r="BB45" s="64">
        <v>2.3362717590277073</v>
      </c>
      <c r="BC45" s="64">
        <v>2.544538581018844</v>
      </c>
      <c r="BD45" s="64">
        <v>3.941844791175397</v>
      </c>
      <c r="BE45" s="64">
        <v>7.341143205531757</v>
      </c>
      <c r="BF45" s="64">
        <v>4.486250545904601</v>
      </c>
      <c r="BG45" s="64">
        <v>1.1933344231053093</v>
      </c>
      <c r="BH45" s="64">
        <v>26.02718220029816</v>
      </c>
      <c r="BI45" s="64">
        <v>3.4521251432594484</v>
      </c>
      <c r="BJ45" s="64">
        <v>30.712624965141007</v>
      </c>
      <c r="BK45" s="64">
        <v>18.602701059853807</v>
      </c>
      <c r="BL45" s="64">
        <v>0</v>
      </c>
      <c r="BM45" s="64">
        <v>16.348436649392152</v>
      </c>
      <c r="BN45" s="64">
        <v>45.79232903711668</v>
      </c>
      <c r="BO45" s="64">
        <v>0</v>
      </c>
      <c r="BP45" s="64">
        <v>0</v>
      </c>
      <c r="BQ45" s="64">
        <v>0</v>
      </c>
      <c r="BR45" s="64">
        <v>28.244334342880762</v>
      </c>
      <c r="BS45" s="103">
        <v>6.860796665479689</v>
      </c>
      <c r="BT45" s="104">
        <f t="shared" si="0"/>
        <v>713.6023783223382</v>
      </c>
      <c r="BU45" s="72">
        <v>0</v>
      </c>
      <c r="BV45" s="64">
        <v>0</v>
      </c>
      <c r="BW45" s="64">
        <v>0</v>
      </c>
      <c r="BX45" s="64">
        <v>813.7634645615119</v>
      </c>
      <c r="BY45" s="64">
        <v>0</v>
      </c>
      <c r="BZ45" s="64">
        <v>0</v>
      </c>
      <c r="CA45" s="64">
        <v>0</v>
      </c>
      <c r="CB45" s="64">
        <v>0</v>
      </c>
      <c r="CC45" s="64">
        <v>0</v>
      </c>
      <c r="CD45" s="64">
        <v>0</v>
      </c>
      <c r="CE45" s="64">
        <v>0</v>
      </c>
      <c r="CF45" s="64">
        <v>0</v>
      </c>
      <c r="CG45" s="104">
        <f t="shared" si="1"/>
        <v>813.7634645615119</v>
      </c>
      <c r="CH45" s="72">
        <v>0</v>
      </c>
      <c r="CI45" s="64">
        <v>0</v>
      </c>
      <c r="CJ45" s="64">
        <v>0</v>
      </c>
      <c r="CK45" s="104">
        <f t="shared" si="2"/>
        <v>0</v>
      </c>
      <c r="CL45" s="72">
        <v>0</v>
      </c>
      <c r="CM45" s="64">
        <v>0</v>
      </c>
      <c r="CN45" s="64">
        <v>0</v>
      </c>
      <c r="CO45" s="64">
        <v>0</v>
      </c>
      <c r="CP45" s="104">
        <f t="shared" si="3"/>
        <v>0</v>
      </c>
      <c r="CQ45" s="197">
        <v>2.311635098149793</v>
      </c>
      <c r="CR45" s="104">
        <f t="shared" si="4"/>
        <v>816.0750996596616</v>
      </c>
      <c r="CS45" s="104">
        <f t="shared" si="5"/>
        <v>1529.6774779819998</v>
      </c>
    </row>
    <row r="46" spans="1:97" ht="13.5" customHeight="1">
      <c r="A46" s="48">
        <v>37</v>
      </c>
      <c r="B46" s="50">
        <v>45</v>
      </c>
      <c r="C46" s="40" t="s">
        <v>105</v>
      </c>
      <c r="D46" s="72">
        <v>256.01573714077</v>
      </c>
      <c r="E46" s="72">
        <v>2.972910360285815</v>
      </c>
      <c r="F46" s="72">
        <v>0.5228080961242753</v>
      </c>
      <c r="G46" s="64">
        <v>148.7085536236755</v>
      </c>
      <c r="H46" s="64">
        <v>80.4297297041747</v>
      </c>
      <c r="I46" s="64">
        <v>16.41840411776045</v>
      </c>
      <c r="J46" s="64">
        <v>7.507748677644769</v>
      </c>
      <c r="K46" s="64">
        <v>1.234412345218975</v>
      </c>
      <c r="L46" s="64">
        <v>56.25911171565532</v>
      </c>
      <c r="M46" s="64">
        <v>25.71893036847584</v>
      </c>
      <c r="N46" s="64">
        <v>89.45868747577629</v>
      </c>
      <c r="O46" s="64">
        <v>5.2930946868607265</v>
      </c>
      <c r="P46" s="64">
        <v>0</v>
      </c>
      <c r="Q46" s="64">
        <v>202.61784000795538</v>
      </c>
      <c r="R46" s="64">
        <v>23.75119983763851</v>
      </c>
      <c r="S46" s="64">
        <v>71.40811376491622</v>
      </c>
      <c r="T46" s="64">
        <v>2.749923895641865</v>
      </c>
      <c r="U46" s="64">
        <v>99.79061867413795</v>
      </c>
      <c r="V46" s="64">
        <v>103.8252491328008</v>
      </c>
      <c r="W46" s="64">
        <v>68.35406047025552</v>
      </c>
      <c r="X46" s="64">
        <v>31.59434603786572</v>
      </c>
      <c r="Y46" s="64">
        <v>234.433224610486</v>
      </c>
      <c r="Z46" s="64">
        <v>5.599330215817</v>
      </c>
      <c r="AA46" s="64">
        <v>21.508674271719304</v>
      </c>
      <c r="AB46" s="64">
        <v>38.57589280495166</v>
      </c>
      <c r="AC46" s="64">
        <v>23.2036203235971</v>
      </c>
      <c r="AD46" s="64">
        <v>42.310523155704836</v>
      </c>
      <c r="AE46" s="64">
        <v>33.79228050793019</v>
      </c>
      <c r="AF46" s="64">
        <v>6.251681863056819</v>
      </c>
      <c r="AG46" s="64">
        <v>0.3037096005715265</v>
      </c>
      <c r="AH46" s="64">
        <v>0.20141851881698217</v>
      </c>
      <c r="AI46" s="64">
        <v>0.2577922781619934</v>
      </c>
      <c r="AJ46" s="64">
        <v>234.3752440157754</v>
      </c>
      <c r="AK46" s="64">
        <v>0.7250407259845829</v>
      </c>
      <c r="AL46" s="64">
        <v>12.903023963257105</v>
      </c>
      <c r="AM46" s="64">
        <v>103.15753527508924</v>
      </c>
      <c r="AN46" s="64">
        <v>4088.2747244179864</v>
      </c>
      <c r="AO46" s="64">
        <v>14.848411917151754</v>
      </c>
      <c r="AP46" s="64">
        <v>565.8483184855702</v>
      </c>
      <c r="AQ46" s="64">
        <v>744.8225807115626</v>
      </c>
      <c r="AR46" s="64">
        <v>13.833215900457253</v>
      </c>
      <c r="AS46" s="64">
        <v>6.4291729684447985</v>
      </c>
      <c r="AT46" s="64">
        <v>779.427445168564</v>
      </c>
      <c r="AU46" s="64">
        <v>62.106985055943106</v>
      </c>
      <c r="AV46" s="64">
        <v>0</v>
      </c>
      <c r="AW46" s="64">
        <v>0</v>
      </c>
      <c r="AX46" s="64">
        <v>4.4126438500197125</v>
      </c>
      <c r="AY46" s="64">
        <v>3.6933278838738257</v>
      </c>
      <c r="AZ46" s="64">
        <v>0</v>
      </c>
      <c r="BA46" s="64">
        <v>0.4496344781263516</v>
      </c>
      <c r="BB46" s="64">
        <v>14.405793342711222</v>
      </c>
      <c r="BC46" s="64">
        <v>153.8183719554793</v>
      </c>
      <c r="BD46" s="64">
        <v>404.5320671925405</v>
      </c>
      <c r="BE46" s="64">
        <v>436.7254621739442</v>
      </c>
      <c r="BF46" s="64">
        <v>194.14314320306536</v>
      </c>
      <c r="BG46" s="64">
        <v>3738.905559948821</v>
      </c>
      <c r="BH46" s="64">
        <v>137.40008448188334</v>
      </c>
      <c r="BI46" s="64">
        <v>151.04878865778952</v>
      </c>
      <c r="BJ46" s="64">
        <v>64.63082624599849</v>
      </c>
      <c r="BK46" s="64">
        <v>67.66669065472249</v>
      </c>
      <c r="BL46" s="64">
        <v>358.1183233819552</v>
      </c>
      <c r="BM46" s="64">
        <v>903.915830056088</v>
      </c>
      <c r="BN46" s="64">
        <v>914.5806712926003</v>
      </c>
      <c r="BO46" s="64">
        <v>6.639067031634618</v>
      </c>
      <c r="BP46" s="64">
        <v>4.417584461906814</v>
      </c>
      <c r="BQ46" s="64">
        <v>339.8042229813428</v>
      </c>
      <c r="BR46" s="64">
        <v>508.367083860855</v>
      </c>
      <c r="BS46" s="103">
        <v>48.14040504282362</v>
      </c>
      <c r="BT46" s="104">
        <f t="shared" si="0"/>
        <v>16783.63690906842</v>
      </c>
      <c r="BU46" s="72">
        <v>0</v>
      </c>
      <c r="BV46" s="64">
        <v>0</v>
      </c>
      <c r="BW46" s="64">
        <v>0</v>
      </c>
      <c r="BX46" s="64">
        <v>1984.6356488269657</v>
      </c>
      <c r="BY46" s="64">
        <v>62.400311399271075</v>
      </c>
      <c r="BZ46" s="64">
        <v>0</v>
      </c>
      <c r="CA46" s="64">
        <v>0</v>
      </c>
      <c r="CB46" s="64">
        <v>0</v>
      </c>
      <c r="CC46" s="64">
        <v>0</v>
      </c>
      <c r="CD46" s="64">
        <v>0</v>
      </c>
      <c r="CE46" s="64">
        <v>0</v>
      </c>
      <c r="CF46" s="64">
        <v>0</v>
      </c>
      <c r="CG46" s="104">
        <f t="shared" si="1"/>
        <v>2047.0359602262367</v>
      </c>
      <c r="CH46" s="72">
        <v>0</v>
      </c>
      <c r="CI46" s="64">
        <v>0</v>
      </c>
      <c r="CJ46" s="64">
        <v>0</v>
      </c>
      <c r="CK46" s="104">
        <f t="shared" si="2"/>
        <v>0</v>
      </c>
      <c r="CL46" s="72">
        <v>0</v>
      </c>
      <c r="CM46" s="64">
        <v>41316.02622386219</v>
      </c>
      <c r="CN46" s="64">
        <v>0</v>
      </c>
      <c r="CO46" s="64">
        <v>0</v>
      </c>
      <c r="CP46" s="104">
        <f t="shared" si="3"/>
        <v>41316.02622386219</v>
      </c>
      <c r="CQ46" s="197">
        <v>136.7970459224614</v>
      </c>
      <c r="CR46" s="104">
        <f t="shared" si="4"/>
        <v>43499.85923001089</v>
      </c>
      <c r="CS46" s="104">
        <f t="shared" si="5"/>
        <v>60283.4961390793</v>
      </c>
    </row>
    <row r="47" spans="1:97" ht="13.5" customHeight="1">
      <c r="A47" s="142">
        <v>38</v>
      </c>
      <c r="B47" s="50">
        <v>50</v>
      </c>
      <c r="C47" s="40" t="s">
        <v>245</v>
      </c>
      <c r="D47" s="72">
        <v>120.94271590324826</v>
      </c>
      <c r="E47" s="72">
        <v>0.8293559823351553</v>
      </c>
      <c r="F47" s="72">
        <v>0.06537713486368509</v>
      </c>
      <c r="G47" s="64">
        <v>13.149733101749415</v>
      </c>
      <c r="H47" s="64">
        <v>62.778203940312764</v>
      </c>
      <c r="I47" s="64">
        <v>1.85265471775724</v>
      </c>
      <c r="J47" s="64">
        <v>1.2626963026260083</v>
      </c>
      <c r="K47" s="64">
        <v>1.119970994419473</v>
      </c>
      <c r="L47" s="64">
        <v>19.173964848623708</v>
      </c>
      <c r="M47" s="64">
        <v>6.858986849829985</v>
      </c>
      <c r="N47" s="64">
        <v>6.45741456233714</v>
      </c>
      <c r="O47" s="64">
        <v>30.922285965675403</v>
      </c>
      <c r="P47" s="64">
        <v>0</v>
      </c>
      <c r="Q47" s="64">
        <v>326.67302653425867</v>
      </c>
      <c r="R47" s="64">
        <v>155.83473879590554</v>
      </c>
      <c r="S47" s="64">
        <v>33.59352118142982</v>
      </c>
      <c r="T47" s="64">
        <v>26.07501778619541</v>
      </c>
      <c r="U47" s="64">
        <v>65.97299680575372</v>
      </c>
      <c r="V47" s="64">
        <v>92.6826619661432</v>
      </c>
      <c r="W47" s="64">
        <v>29.4798864680129</v>
      </c>
      <c r="X47" s="64">
        <v>10.634570757933691</v>
      </c>
      <c r="Y47" s="64">
        <v>121.99164019859492</v>
      </c>
      <c r="Z47" s="64">
        <v>8.85579880525</v>
      </c>
      <c r="AA47" s="64">
        <v>3.3819278821401504</v>
      </c>
      <c r="AB47" s="64">
        <v>33.13882097224246</v>
      </c>
      <c r="AC47" s="64">
        <v>32.05226219818352</v>
      </c>
      <c r="AD47" s="64">
        <v>0</v>
      </c>
      <c r="AE47" s="64">
        <v>0</v>
      </c>
      <c r="AF47" s="64">
        <v>0</v>
      </c>
      <c r="AG47" s="64">
        <v>0</v>
      </c>
      <c r="AH47" s="64">
        <v>0</v>
      </c>
      <c r="AI47" s="64">
        <v>0</v>
      </c>
      <c r="AJ47" s="64">
        <v>0</v>
      </c>
      <c r="AK47" s="64">
        <v>0.3738061422795254</v>
      </c>
      <c r="AL47" s="64">
        <v>1.800467834405635</v>
      </c>
      <c r="AM47" s="64">
        <v>4.892305840456322</v>
      </c>
      <c r="AN47" s="64">
        <v>409.7854825841671</v>
      </c>
      <c r="AO47" s="64">
        <v>529.7973327338498</v>
      </c>
      <c r="AP47" s="64">
        <v>845.5053354905855</v>
      </c>
      <c r="AQ47" s="64">
        <v>39.052788857903884</v>
      </c>
      <c r="AR47" s="64">
        <v>2.0039189256815506</v>
      </c>
      <c r="AS47" s="64">
        <v>2.295554193928875</v>
      </c>
      <c r="AT47" s="64">
        <v>0</v>
      </c>
      <c r="AU47" s="64">
        <v>131.40022383550217</v>
      </c>
      <c r="AV47" s="64">
        <v>66.20588310289016</v>
      </c>
      <c r="AW47" s="64">
        <v>1051.9043802142992</v>
      </c>
      <c r="AX47" s="64">
        <v>0.5884261033567286</v>
      </c>
      <c r="AY47" s="64">
        <v>0.3863649538276215</v>
      </c>
      <c r="AZ47" s="64">
        <v>63.47419116864548</v>
      </c>
      <c r="BA47" s="64">
        <v>0.029007525690697398</v>
      </c>
      <c r="BB47" s="64">
        <v>0.5792982077267131</v>
      </c>
      <c r="BC47" s="64">
        <v>353.4507962440445</v>
      </c>
      <c r="BD47" s="64">
        <v>38.87818759555795</v>
      </c>
      <c r="BE47" s="64">
        <v>26.248174641179094</v>
      </c>
      <c r="BF47" s="64">
        <v>14.004045485757207</v>
      </c>
      <c r="BG47" s="64">
        <v>3.371254386975001</v>
      </c>
      <c r="BH47" s="64">
        <v>1063.4797350232234</v>
      </c>
      <c r="BI47" s="64">
        <v>43.092339340606195</v>
      </c>
      <c r="BJ47" s="64">
        <v>116.77193385672044</v>
      </c>
      <c r="BK47" s="64">
        <v>225.05559840631227</v>
      </c>
      <c r="BL47" s="64">
        <v>0</v>
      </c>
      <c r="BM47" s="64">
        <v>51.05231756414887</v>
      </c>
      <c r="BN47" s="64">
        <v>61.40754701727308</v>
      </c>
      <c r="BO47" s="64">
        <v>0</v>
      </c>
      <c r="BP47" s="64">
        <v>0</v>
      </c>
      <c r="BQ47" s="64">
        <v>28.146946803744676</v>
      </c>
      <c r="BR47" s="64">
        <v>137.4355357722082</v>
      </c>
      <c r="BS47" s="103">
        <v>20.03574696535018</v>
      </c>
      <c r="BT47" s="104">
        <f t="shared" si="0"/>
        <v>6538.285157474123</v>
      </c>
      <c r="BU47" s="72">
        <v>0</v>
      </c>
      <c r="BV47" s="64">
        <v>0</v>
      </c>
      <c r="BW47" s="64">
        <v>0</v>
      </c>
      <c r="BX47" s="64">
        <v>0</v>
      </c>
      <c r="BY47" s="64">
        <v>4.633378363206837</v>
      </c>
      <c r="BZ47" s="64">
        <v>0</v>
      </c>
      <c r="CA47" s="64">
        <v>4335.0707512747</v>
      </c>
      <c r="CB47" s="64">
        <v>0</v>
      </c>
      <c r="CC47" s="64">
        <v>14.150363103499174</v>
      </c>
      <c r="CD47" s="64">
        <v>0</v>
      </c>
      <c r="CE47" s="64">
        <v>0</v>
      </c>
      <c r="CF47" s="64">
        <v>0</v>
      </c>
      <c r="CG47" s="104">
        <f t="shared" si="1"/>
        <v>4353.854492741407</v>
      </c>
      <c r="CH47" s="72">
        <v>0</v>
      </c>
      <c r="CI47" s="64">
        <v>0</v>
      </c>
      <c r="CJ47" s="64">
        <v>0</v>
      </c>
      <c r="CK47" s="104">
        <f t="shared" si="2"/>
        <v>0</v>
      </c>
      <c r="CL47" s="72">
        <v>524.3257334342615</v>
      </c>
      <c r="CM47" s="64">
        <v>0</v>
      </c>
      <c r="CN47" s="64">
        <v>0</v>
      </c>
      <c r="CO47" s="64">
        <v>0</v>
      </c>
      <c r="CP47" s="104">
        <f t="shared" si="3"/>
        <v>524.3257334342615</v>
      </c>
      <c r="CQ47" s="197">
        <v>122.40917069344445</v>
      </c>
      <c r="CR47" s="104">
        <f t="shared" si="4"/>
        <v>5000.5893968691125</v>
      </c>
      <c r="CS47" s="104">
        <f t="shared" si="5"/>
        <v>11538.874554343234</v>
      </c>
    </row>
    <row r="48" spans="1:97" ht="13.5" customHeight="1">
      <c r="A48" s="48">
        <v>39</v>
      </c>
      <c r="B48" s="50" t="s">
        <v>280</v>
      </c>
      <c r="C48" s="40" t="s">
        <v>73</v>
      </c>
      <c r="D48" s="72">
        <v>904.3790391723646</v>
      </c>
      <c r="E48" s="72">
        <v>8.596545463952891</v>
      </c>
      <c r="F48" s="72">
        <v>0.39595872064820337</v>
      </c>
      <c r="G48" s="64">
        <v>40.96480512066056</v>
      </c>
      <c r="H48" s="64">
        <v>3197.901792125987</v>
      </c>
      <c r="I48" s="64">
        <v>86.04445603315953</v>
      </c>
      <c r="J48" s="64">
        <v>88.08047540750302</v>
      </c>
      <c r="K48" s="64">
        <v>13.587856967937247</v>
      </c>
      <c r="L48" s="64">
        <v>258.64460913758023</v>
      </c>
      <c r="M48" s="64">
        <v>138.53433704462765</v>
      </c>
      <c r="N48" s="64">
        <v>892.1137717323244</v>
      </c>
      <c r="O48" s="64">
        <v>45.69061168532629</v>
      </c>
      <c r="P48" s="64">
        <v>0</v>
      </c>
      <c r="Q48" s="64">
        <v>1957.161752272505</v>
      </c>
      <c r="R48" s="64">
        <v>423.47912125387575</v>
      </c>
      <c r="S48" s="64">
        <v>368.8796063683674</v>
      </c>
      <c r="T48" s="64">
        <v>341.8222664112415</v>
      </c>
      <c r="U48" s="64">
        <v>754.060595664245</v>
      </c>
      <c r="V48" s="64">
        <v>3003.7634556237376</v>
      </c>
      <c r="W48" s="64">
        <v>1423.289096923955</v>
      </c>
      <c r="X48" s="64">
        <v>382.90780369737365</v>
      </c>
      <c r="Y48" s="64">
        <v>1653.1043030257797</v>
      </c>
      <c r="Z48" s="64">
        <v>53.47120354743495</v>
      </c>
      <c r="AA48" s="64">
        <v>211.80339147219584</v>
      </c>
      <c r="AB48" s="64">
        <v>291.5266104597004</v>
      </c>
      <c r="AC48" s="64">
        <v>25.702529283578837</v>
      </c>
      <c r="AD48" s="64">
        <v>7.940610863102414</v>
      </c>
      <c r="AE48" s="64">
        <v>6.342462373614665</v>
      </c>
      <c r="AF48" s="64">
        <v>1.140890998527473</v>
      </c>
      <c r="AG48" s="64">
        <v>0.05700239108468228</v>
      </c>
      <c r="AH48" s="64">
        <v>0.013368228449689361</v>
      </c>
      <c r="AI48" s="64">
        <v>0.048380474083045466</v>
      </c>
      <c r="AJ48" s="64">
        <v>38.527987916596345</v>
      </c>
      <c r="AK48" s="64">
        <v>2.2206370627468752</v>
      </c>
      <c r="AL48" s="64">
        <v>12.133634915378535</v>
      </c>
      <c r="AM48" s="64">
        <v>36.189844641928296</v>
      </c>
      <c r="AN48" s="64">
        <v>2827.0371834166863</v>
      </c>
      <c r="AO48" s="64">
        <v>178.83134434001664</v>
      </c>
      <c r="AP48" s="64">
        <v>4656.977860318684</v>
      </c>
      <c r="AQ48" s="64">
        <v>1376.9426220338737</v>
      </c>
      <c r="AR48" s="64">
        <v>6.220430534929029</v>
      </c>
      <c r="AS48" s="64">
        <v>3.012845886916427</v>
      </c>
      <c r="AT48" s="64">
        <v>0</v>
      </c>
      <c r="AU48" s="64">
        <v>82.80616931354376</v>
      </c>
      <c r="AV48" s="64">
        <v>41.03921592559342</v>
      </c>
      <c r="AW48" s="64">
        <v>268.06832085542766</v>
      </c>
      <c r="AX48" s="64">
        <v>4.215316828805491</v>
      </c>
      <c r="AY48" s="64">
        <v>33.64694669017003</v>
      </c>
      <c r="AZ48" s="64">
        <v>2.096869420498922</v>
      </c>
      <c r="BA48" s="64">
        <v>0.041783213335724954</v>
      </c>
      <c r="BB48" s="64">
        <v>23.064696325703558</v>
      </c>
      <c r="BC48" s="64">
        <v>5.043451652130652</v>
      </c>
      <c r="BD48" s="64">
        <v>738.2475286060683</v>
      </c>
      <c r="BE48" s="64">
        <v>61.857549133226726</v>
      </c>
      <c r="BF48" s="64">
        <v>43.44820214426304</v>
      </c>
      <c r="BG48" s="64">
        <v>22.47008993340223</v>
      </c>
      <c r="BH48" s="64">
        <v>810.7245373368839</v>
      </c>
      <c r="BI48" s="64">
        <v>88.16380120710198</v>
      </c>
      <c r="BJ48" s="64">
        <v>370.07726765752614</v>
      </c>
      <c r="BK48" s="64">
        <v>188.51571834937812</v>
      </c>
      <c r="BL48" s="64">
        <v>77.19026462400885</v>
      </c>
      <c r="BM48" s="64">
        <v>333.1286084619456</v>
      </c>
      <c r="BN48" s="64">
        <v>1473.3079239054587</v>
      </c>
      <c r="BO48" s="64">
        <v>1.2461729314425687</v>
      </c>
      <c r="BP48" s="64">
        <v>0.829243714650915</v>
      </c>
      <c r="BQ48" s="64">
        <v>206.218519070433</v>
      </c>
      <c r="BR48" s="64">
        <v>388.8940315312544</v>
      </c>
      <c r="BS48" s="103">
        <v>84.31080960127454</v>
      </c>
      <c r="BT48" s="104">
        <f t="shared" si="0"/>
        <v>31068.196139446205</v>
      </c>
      <c r="BU48" s="72">
        <v>9051.13951470043</v>
      </c>
      <c r="BV48" s="64">
        <v>2552.542780600194</v>
      </c>
      <c r="BW48" s="64">
        <v>4254.695956936285</v>
      </c>
      <c r="BX48" s="64">
        <v>955.6146624191908</v>
      </c>
      <c r="BY48" s="64">
        <v>3402.4146736885236</v>
      </c>
      <c r="BZ48" s="64">
        <v>1599.012165416564</v>
      </c>
      <c r="CA48" s="64">
        <v>497.4536525174918</v>
      </c>
      <c r="CB48" s="64">
        <v>29.170847430577936</v>
      </c>
      <c r="CC48" s="64">
        <v>3142.646126058032</v>
      </c>
      <c r="CD48" s="64">
        <v>0</v>
      </c>
      <c r="CE48" s="64">
        <v>0</v>
      </c>
      <c r="CF48" s="64">
        <v>1268.6978063350227</v>
      </c>
      <c r="CG48" s="104">
        <f t="shared" si="1"/>
        <v>26753.388186102307</v>
      </c>
      <c r="CH48" s="72">
        <v>0</v>
      </c>
      <c r="CI48" s="64">
        <v>0</v>
      </c>
      <c r="CJ48" s="64">
        <v>0</v>
      </c>
      <c r="CK48" s="104">
        <f t="shared" si="2"/>
        <v>0</v>
      </c>
      <c r="CL48" s="72">
        <v>8225.763827531202</v>
      </c>
      <c r="CM48" s="64">
        <v>0</v>
      </c>
      <c r="CN48" s="64">
        <v>0</v>
      </c>
      <c r="CO48" s="64">
        <v>0</v>
      </c>
      <c r="CP48" s="104">
        <f t="shared" si="3"/>
        <v>8225.763827531202</v>
      </c>
      <c r="CQ48" s="197">
        <v>28135.19458769096</v>
      </c>
      <c r="CR48" s="104">
        <f t="shared" si="4"/>
        <v>63114.34660132447</v>
      </c>
      <c r="CS48" s="104">
        <f t="shared" si="5"/>
        <v>94182.54274077067</v>
      </c>
    </row>
    <row r="49" spans="1:97" ht="13.5" customHeight="1">
      <c r="A49" s="142">
        <v>40</v>
      </c>
      <c r="B49" s="50">
        <v>55</v>
      </c>
      <c r="C49" s="40" t="s">
        <v>163</v>
      </c>
      <c r="D49" s="72">
        <v>12.41784902268122</v>
      </c>
      <c r="E49" s="72">
        <v>0.22872661330844185</v>
      </c>
      <c r="F49" s="72">
        <v>0.02688362005746339</v>
      </c>
      <c r="G49" s="64">
        <v>1.3223331159382832</v>
      </c>
      <c r="H49" s="64">
        <v>33.68586919808625</v>
      </c>
      <c r="I49" s="64">
        <v>2.8385774445095544</v>
      </c>
      <c r="J49" s="64">
        <v>1.4712893414001715</v>
      </c>
      <c r="K49" s="64">
        <v>0.1916863462556447</v>
      </c>
      <c r="L49" s="64">
        <v>11.473521145868276</v>
      </c>
      <c r="M49" s="64">
        <v>8.057376887576353</v>
      </c>
      <c r="N49" s="64">
        <v>55.445682181898306</v>
      </c>
      <c r="O49" s="64">
        <v>2.3866665450839033</v>
      </c>
      <c r="P49" s="64">
        <v>0</v>
      </c>
      <c r="Q49" s="64">
        <v>42.6600875735343</v>
      </c>
      <c r="R49" s="64">
        <v>0.2257763342886343</v>
      </c>
      <c r="S49" s="64">
        <v>23.375510632588284</v>
      </c>
      <c r="T49" s="64">
        <v>0.15301615164877314</v>
      </c>
      <c r="U49" s="64">
        <v>54.048383467593474</v>
      </c>
      <c r="V49" s="64">
        <v>144.16068056510306</v>
      </c>
      <c r="W49" s="64">
        <v>74.78092085878112</v>
      </c>
      <c r="X49" s="64">
        <v>7.278058958661222</v>
      </c>
      <c r="Y49" s="64">
        <v>102.60326137810958</v>
      </c>
      <c r="Z49" s="64">
        <v>2.7164899698611134</v>
      </c>
      <c r="AA49" s="64">
        <v>4.073754077541743</v>
      </c>
      <c r="AB49" s="64">
        <v>18.351902528315247</v>
      </c>
      <c r="AC49" s="64">
        <v>3.327573932139233</v>
      </c>
      <c r="AD49" s="64">
        <v>1.8469004618662272</v>
      </c>
      <c r="AE49" s="64">
        <v>1.4746232516047135</v>
      </c>
      <c r="AF49" s="64">
        <v>0.26619047926477807</v>
      </c>
      <c r="AG49" s="64">
        <v>0.013253913934610569</v>
      </c>
      <c r="AH49" s="64">
        <v>0.008791991568714328</v>
      </c>
      <c r="AI49" s="64">
        <v>0.01125343202316859</v>
      </c>
      <c r="AJ49" s="64">
        <v>10.032108913590122</v>
      </c>
      <c r="AK49" s="64">
        <v>0</v>
      </c>
      <c r="AL49" s="64">
        <v>0.3603557499240428</v>
      </c>
      <c r="AM49" s="64">
        <v>0.9339419373288025</v>
      </c>
      <c r="AN49" s="64">
        <v>96.66666643436695</v>
      </c>
      <c r="AO49" s="64">
        <v>20.982364867896035</v>
      </c>
      <c r="AP49" s="64">
        <v>362.0041291071112</v>
      </c>
      <c r="AQ49" s="64">
        <v>134.40472848436937</v>
      </c>
      <c r="AR49" s="64">
        <v>3.2814015369530867</v>
      </c>
      <c r="AS49" s="64">
        <v>1.420703606134584</v>
      </c>
      <c r="AT49" s="64">
        <v>0.022234372856093074</v>
      </c>
      <c r="AU49" s="64">
        <v>0.030302332975400418</v>
      </c>
      <c r="AV49" s="64">
        <v>7.971222113380579</v>
      </c>
      <c r="AW49" s="64">
        <v>301.41536096341565</v>
      </c>
      <c r="AX49" s="64">
        <v>0.11905833795317758</v>
      </c>
      <c r="AY49" s="64">
        <v>0.013662703682169675</v>
      </c>
      <c r="AZ49" s="64">
        <v>0</v>
      </c>
      <c r="BA49" s="64">
        <v>0.00732806008964383</v>
      </c>
      <c r="BB49" s="64">
        <v>0</v>
      </c>
      <c r="BC49" s="64">
        <v>28.663249005553386</v>
      </c>
      <c r="BD49" s="64">
        <v>89.59516248940305</v>
      </c>
      <c r="BE49" s="64">
        <v>96.78419843668878</v>
      </c>
      <c r="BF49" s="64">
        <v>42.426259782076166</v>
      </c>
      <c r="BG49" s="64">
        <v>1.554413190310449</v>
      </c>
      <c r="BH49" s="64">
        <v>275.93636846530654</v>
      </c>
      <c r="BI49" s="64">
        <v>32.5256905674419</v>
      </c>
      <c r="BJ49" s="64">
        <v>88.28475606610598</v>
      </c>
      <c r="BK49" s="64">
        <v>13.245461369325826</v>
      </c>
      <c r="BL49" s="64">
        <v>71.91460561856537</v>
      </c>
      <c r="BM49" s="64">
        <v>108.35439460586448</v>
      </c>
      <c r="BN49" s="64">
        <v>37.80513169238005</v>
      </c>
      <c r="BO49" s="64">
        <v>0.2849277909671373</v>
      </c>
      <c r="BP49" s="64">
        <v>0.18590069198144274</v>
      </c>
      <c r="BQ49" s="64">
        <v>7.044172967545399</v>
      </c>
      <c r="BR49" s="64">
        <v>183.1758099284027</v>
      </c>
      <c r="BS49" s="103">
        <v>9.472102059089861</v>
      </c>
      <c r="BT49" s="104">
        <f t="shared" si="0"/>
        <v>2637.8410656701276</v>
      </c>
      <c r="BU49" s="72">
        <v>0</v>
      </c>
      <c r="BV49" s="64">
        <v>0</v>
      </c>
      <c r="BW49" s="64">
        <v>0</v>
      </c>
      <c r="BX49" s="64">
        <v>0</v>
      </c>
      <c r="BY49" s="64">
        <v>0</v>
      </c>
      <c r="BZ49" s="64">
        <v>0</v>
      </c>
      <c r="CA49" s="64">
        <v>0</v>
      </c>
      <c r="CB49" s="64">
        <v>0</v>
      </c>
      <c r="CC49" s="64">
        <v>823.5897128720378</v>
      </c>
      <c r="CD49" s="64">
        <v>0</v>
      </c>
      <c r="CE49" s="64">
        <v>20296.450435791165</v>
      </c>
      <c r="CF49" s="64">
        <v>0</v>
      </c>
      <c r="CG49" s="104">
        <f t="shared" si="1"/>
        <v>21120.040148663204</v>
      </c>
      <c r="CH49" s="72">
        <v>0</v>
      </c>
      <c r="CI49" s="64">
        <v>0</v>
      </c>
      <c r="CJ49" s="64">
        <v>0</v>
      </c>
      <c r="CK49" s="104">
        <f t="shared" si="2"/>
        <v>0</v>
      </c>
      <c r="CL49" s="72">
        <v>0</v>
      </c>
      <c r="CM49" s="64">
        <v>0</v>
      </c>
      <c r="CN49" s="64">
        <v>0</v>
      </c>
      <c r="CO49" s="64">
        <v>0</v>
      </c>
      <c r="CP49" s="104">
        <f t="shared" si="3"/>
        <v>0</v>
      </c>
      <c r="CQ49" s="197">
        <v>5844.282458279226</v>
      </c>
      <c r="CR49" s="104">
        <f t="shared" si="4"/>
        <v>26964.32260694243</v>
      </c>
      <c r="CS49" s="104">
        <f t="shared" si="5"/>
        <v>29602.163672612558</v>
      </c>
    </row>
    <row r="50" spans="1:97" ht="13.5" customHeight="1">
      <c r="A50" s="48">
        <v>41</v>
      </c>
      <c r="B50" s="50" t="s">
        <v>46</v>
      </c>
      <c r="C50" s="40" t="s">
        <v>364</v>
      </c>
      <c r="D50" s="72">
        <v>23.926252149784265</v>
      </c>
      <c r="E50" s="72">
        <v>1.6644084945905193</v>
      </c>
      <c r="F50" s="72">
        <v>0</v>
      </c>
      <c r="G50" s="64">
        <v>1.561019938130311</v>
      </c>
      <c r="H50" s="64">
        <v>20.022712309638457</v>
      </c>
      <c r="I50" s="64">
        <v>3.4295360916405673</v>
      </c>
      <c r="J50" s="64">
        <v>1.5384974080686142</v>
      </c>
      <c r="K50" s="64">
        <v>0.6397143146270494</v>
      </c>
      <c r="L50" s="64">
        <v>5.870674326415802</v>
      </c>
      <c r="M50" s="64">
        <v>4.224641433076229</v>
      </c>
      <c r="N50" s="64">
        <v>7.124907622955272</v>
      </c>
      <c r="O50" s="64">
        <v>0.1309441288739692</v>
      </c>
      <c r="P50" s="64">
        <v>0</v>
      </c>
      <c r="Q50" s="64">
        <v>21.7546116541228</v>
      </c>
      <c r="R50" s="64">
        <v>8.095494901691833</v>
      </c>
      <c r="S50" s="64">
        <v>5.744434163128249</v>
      </c>
      <c r="T50" s="64">
        <v>4.981184331348694</v>
      </c>
      <c r="U50" s="64">
        <v>27.06458114728073</v>
      </c>
      <c r="V50" s="64">
        <v>48.33425807876462</v>
      </c>
      <c r="W50" s="64">
        <v>10.848397474675123</v>
      </c>
      <c r="X50" s="64">
        <v>6.764587154485046</v>
      </c>
      <c r="Y50" s="64">
        <v>26.204007609624572</v>
      </c>
      <c r="Z50" s="64">
        <v>1.4628385609108174</v>
      </c>
      <c r="AA50" s="64">
        <v>4.372717592849648</v>
      </c>
      <c r="AB50" s="64">
        <v>3.7495412686754164</v>
      </c>
      <c r="AC50" s="64">
        <v>0.561081416059432</v>
      </c>
      <c r="AD50" s="64">
        <v>0.3769807127019026</v>
      </c>
      <c r="AE50" s="64">
        <v>0.5713672957828141</v>
      </c>
      <c r="AF50" s="64">
        <v>0.7146124341078394</v>
      </c>
      <c r="AG50" s="64">
        <v>0.0010425920493823237</v>
      </c>
      <c r="AH50" s="64">
        <v>0.0042142187757887055</v>
      </c>
      <c r="AI50" s="64">
        <v>0.0013199270737531</v>
      </c>
      <c r="AJ50" s="64">
        <v>1.2019048717528917</v>
      </c>
      <c r="AK50" s="64">
        <v>0.06788048976368412</v>
      </c>
      <c r="AL50" s="64">
        <v>0.494068785525829</v>
      </c>
      <c r="AM50" s="64">
        <v>0.5634742321980425</v>
      </c>
      <c r="AN50" s="64">
        <v>51.09513141042829</v>
      </c>
      <c r="AO50" s="64">
        <v>27.375031917070167</v>
      </c>
      <c r="AP50" s="64">
        <v>298.651389170805</v>
      </c>
      <c r="AQ50" s="64">
        <v>30.506162012408446</v>
      </c>
      <c r="AR50" s="64">
        <v>33.102251122084816</v>
      </c>
      <c r="AS50" s="64">
        <v>15.86490300738911</v>
      </c>
      <c r="AT50" s="64">
        <v>0.7333666394611168</v>
      </c>
      <c r="AU50" s="64">
        <v>0</v>
      </c>
      <c r="AV50" s="64">
        <v>0</v>
      </c>
      <c r="AW50" s="64">
        <v>0</v>
      </c>
      <c r="AX50" s="64">
        <v>0</v>
      </c>
      <c r="AY50" s="64">
        <v>15.575367211289782</v>
      </c>
      <c r="AZ50" s="64">
        <v>17.435131476673394</v>
      </c>
      <c r="BA50" s="64">
        <v>0.0012158331976809295</v>
      </c>
      <c r="BB50" s="64">
        <v>0</v>
      </c>
      <c r="BC50" s="64">
        <v>19.057122708385283</v>
      </c>
      <c r="BD50" s="64">
        <v>45.750134296016725</v>
      </c>
      <c r="BE50" s="64">
        <v>85.22930103593359</v>
      </c>
      <c r="BF50" s="64">
        <v>40.08639833299907</v>
      </c>
      <c r="BG50" s="64">
        <v>9.092298281895399</v>
      </c>
      <c r="BH50" s="64">
        <v>179.8155770859727</v>
      </c>
      <c r="BI50" s="64">
        <v>29.483864183158936</v>
      </c>
      <c r="BJ50" s="64">
        <v>11.418359533813243</v>
      </c>
      <c r="BK50" s="64">
        <v>9.169206176437465</v>
      </c>
      <c r="BL50" s="64">
        <v>28.645926896843203</v>
      </c>
      <c r="BM50" s="64">
        <v>30.756394034572374</v>
      </c>
      <c r="BN50" s="64">
        <v>65.11736739262659</v>
      </c>
      <c r="BO50" s="64">
        <v>0</v>
      </c>
      <c r="BP50" s="64">
        <v>0</v>
      </c>
      <c r="BQ50" s="64">
        <v>6.520324270818822</v>
      </c>
      <c r="BR50" s="64">
        <v>12.149908258180478</v>
      </c>
      <c r="BS50" s="103">
        <v>9.910395321394173</v>
      </c>
      <c r="BT50" s="104">
        <f t="shared" si="0"/>
        <v>1316.6104367410055</v>
      </c>
      <c r="BU50" s="72">
        <v>0</v>
      </c>
      <c r="BV50" s="64">
        <v>0</v>
      </c>
      <c r="BW50" s="64">
        <v>0</v>
      </c>
      <c r="BX50" s="64">
        <v>0</v>
      </c>
      <c r="BY50" s="64">
        <v>0</v>
      </c>
      <c r="BZ50" s="64">
        <v>0</v>
      </c>
      <c r="CA50" s="64">
        <v>2761.3331969920755</v>
      </c>
      <c r="CB50" s="64">
        <v>0</v>
      </c>
      <c r="CC50" s="64">
        <v>0</v>
      </c>
      <c r="CD50" s="64">
        <v>0</v>
      </c>
      <c r="CE50" s="64">
        <v>0</v>
      </c>
      <c r="CF50" s="64">
        <v>0</v>
      </c>
      <c r="CG50" s="104">
        <f t="shared" si="1"/>
        <v>2761.3331969920755</v>
      </c>
      <c r="CH50" s="72">
        <v>0</v>
      </c>
      <c r="CI50" s="64">
        <v>0</v>
      </c>
      <c r="CJ50" s="64">
        <v>0</v>
      </c>
      <c r="CK50" s="104">
        <f t="shared" si="2"/>
        <v>0</v>
      </c>
      <c r="CL50" s="72">
        <v>0</v>
      </c>
      <c r="CM50" s="64">
        <v>0</v>
      </c>
      <c r="CN50" s="64">
        <v>0</v>
      </c>
      <c r="CO50" s="64">
        <v>0</v>
      </c>
      <c r="CP50" s="104">
        <f t="shared" si="3"/>
        <v>0</v>
      </c>
      <c r="CQ50" s="197">
        <v>379.10047160589556</v>
      </c>
      <c r="CR50" s="104">
        <f t="shared" si="4"/>
        <v>3140.433668597971</v>
      </c>
      <c r="CS50" s="104">
        <f t="shared" si="5"/>
        <v>4457.044105338977</v>
      </c>
    </row>
    <row r="51" spans="1:97" ht="13.5" customHeight="1">
      <c r="A51" s="142">
        <v>42</v>
      </c>
      <c r="B51" s="50" t="s">
        <v>48</v>
      </c>
      <c r="C51" s="40" t="s">
        <v>365</v>
      </c>
      <c r="D51" s="72">
        <v>10.574172539834423</v>
      </c>
      <c r="E51" s="72">
        <v>0.7046855044258654</v>
      </c>
      <c r="F51" s="72">
        <v>0</v>
      </c>
      <c r="G51" s="64">
        <v>21.20732691435783</v>
      </c>
      <c r="H51" s="64">
        <v>8.676219031889527</v>
      </c>
      <c r="I51" s="64">
        <v>0.30539263164634717</v>
      </c>
      <c r="J51" s="64">
        <v>0.15427891633508087</v>
      </c>
      <c r="K51" s="64">
        <v>0.06511387856609561</v>
      </c>
      <c r="L51" s="64">
        <v>13.399889016143437</v>
      </c>
      <c r="M51" s="64">
        <v>4.712616275889447</v>
      </c>
      <c r="N51" s="64">
        <v>15.921073000740638</v>
      </c>
      <c r="O51" s="64">
        <v>26.31819953623529</v>
      </c>
      <c r="P51" s="64">
        <v>0</v>
      </c>
      <c r="Q51" s="64">
        <v>33.95059187967922</v>
      </c>
      <c r="R51" s="64">
        <v>12.899934126026723</v>
      </c>
      <c r="S51" s="64">
        <v>19.11974492230653</v>
      </c>
      <c r="T51" s="64">
        <v>6.970210729986571</v>
      </c>
      <c r="U51" s="64">
        <v>54.060638373789665</v>
      </c>
      <c r="V51" s="64">
        <v>89.98998801347764</v>
      </c>
      <c r="W51" s="64">
        <v>0</v>
      </c>
      <c r="X51" s="64">
        <v>0.20061166559079935</v>
      </c>
      <c r="Y51" s="64">
        <v>1.2544944669927074</v>
      </c>
      <c r="Z51" s="64">
        <v>7.3370684019249195</v>
      </c>
      <c r="AA51" s="64">
        <v>21.025647801028803</v>
      </c>
      <c r="AB51" s="64">
        <v>0.006346143874171009</v>
      </c>
      <c r="AC51" s="64">
        <v>5.551067248972797</v>
      </c>
      <c r="AD51" s="64">
        <v>0.007215478079335894</v>
      </c>
      <c r="AE51" s="64">
        <v>0.010937274794186973</v>
      </c>
      <c r="AF51" s="64">
        <v>0.013665129882861423</v>
      </c>
      <c r="AG51" s="64">
        <v>1.9957215865332678E-05</v>
      </c>
      <c r="AH51" s="64">
        <v>8.066141116930896E-05</v>
      </c>
      <c r="AI51" s="64">
        <v>2.526325312099911E-05</v>
      </c>
      <c r="AJ51" s="64">
        <v>0</v>
      </c>
      <c r="AK51" s="64">
        <v>0.0012790394569557801</v>
      </c>
      <c r="AL51" s="64">
        <v>0.00939228292439504</v>
      </c>
      <c r="AM51" s="64">
        <v>0.009366834543122574</v>
      </c>
      <c r="AN51" s="64">
        <v>0</v>
      </c>
      <c r="AO51" s="64">
        <v>10.92970291840256</v>
      </c>
      <c r="AP51" s="64">
        <v>61.042719737884255</v>
      </c>
      <c r="AQ51" s="64">
        <v>0.5472366926189877</v>
      </c>
      <c r="AR51" s="64">
        <v>109.1427035006969</v>
      </c>
      <c r="AS51" s="64">
        <v>51.417175961729605</v>
      </c>
      <c r="AT51" s="64">
        <v>0</v>
      </c>
      <c r="AU51" s="64">
        <v>0</v>
      </c>
      <c r="AV51" s="64">
        <v>0</v>
      </c>
      <c r="AW51" s="64">
        <v>0</v>
      </c>
      <c r="AX51" s="64">
        <v>0</v>
      </c>
      <c r="AY51" s="64">
        <v>0</v>
      </c>
      <c r="AZ51" s="64">
        <v>0</v>
      </c>
      <c r="BA51" s="64">
        <v>0</v>
      </c>
      <c r="BB51" s="64">
        <v>0</v>
      </c>
      <c r="BC51" s="64">
        <v>5.23641821387163</v>
      </c>
      <c r="BD51" s="64">
        <v>37.99044292401407</v>
      </c>
      <c r="BE51" s="64">
        <v>0</v>
      </c>
      <c r="BF51" s="64">
        <v>0</v>
      </c>
      <c r="BG51" s="64">
        <v>0</v>
      </c>
      <c r="BH51" s="64">
        <v>0</v>
      </c>
      <c r="BI51" s="64">
        <v>0</v>
      </c>
      <c r="BJ51" s="64">
        <v>0</v>
      </c>
      <c r="BK51" s="64">
        <v>2.831381196744008</v>
      </c>
      <c r="BL51" s="64">
        <v>0</v>
      </c>
      <c r="BM51" s="64">
        <v>0</v>
      </c>
      <c r="BN51" s="64">
        <v>0</v>
      </c>
      <c r="BO51" s="64">
        <v>0</v>
      </c>
      <c r="BP51" s="64">
        <v>0</v>
      </c>
      <c r="BQ51" s="64">
        <v>37.226489926355285</v>
      </c>
      <c r="BR51" s="64">
        <v>0</v>
      </c>
      <c r="BS51" s="103">
        <v>0</v>
      </c>
      <c r="BT51" s="104">
        <f t="shared" si="0"/>
        <v>670.8215640135928</v>
      </c>
      <c r="BU51" s="72">
        <v>79.96115756292816</v>
      </c>
      <c r="BV51" s="64">
        <v>10.157498128269047</v>
      </c>
      <c r="BW51" s="64">
        <v>6.624266993233295</v>
      </c>
      <c r="BX51" s="64">
        <v>26.15979884664558</v>
      </c>
      <c r="BY51" s="64">
        <v>13.0354341742296</v>
      </c>
      <c r="BZ51" s="64">
        <v>7.059482128090718</v>
      </c>
      <c r="CA51" s="64">
        <v>152.66400710616693</v>
      </c>
      <c r="CB51" s="64">
        <v>0.041367032474286206</v>
      </c>
      <c r="CC51" s="64">
        <v>22.609473415067395</v>
      </c>
      <c r="CD51" s="64">
        <v>0</v>
      </c>
      <c r="CE51" s="64">
        <v>0</v>
      </c>
      <c r="CF51" s="64">
        <v>7.190531445552257</v>
      </c>
      <c r="CG51" s="104">
        <f t="shared" si="1"/>
        <v>325.50301683265724</v>
      </c>
      <c r="CH51" s="72">
        <v>0</v>
      </c>
      <c r="CI51" s="64">
        <v>0</v>
      </c>
      <c r="CJ51" s="64">
        <v>0</v>
      </c>
      <c r="CK51" s="104">
        <f t="shared" si="2"/>
        <v>0</v>
      </c>
      <c r="CL51" s="72">
        <v>0</v>
      </c>
      <c r="CM51" s="64">
        <v>0</v>
      </c>
      <c r="CN51" s="64">
        <v>0</v>
      </c>
      <c r="CO51" s="64">
        <v>0</v>
      </c>
      <c r="CP51" s="104">
        <f t="shared" si="3"/>
        <v>0</v>
      </c>
      <c r="CQ51" s="197">
        <v>667.3255213516717</v>
      </c>
      <c r="CR51" s="104">
        <f t="shared" si="4"/>
        <v>992.8285381843289</v>
      </c>
      <c r="CS51" s="104">
        <f t="shared" si="5"/>
        <v>1663.6501021979216</v>
      </c>
    </row>
    <row r="52" spans="1:97" ht="13.5" customHeight="1">
      <c r="A52" s="48">
        <v>43</v>
      </c>
      <c r="B52" s="50" t="s">
        <v>50</v>
      </c>
      <c r="C52" s="40" t="s">
        <v>366</v>
      </c>
      <c r="D52" s="72">
        <v>0</v>
      </c>
      <c r="E52" s="72">
        <v>0</v>
      </c>
      <c r="F52" s="72">
        <v>0</v>
      </c>
      <c r="G52" s="64">
        <v>0</v>
      </c>
      <c r="H52" s="64">
        <v>0</v>
      </c>
      <c r="I52" s="64">
        <v>0</v>
      </c>
      <c r="J52" s="64">
        <v>0</v>
      </c>
      <c r="K52" s="64">
        <v>0</v>
      </c>
      <c r="L52" s="64">
        <v>0</v>
      </c>
      <c r="M52" s="64">
        <v>0</v>
      </c>
      <c r="N52" s="64">
        <v>0</v>
      </c>
      <c r="O52" s="64">
        <v>0</v>
      </c>
      <c r="P52" s="64">
        <v>0</v>
      </c>
      <c r="Q52" s="64">
        <v>0</v>
      </c>
      <c r="R52" s="64">
        <v>0</v>
      </c>
      <c r="S52" s="64">
        <v>0</v>
      </c>
      <c r="T52" s="64">
        <v>0</v>
      </c>
      <c r="U52" s="64">
        <v>0</v>
      </c>
      <c r="V52" s="64">
        <v>0</v>
      </c>
      <c r="W52" s="64">
        <v>0</v>
      </c>
      <c r="X52" s="64">
        <v>0</v>
      </c>
      <c r="Y52" s="64">
        <v>0</v>
      </c>
      <c r="Z52" s="64">
        <v>0</v>
      </c>
      <c r="AA52" s="64">
        <v>0</v>
      </c>
      <c r="AB52" s="64">
        <v>0</v>
      </c>
      <c r="AC52" s="64">
        <v>0</v>
      </c>
      <c r="AD52" s="64">
        <v>0</v>
      </c>
      <c r="AE52" s="64">
        <v>0</v>
      </c>
      <c r="AF52" s="64">
        <v>0</v>
      </c>
      <c r="AG52" s="64">
        <v>0</v>
      </c>
      <c r="AH52" s="64">
        <v>0</v>
      </c>
      <c r="AI52" s="64">
        <v>0</v>
      </c>
      <c r="AJ52" s="64">
        <v>0</v>
      </c>
      <c r="AK52" s="64">
        <v>0</v>
      </c>
      <c r="AL52" s="64">
        <v>0</v>
      </c>
      <c r="AM52" s="64">
        <v>0</v>
      </c>
      <c r="AN52" s="64">
        <v>0</v>
      </c>
      <c r="AO52" s="64">
        <v>0</v>
      </c>
      <c r="AP52" s="64">
        <v>0</v>
      </c>
      <c r="AQ52" s="64">
        <v>0</v>
      </c>
      <c r="AR52" s="64">
        <v>1730.5692030778198</v>
      </c>
      <c r="AS52" s="64">
        <v>555.3488084015071</v>
      </c>
      <c r="AT52" s="64">
        <v>208.6396536649939</v>
      </c>
      <c r="AU52" s="64">
        <v>0.04499631184232082</v>
      </c>
      <c r="AV52" s="64">
        <v>0</v>
      </c>
      <c r="AW52" s="64">
        <v>0</v>
      </c>
      <c r="AX52" s="64">
        <v>0</v>
      </c>
      <c r="AY52" s="64">
        <v>0</v>
      </c>
      <c r="AZ52" s="64">
        <v>0</v>
      </c>
      <c r="BA52" s="64">
        <v>0.00159426835415666</v>
      </c>
      <c r="BB52" s="64">
        <v>0</v>
      </c>
      <c r="BC52" s="64">
        <v>12.668327479431099</v>
      </c>
      <c r="BD52" s="64">
        <v>0</v>
      </c>
      <c r="BE52" s="64">
        <v>0</v>
      </c>
      <c r="BF52" s="64">
        <v>0</v>
      </c>
      <c r="BG52" s="64">
        <v>0</v>
      </c>
      <c r="BH52" s="64">
        <v>0</v>
      </c>
      <c r="BI52" s="64">
        <v>0</v>
      </c>
      <c r="BJ52" s="64">
        <v>0</v>
      </c>
      <c r="BK52" s="64">
        <v>7.346201590788611</v>
      </c>
      <c r="BL52" s="64">
        <v>35.331324005061745</v>
      </c>
      <c r="BM52" s="64">
        <v>0</v>
      </c>
      <c r="BN52" s="64">
        <v>0</v>
      </c>
      <c r="BO52" s="64">
        <v>0</v>
      </c>
      <c r="BP52" s="64">
        <v>0</v>
      </c>
      <c r="BQ52" s="64">
        <v>0</v>
      </c>
      <c r="BR52" s="64">
        <v>0</v>
      </c>
      <c r="BS52" s="103">
        <v>0</v>
      </c>
      <c r="BT52" s="104">
        <f t="shared" si="0"/>
        <v>2549.9501087997983</v>
      </c>
      <c r="BU52" s="72">
        <v>0</v>
      </c>
      <c r="BV52" s="64">
        <v>0</v>
      </c>
      <c r="BW52" s="64">
        <v>0</v>
      </c>
      <c r="BX52" s="64">
        <v>0</v>
      </c>
      <c r="BY52" s="64">
        <v>0</v>
      </c>
      <c r="BZ52" s="64">
        <v>0</v>
      </c>
      <c r="CA52" s="64">
        <v>0</v>
      </c>
      <c r="CB52" s="64">
        <v>0</v>
      </c>
      <c r="CC52" s="64">
        <v>0</v>
      </c>
      <c r="CD52" s="64">
        <v>0</v>
      </c>
      <c r="CE52" s="64">
        <v>0</v>
      </c>
      <c r="CF52" s="64">
        <v>0</v>
      </c>
      <c r="CG52" s="104">
        <f t="shared" si="1"/>
        <v>0</v>
      </c>
      <c r="CH52" s="72">
        <v>0</v>
      </c>
      <c r="CI52" s="64">
        <v>0</v>
      </c>
      <c r="CJ52" s="64">
        <v>0</v>
      </c>
      <c r="CK52" s="104">
        <f t="shared" si="2"/>
        <v>0</v>
      </c>
      <c r="CL52" s="72">
        <v>0</v>
      </c>
      <c r="CM52" s="64">
        <v>0</v>
      </c>
      <c r="CN52" s="64">
        <v>0</v>
      </c>
      <c r="CO52" s="64">
        <v>0</v>
      </c>
      <c r="CP52" s="104">
        <f t="shared" si="3"/>
        <v>0</v>
      </c>
      <c r="CQ52" s="197">
        <v>32.323298699904434</v>
      </c>
      <c r="CR52" s="104">
        <f t="shared" si="4"/>
        <v>32.323298699904434</v>
      </c>
      <c r="CS52" s="104">
        <f t="shared" si="5"/>
        <v>2582.273407499703</v>
      </c>
    </row>
    <row r="53" spans="1:97" ht="13.5" customHeight="1">
      <c r="A53" s="142">
        <v>44</v>
      </c>
      <c r="B53" s="50" t="s">
        <v>132</v>
      </c>
      <c r="C53" s="40" t="s">
        <v>367</v>
      </c>
      <c r="D53" s="72">
        <v>4.0735362551233525</v>
      </c>
      <c r="E53" s="72">
        <v>0.28494605354738345</v>
      </c>
      <c r="F53" s="72">
        <v>0</v>
      </c>
      <c r="G53" s="64">
        <v>0.267074248453966</v>
      </c>
      <c r="H53" s="64">
        <v>3.4078132417459046</v>
      </c>
      <c r="I53" s="64">
        <v>0.5872174229242171</v>
      </c>
      <c r="J53" s="64">
        <v>0.26361345877340153</v>
      </c>
      <c r="K53" s="64">
        <v>0.11003356003025719</v>
      </c>
      <c r="L53" s="64">
        <v>1.002008468311539</v>
      </c>
      <c r="M53" s="64">
        <v>0.7229110861281202</v>
      </c>
      <c r="N53" s="64">
        <v>1.220934583180821</v>
      </c>
      <c r="O53" s="64">
        <v>0.022122643369053167</v>
      </c>
      <c r="P53" s="64">
        <v>0</v>
      </c>
      <c r="Q53" s="64">
        <v>3.7050458953489906</v>
      </c>
      <c r="R53" s="64">
        <v>1.3861657714998377</v>
      </c>
      <c r="S53" s="64">
        <v>0.9835862081708446</v>
      </c>
      <c r="T53" s="64">
        <v>0.8461254223839557</v>
      </c>
      <c r="U53" s="64">
        <v>4.633542181311574</v>
      </c>
      <c r="V53" s="64">
        <v>8.279375034297685</v>
      </c>
      <c r="W53" s="64">
        <v>1.8576995192892884</v>
      </c>
      <c r="X53" s="64">
        <v>1.158282308885383</v>
      </c>
      <c r="Y53" s="64">
        <v>4.455384097757198</v>
      </c>
      <c r="Z53" s="64">
        <v>0.2504455646922724</v>
      </c>
      <c r="AA53" s="64">
        <v>0.73204043129606</v>
      </c>
      <c r="AB53" s="64">
        <v>0.6432425740258003</v>
      </c>
      <c r="AC53" s="64">
        <v>0.10276813584798722</v>
      </c>
      <c r="AD53" s="64">
        <v>0.06453785863246947</v>
      </c>
      <c r="AE53" s="64">
        <v>0.09781674605374063</v>
      </c>
      <c r="AF53" s="64">
        <v>0.122333564346064</v>
      </c>
      <c r="AG53" s="64">
        <v>0.00017848890257702143</v>
      </c>
      <c r="AH53" s="64">
        <v>0.0007214606546903912</v>
      </c>
      <c r="AI53" s="64">
        <v>0.00022596723365388358</v>
      </c>
      <c r="AJ53" s="64">
        <v>0.21881058285021077</v>
      </c>
      <c r="AK53" s="64">
        <v>0.011621193773802347</v>
      </c>
      <c r="AL53" s="64">
        <v>0.0845814703919021</v>
      </c>
      <c r="AM53" s="64">
        <v>0.0961402674303629</v>
      </c>
      <c r="AN53" s="64">
        <v>8.735633356851608</v>
      </c>
      <c r="AO53" s="64">
        <v>4.637333529048127</v>
      </c>
      <c r="AP53" s="64">
        <v>49.58748844749608</v>
      </c>
      <c r="AQ53" s="64">
        <v>5.220704303556185</v>
      </c>
      <c r="AR53" s="64">
        <v>0</v>
      </c>
      <c r="AS53" s="64">
        <v>0</v>
      </c>
      <c r="AT53" s="64">
        <v>0</v>
      </c>
      <c r="AU53" s="64">
        <v>253.48377517251657</v>
      </c>
      <c r="AV53" s="64">
        <v>0</v>
      </c>
      <c r="AW53" s="64">
        <v>0</v>
      </c>
      <c r="AX53" s="64">
        <v>0</v>
      </c>
      <c r="AY53" s="64">
        <v>3.1353744308000957</v>
      </c>
      <c r="AZ53" s="64">
        <v>0</v>
      </c>
      <c r="BA53" s="64">
        <v>0.0012580605936894653</v>
      </c>
      <c r="BB53" s="64">
        <v>0</v>
      </c>
      <c r="BC53" s="64">
        <v>13.282776463261962</v>
      </c>
      <c r="BD53" s="64">
        <v>7.79699794230173</v>
      </c>
      <c r="BE53" s="64">
        <v>14.579600064143177</v>
      </c>
      <c r="BF53" s="64">
        <v>6.870265904549278</v>
      </c>
      <c r="BG53" s="64">
        <v>1.4920236228930148</v>
      </c>
      <c r="BH53" s="64">
        <v>30.751977557875982</v>
      </c>
      <c r="BI53" s="64">
        <v>5.0449835713141935</v>
      </c>
      <c r="BJ53" s="64">
        <v>1.890677469021583</v>
      </c>
      <c r="BK53" s="64">
        <v>6.356007143446367</v>
      </c>
      <c r="BL53" s="64">
        <v>29.242583683822843</v>
      </c>
      <c r="BM53" s="64">
        <v>5.394205552325223</v>
      </c>
      <c r="BN53" s="64">
        <v>11.155271322658454</v>
      </c>
      <c r="BO53" s="64">
        <v>0</v>
      </c>
      <c r="BP53" s="64">
        <v>0</v>
      </c>
      <c r="BQ53" s="64">
        <v>5.765232680192781E-17</v>
      </c>
      <c r="BR53" s="64">
        <v>1.8187256874659843</v>
      </c>
      <c r="BS53" s="103">
        <v>1.6266681199918116</v>
      </c>
      <c r="BT53" s="104">
        <f t="shared" si="0"/>
        <v>503.7972131725983</v>
      </c>
      <c r="BU53" s="72">
        <v>0</v>
      </c>
      <c r="BV53" s="64">
        <v>0</v>
      </c>
      <c r="BW53" s="64">
        <v>0</v>
      </c>
      <c r="BX53" s="64">
        <v>0</v>
      </c>
      <c r="BY53" s="64">
        <v>0</v>
      </c>
      <c r="BZ53" s="64">
        <v>0</v>
      </c>
      <c r="CA53" s="64">
        <v>1217.4215146042807</v>
      </c>
      <c r="CB53" s="64">
        <v>0</v>
      </c>
      <c r="CC53" s="64">
        <v>677.7719590645127</v>
      </c>
      <c r="CD53" s="64">
        <v>0</v>
      </c>
      <c r="CE53" s="64">
        <v>0</v>
      </c>
      <c r="CF53" s="64">
        <v>0</v>
      </c>
      <c r="CG53" s="104">
        <f t="shared" si="1"/>
        <v>1895.1934736687933</v>
      </c>
      <c r="CH53" s="72">
        <v>0</v>
      </c>
      <c r="CI53" s="64">
        <v>0</v>
      </c>
      <c r="CJ53" s="64">
        <v>0</v>
      </c>
      <c r="CK53" s="104">
        <f t="shared" si="2"/>
        <v>0</v>
      </c>
      <c r="CL53" s="72">
        <v>0</v>
      </c>
      <c r="CM53" s="64">
        <v>0</v>
      </c>
      <c r="CN53" s="64">
        <v>0</v>
      </c>
      <c r="CO53" s="64">
        <v>0</v>
      </c>
      <c r="CP53" s="104">
        <f t="shared" si="3"/>
        <v>0</v>
      </c>
      <c r="CQ53" s="197">
        <v>348.01135631018633</v>
      </c>
      <c r="CR53" s="104">
        <f t="shared" si="4"/>
        <v>2243.2048299789794</v>
      </c>
      <c r="CS53" s="104">
        <f t="shared" si="5"/>
        <v>2747.0020431515777</v>
      </c>
    </row>
    <row r="54" spans="1:97" ht="13.5" customHeight="1">
      <c r="A54" s="48">
        <v>45</v>
      </c>
      <c r="B54" s="50" t="s">
        <v>134</v>
      </c>
      <c r="C54" s="40" t="s">
        <v>368</v>
      </c>
      <c r="D54" s="72">
        <v>4.294118897335257</v>
      </c>
      <c r="E54" s="72">
        <v>0.29864739685374975</v>
      </c>
      <c r="F54" s="72">
        <v>0</v>
      </c>
      <c r="G54" s="64">
        <v>0.28012453382037705</v>
      </c>
      <c r="H54" s="64">
        <v>3.5941246940573297</v>
      </c>
      <c r="I54" s="64">
        <v>0.6153998596545354</v>
      </c>
      <c r="J54" s="64">
        <v>0.276065832683243</v>
      </c>
      <c r="K54" s="64">
        <v>0.11477333818145918</v>
      </c>
      <c r="L54" s="64">
        <v>1.0535971853952097</v>
      </c>
      <c r="M54" s="64">
        <v>0.7581183229258049</v>
      </c>
      <c r="N54" s="64">
        <v>1.2785609476747486</v>
      </c>
      <c r="O54" s="64">
        <v>0.023510577730743602</v>
      </c>
      <c r="P54" s="64">
        <v>0</v>
      </c>
      <c r="Q54" s="64">
        <v>3.904694386782259</v>
      </c>
      <c r="R54" s="64">
        <v>1.4528090746476674</v>
      </c>
      <c r="S54" s="64">
        <v>1.0309409302833092</v>
      </c>
      <c r="T54" s="64">
        <v>0.8942362904980338</v>
      </c>
      <c r="U54" s="64">
        <v>4.856857497510279</v>
      </c>
      <c r="V54" s="64">
        <v>8.67346065998225</v>
      </c>
      <c r="W54" s="64">
        <v>1.9467921111924387</v>
      </c>
      <c r="X54" s="64">
        <v>1.2139575234119717</v>
      </c>
      <c r="Y54" s="64">
        <v>4.703827614452009</v>
      </c>
      <c r="Z54" s="64">
        <v>0.2624862656800975</v>
      </c>
      <c r="AA54" s="64">
        <v>0.7660823183652781</v>
      </c>
      <c r="AB54" s="64">
        <v>0.6728203113672758</v>
      </c>
      <c r="AC54" s="64">
        <v>0.1025271514429744</v>
      </c>
      <c r="AD54" s="64">
        <v>0.06764664674434467</v>
      </c>
      <c r="AE54" s="64">
        <v>0.10252579612885952</v>
      </c>
      <c r="AF54" s="64">
        <v>0.12825569650662566</v>
      </c>
      <c r="AG54" s="64">
        <v>0.00018708302960537357</v>
      </c>
      <c r="AH54" s="64">
        <v>0.0007562126396164617</v>
      </c>
      <c r="AI54" s="64">
        <v>0.000236853290982281</v>
      </c>
      <c r="AJ54" s="64">
        <v>0.21525838506626002</v>
      </c>
      <c r="AK54" s="64">
        <v>0.012179568462023786</v>
      </c>
      <c r="AL54" s="64">
        <v>0.0886633333150947</v>
      </c>
      <c r="AM54" s="64">
        <v>0.10111068771503733</v>
      </c>
      <c r="AN54" s="64">
        <v>9.15798859039133</v>
      </c>
      <c r="AO54" s="64">
        <v>4.891355812562079</v>
      </c>
      <c r="AP54" s="64">
        <v>53.649437643360336</v>
      </c>
      <c r="AQ54" s="64">
        <v>5.482351756362594</v>
      </c>
      <c r="AR54" s="64">
        <v>0</v>
      </c>
      <c r="AS54" s="64">
        <v>0</v>
      </c>
      <c r="AT54" s="64">
        <v>0</v>
      </c>
      <c r="AU54" s="64">
        <v>0</v>
      </c>
      <c r="AV54" s="64">
        <v>0</v>
      </c>
      <c r="AW54" s="64">
        <v>0</v>
      </c>
      <c r="AX54" s="64">
        <v>0</v>
      </c>
      <c r="AY54" s="64">
        <v>0.8096735667907018</v>
      </c>
      <c r="AZ54" s="64">
        <v>0</v>
      </c>
      <c r="BA54" s="64">
        <v>0.00018569530521524998</v>
      </c>
      <c r="BB54" s="64">
        <v>0</v>
      </c>
      <c r="BC54" s="64">
        <v>3.0492081433861844</v>
      </c>
      <c r="BD54" s="64">
        <v>8.211785941599071</v>
      </c>
      <c r="BE54" s="64">
        <v>15.280831343841855</v>
      </c>
      <c r="BF54" s="64">
        <v>7.195177756049864</v>
      </c>
      <c r="BG54" s="64">
        <v>1.6180905231354585</v>
      </c>
      <c r="BH54" s="64">
        <v>32.25950752347504</v>
      </c>
      <c r="BI54" s="64">
        <v>5.290783715891821</v>
      </c>
      <c r="BJ54" s="64">
        <v>2.051199027531953</v>
      </c>
      <c r="BK54" s="64">
        <v>1.4936801860889213</v>
      </c>
      <c r="BL54" s="64">
        <v>4.347856608804872</v>
      </c>
      <c r="BM54" s="64">
        <v>5.514560367234611</v>
      </c>
      <c r="BN54" s="64">
        <v>11.685158760561121</v>
      </c>
      <c r="BO54" s="64">
        <v>0</v>
      </c>
      <c r="BP54" s="64">
        <v>0</v>
      </c>
      <c r="BQ54" s="64">
        <v>1.2149491687762348</v>
      </c>
      <c r="BR54" s="64">
        <v>2.1915996420929997</v>
      </c>
      <c r="BS54" s="103">
        <v>1.7806805431521595</v>
      </c>
      <c r="BT54" s="104">
        <f t="shared" si="0"/>
        <v>220.9614163012212</v>
      </c>
      <c r="BU54" s="72">
        <v>0</v>
      </c>
      <c r="BV54" s="64">
        <v>0</v>
      </c>
      <c r="BW54" s="64">
        <v>0</v>
      </c>
      <c r="BX54" s="64">
        <v>0</v>
      </c>
      <c r="BY54" s="64">
        <v>0</v>
      </c>
      <c r="BZ54" s="64">
        <v>0</v>
      </c>
      <c r="CA54" s="64">
        <v>710.3371536803143</v>
      </c>
      <c r="CB54" s="64">
        <v>0</v>
      </c>
      <c r="CC54" s="64">
        <v>0</v>
      </c>
      <c r="CD54" s="64">
        <v>0</v>
      </c>
      <c r="CE54" s="64">
        <v>0</v>
      </c>
      <c r="CF54" s="64">
        <v>0</v>
      </c>
      <c r="CG54" s="104">
        <f t="shared" si="1"/>
        <v>710.3371536803143</v>
      </c>
      <c r="CH54" s="72">
        <v>0</v>
      </c>
      <c r="CI54" s="64">
        <v>0</v>
      </c>
      <c r="CJ54" s="64">
        <v>0</v>
      </c>
      <c r="CK54" s="104">
        <f t="shared" si="2"/>
        <v>0</v>
      </c>
      <c r="CL54" s="72">
        <v>0</v>
      </c>
      <c r="CM54" s="64">
        <v>0</v>
      </c>
      <c r="CN54" s="64">
        <v>0</v>
      </c>
      <c r="CO54" s="64">
        <v>0</v>
      </c>
      <c r="CP54" s="104">
        <f t="shared" si="3"/>
        <v>0</v>
      </c>
      <c r="CQ54" s="197">
        <v>246.8559541572509</v>
      </c>
      <c r="CR54" s="104">
        <f t="shared" si="4"/>
        <v>957.1931078375651</v>
      </c>
      <c r="CS54" s="104">
        <f t="shared" si="5"/>
        <v>1178.1545241387862</v>
      </c>
    </row>
    <row r="55" spans="1:97" ht="13.5" customHeight="1">
      <c r="A55" s="142">
        <v>46</v>
      </c>
      <c r="B55" s="50" t="s">
        <v>20</v>
      </c>
      <c r="C55" s="40" t="s">
        <v>369</v>
      </c>
      <c r="D55" s="72">
        <v>211.62487853137603</v>
      </c>
      <c r="E55" s="72">
        <v>14.374240519919075</v>
      </c>
      <c r="F55" s="72">
        <v>0</v>
      </c>
      <c r="G55" s="64">
        <v>121.61154852993427</v>
      </c>
      <c r="H55" s="64">
        <v>146.53554694547864</v>
      </c>
      <c r="I55" s="64">
        <v>70.34461809334152</v>
      </c>
      <c r="J55" s="64">
        <v>17.656983275315547</v>
      </c>
      <c r="K55" s="64">
        <v>7.173714519191353</v>
      </c>
      <c r="L55" s="64">
        <v>212.85497006337732</v>
      </c>
      <c r="M55" s="64">
        <v>71.7428319219183</v>
      </c>
      <c r="N55" s="64">
        <v>22.47238418859362</v>
      </c>
      <c r="O55" s="64">
        <v>17.043281370363623</v>
      </c>
      <c r="P55" s="64">
        <v>0</v>
      </c>
      <c r="Q55" s="64">
        <v>374.5817184279469</v>
      </c>
      <c r="R55" s="64">
        <v>40.51142248367147</v>
      </c>
      <c r="S55" s="64">
        <v>178.35224148334217</v>
      </c>
      <c r="T55" s="64">
        <v>98.16301111961744</v>
      </c>
      <c r="U55" s="64">
        <v>408.94148421798053</v>
      </c>
      <c r="V55" s="64">
        <v>556.1473214180633</v>
      </c>
      <c r="W55" s="64">
        <v>119.69958439241259</v>
      </c>
      <c r="X55" s="64">
        <v>59.57875885516753</v>
      </c>
      <c r="Y55" s="64">
        <v>268.44882578800537</v>
      </c>
      <c r="Z55" s="64">
        <v>14.618510524570704</v>
      </c>
      <c r="AA55" s="64">
        <v>43.15897825383217</v>
      </c>
      <c r="AB55" s="64">
        <v>10.766900251245515</v>
      </c>
      <c r="AC55" s="64">
        <v>2.2863468200645727</v>
      </c>
      <c r="AD55" s="64">
        <v>0.3640593607692844</v>
      </c>
      <c r="AE55" s="64">
        <v>0.5481195089115624</v>
      </c>
      <c r="AF55" s="64">
        <v>0.5080561545833594</v>
      </c>
      <c r="AG55" s="64">
        <v>0.0009475888357141958</v>
      </c>
      <c r="AH55" s="64">
        <v>0.003850093174287388</v>
      </c>
      <c r="AI55" s="64">
        <v>0.0012075446528742445</v>
      </c>
      <c r="AJ55" s="64">
        <v>5.99150353084063</v>
      </c>
      <c r="AK55" s="64">
        <v>0.1767841682752668</v>
      </c>
      <c r="AL55" s="64">
        <v>1.440017829432668</v>
      </c>
      <c r="AM55" s="64">
        <v>2.3215250936850502</v>
      </c>
      <c r="AN55" s="64">
        <v>676.8448691004999</v>
      </c>
      <c r="AO55" s="64">
        <v>191.4546174595219</v>
      </c>
      <c r="AP55" s="64">
        <v>1632.3435378491147</v>
      </c>
      <c r="AQ55" s="64">
        <v>87.34170581976522</v>
      </c>
      <c r="AR55" s="64">
        <v>42.08570668828364</v>
      </c>
      <c r="AS55" s="64">
        <v>17.801967154415493</v>
      </c>
      <c r="AT55" s="64">
        <v>0</v>
      </c>
      <c r="AU55" s="64">
        <v>0</v>
      </c>
      <c r="AV55" s="64">
        <v>0</v>
      </c>
      <c r="AW55" s="64">
        <v>1473.1337320222879</v>
      </c>
      <c r="AX55" s="64">
        <v>20.45191966319565</v>
      </c>
      <c r="AY55" s="64">
        <v>0</v>
      </c>
      <c r="AZ55" s="64">
        <v>0</v>
      </c>
      <c r="BA55" s="64">
        <v>0</v>
      </c>
      <c r="BB55" s="64">
        <v>0</v>
      </c>
      <c r="BC55" s="64">
        <v>0</v>
      </c>
      <c r="BD55" s="64">
        <v>33.05816911362643</v>
      </c>
      <c r="BE55" s="64">
        <v>0</v>
      </c>
      <c r="BF55" s="64">
        <v>0</v>
      </c>
      <c r="BG55" s="64">
        <v>0</v>
      </c>
      <c r="BH55" s="64">
        <v>0</v>
      </c>
      <c r="BI55" s="64">
        <v>0</v>
      </c>
      <c r="BJ55" s="64">
        <v>0</v>
      </c>
      <c r="BK55" s="64">
        <v>10.086964625810266</v>
      </c>
      <c r="BL55" s="64">
        <v>24.545461138715243</v>
      </c>
      <c r="BM55" s="64">
        <v>0</v>
      </c>
      <c r="BN55" s="64">
        <v>0</v>
      </c>
      <c r="BO55" s="64">
        <v>0</v>
      </c>
      <c r="BP55" s="64">
        <v>0</v>
      </c>
      <c r="BQ55" s="64">
        <v>0</v>
      </c>
      <c r="BR55" s="64">
        <v>0</v>
      </c>
      <c r="BS55" s="103">
        <v>0</v>
      </c>
      <c r="BT55" s="104">
        <f t="shared" si="0"/>
        <v>7309.194823503126</v>
      </c>
      <c r="BU55" s="72">
        <v>488.8877557767223</v>
      </c>
      <c r="BV55" s="64">
        <v>61.70357323635923</v>
      </c>
      <c r="BW55" s="64">
        <v>40.1793995856096</v>
      </c>
      <c r="BX55" s="64">
        <v>163.9736011918572</v>
      </c>
      <c r="BY55" s="64">
        <v>79.40897356263214</v>
      </c>
      <c r="BZ55" s="64">
        <v>41.01584918354192</v>
      </c>
      <c r="CA55" s="64">
        <v>328.1316635500568</v>
      </c>
      <c r="CB55" s="64">
        <v>0.26176469522721735</v>
      </c>
      <c r="CC55" s="64">
        <v>140.59782174050935</v>
      </c>
      <c r="CD55" s="64">
        <v>0</v>
      </c>
      <c r="CE55" s="64">
        <v>0</v>
      </c>
      <c r="CF55" s="64">
        <v>43.918021857490686</v>
      </c>
      <c r="CG55" s="104">
        <f t="shared" si="1"/>
        <v>1388.0784243800065</v>
      </c>
      <c r="CH55" s="72">
        <v>0</v>
      </c>
      <c r="CI55" s="64">
        <v>0</v>
      </c>
      <c r="CJ55" s="64">
        <v>0</v>
      </c>
      <c r="CK55" s="104">
        <f t="shared" si="2"/>
        <v>0</v>
      </c>
      <c r="CL55" s="72">
        <v>0</v>
      </c>
      <c r="CM55" s="64">
        <v>0</v>
      </c>
      <c r="CN55" s="64">
        <v>0</v>
      </c>
      <c r="CO55" s="64">
        <v>0</v>
      </c>
      <c r="CP55" s="104">
        <f t="shared" si="3"/>
        <v>0</v>
      </c>
      <c r="CQ55" s="197">
        <v>1011.4028789902835</v>
      </c>
      <c r="CR55" s="104">
        <f t="shared" si="4"/>
        <v>2399.48130337029</v>
      </c>
      <c r="CS55" s="104">
        <f t="shared" si="5"/>
        <v>9708.676126873415</v>
      </c>
    </row>
    <row r="56" spans="1:97" ht="13.5" customHeight="1">
      <c r="A56" s="48">
        <v>47</v>
      </c>
      <c r="B56" s="50" t="s">
        <v>207</v>
      </c>
      <c r="C56" s="40" t="s">
        <v>370</v>
      </c>
      <c r="D56" s="72">
        <v>0</v>
      </c>
      <c r="E56" s="72">
        <v>0</v>
      </c>
      <c r="F56" s="72">
        <v>0</v>
      </c>
      <c r="G56" s="64">
        <v>0</v>
      </c>
      <c r="H56" s="64">
        <v>0</v>
      </c>
      <c r="I56" s="64">
        <v>0</v>
      </c>
      <c r="J56" s="64">
        <v>0</v>
      </c>
      <c r="K56" s="64">
        <v>0</v>
      </c>
      <c r="L56" s="64">
        <v>0</v>
      </c>
      <c r="M56" s="64">
        <v>0</v>
      </c>
      <c r="N56" s="64">
        <v>0</v>
      </c>
      <c r="O56" s="64">
        <v>5.765684109459726</v>
      </c>
      <c r="P56" s="64">
        <v>0</v>
      </c>
      <c r="Q56" s="64">
        <v>0</v>
      </c>
      <c r="R56" s="64">
        <v>0</v>
      </c>
      <c r="S56" s="64">
        <v>0</v>
      </c>
      <c r="T56" s="64">
        <v>0</v>
      </c>
      <c r="U56" s="64">
        <v>0</v>
      </c>
      <c r="V56" s="64">
        <v>0</v>
      </c>
      <c r="W56" s="64">
        <v>0</v>
      </c>
      <c r="X56" s="64">
        <v>0</v>
      </c>
      <c r="Y56" s="64">
        <v>0</v>
      </c>
      <c r="Z56" s="64">
        <v>0</v>
      </c>
      <c r="AA56" s="64">
        <v>0</v>
      </c>
      <c r="AB56" s="64">
        <v>0</v>
      </c>
      <c r="AC56" s="64">
        <v>0</v>
      </c>
      <c r="AD56" s="64">
        <v>0</v>
      </c>
      <c r="AE56" s="64">
        <v>0</v>
      </c>
      <c r="AF56" s="64">
        <v>0</v>
      </c>
      <c r="AG56" s="64">
        <v>0</v>
      </c>
      <c r="AH56" s="64">
        <v>0</v>
      </c>
      <c r="AI56" s="64">
        <v>0</v>
      </c>
      <c r="AJ56" s="64">
        <v>0</v>
      </c>
      <c r="AK56" s="64">
        <v>0</v>
      </c>
      <c r="AL56" s="64">
        <v>28.66958607305792</v>
      </c>
      <c r="AM56" s="64">
        <v>0</v>
      </c>
      <c r="AN56" s="64">
        <v>0</v>
      </c>
      <c r="AO56" s="64">
        <v>0</v>
      </c>
      <c r="AP56" s="64">
        <v>0</v>
      </c>
      <c r="AQ56" s="64">
        <v>0</v>
      </c>
      <c r="AR56" s="64">
        <v>0</v>
      </c>
      <c r="AS56" s="64">
        <v>0</v>
      </c>
      <c r="AT56" s="64">
        <v>0</v>
      </c>
      <c r="AU56" s="64">
        <v>0.0028987310102981884</v>
      </c>
      <c r="AV56" s="64">
        <v>0</v>
      </c>
      <c r="AW56" s="64">
        <v>0</v>
      </c>
      <c r="AX56" s="64">
        <v>5.084437677608206</v>
      </c>
      <c r="AY56" s="64">
        <v>0</v>
      </c>
      <c r="AZ56" s="64">
        <v>0</v>
      </c>
      <c r="BA56" s="64">
        <v>0</v>
      </c>
      <c r="BB56" s="64">
        <v>0</v>
      </c>
      <c r="BC56" s="64">
        <v>0</v>
      </c>
      <c r="BD56" s="64">
        <v>0</v>
      </c>
      <c r="BE56" s="64">
        <v>0</v>
      </c>
      <c r="BF56" s="64">
        <v>0</v>
      </c>
      <c r="BG56" s="64">
        <v>0</v>
      </c>
      <c r="BH56" s="64">
        <v>0</v>
      </c>
      <c r="BI56" s="64">
        <v>0</v>
      </c>
      <c r="BJ56" s="64">
        <v>0</v>
      </c>
      <c r="BK56" s="64">
        <v>0</v>
      </c>
      <c r="BL56" s="64">
        <v>0</v>
      </c>
      <c r="BM56" s="64">
        <v>0</v>
      </c>
      <c r="BN56" s="64">
        <v>0</v>
      </c>
      <c r="BO56" s="64">
        <v>0</v>
      </c>
      <c r="BP56" s="64">
        <v>0</v>
      </c>
      <c r="BQ56" s="64">
        <v>0</v>
      </c>
      <c r="BR56" s="64">
        <v>0</v>
      </c>
      <c r="BS56" s="103">
        <v>0</v>
      </c>
      <c r="BT56" s="104">
        <f t="shared" si="0"/>
        <v>39.52260659113615</v>
      </c>
      <c r="BU56" s="72">
        <v>0</v>
      </c>
      <c r="BV56" s="64">
        <v>0</v>
      </c>
      <c r="BW56" s="64">
        <v>0</v>
      </c>
      <c r="BX56" s="64">
        <v>0</v>
      </c>
      <c r="BY56" s="64">
        <v>0</v>
      </c>
      <c r="BZ56" s="64">
        <v>0</v>
      </c>
      <c r="CA56" s="64">
        <v>0</v>
      </c>
      <c r="CB56" s="64">
        <v>0</v>
      </c>
      <c r="CC56" s="64">
        <v>0</v>
      </c>
      <c r="CD56" s="64">
        <v>0</v>
      </c>
      <c r="CE56" s="64">
        <v>0</v>
      </c>
      <c r="CF56" s="64">
        <v>0</v>
      </c>
      <c r="CG56" s="104">
        <f t="shared" si="1"/>
        <v>0</v>
      </c>
      <c r="CH56" s="72">
        <v>0</v>
      </c>
      <c r="CI56" s="64">
        <v>0</v>
      </c>
      <c r="CJ56" s="64">
        <v>0</v>
      </c>
      <c r="CK56" s="104">
        <f t="shared" si="2"/>
        <v>0</v>
      </c>
      <c r="CL56" s="72">
        <v>0</v>
      </c>
      <c r="CM56" s="64">
        <v>0</v>
      </c>
      <c r="CN56" s="64">
        <v>0</v>
      </c>
      <c r="CO56" s="64">
        <v>0</v>
      </c>
      <c r="CP56" s="104">
        <f t="shared" si="3"/>
        <v>0</v>
      </c>
      <c r="CQ56" s="197">
        <v>114.53129557463085</v>
      </c>
      <c r="CR56" s="104">
        <f t="shared" si="4"/>
        <v>114.53129557463085</v>
      </c>
      <c r="CS56" s="104">
        <f t="shared" si="5"/>
        <v>154.053902165767</v>
      </c>
    </row>
    <row r="57" spans="1:97" ht="13.5" customHeight="1">
      <c r="A57" s="142">
        <v>48</v>
      </c>
      <c r="B57" s="50">
        <v>61</v>
      </c>
      <c r="C57" s="40" t="s">
        <v>371</v>
      </c>
      <c r="D57" s="72">
        <v>1.441040865763519</v>
      </c>
      <c r="E57" s="72">
        <v>0.10037836329067479</v>
      </c>
      <c r="F57" s="72">
        <v>0</v>
      </c>
      <c r="G57" s="64">
        <v>0.005947017354985694</v>
      </c>
      <c r="H57" s="64">
        <v>4.935674011594304</v>
      </c>
      <c r="I57" s="64">
        <v>0.00700832486619376</v>
      </c>
      <c r="J57" s="64">
        <v>0.002845144913284958</v>
      </c>
      <c r="K57" s="64">
        <v>0.0018275925337903436</v>
      </c>
      <c r="L57" s="64">
        <v>0.039686273674241816</v>
      </c>
      <c r="M57" s="64">
        <v>0.027347296162780522</v>
      </c>
      <c r="N57" s="64">
        <v>0.06079973041038988</v>
      </c>
      <c r="O57" s="64">
        <v>43.02453759606042</v>
      </c>
      <c r="P57" s="64">
        <v>0</v>
      </c>
      <c r="Q57" s="64">
        <v>11.9985612000881</v>
      </c>
      <c r="R57" s="64">
        <v>2.0580148478446674</v>
      </c>
      <c r="S57" s="64">
        <v>2.0996548289445554</v>
      </c>
      <c r="T57" s="64">
        <v>6.5899716514900515</v>
      </c>
      <c r="U57" s="64">
        <v>3.147654378934889</v>
      </c>
      <c r="V57" s="64">
        <v>0.13721110666238717</v>
      </c>
      <c r="W57" s="64">
        <v>0.012143986184712666</v>
      </c>
      <c r="X57" s="64">
        <v>0.025108685551753065</v>
      </c>
      <c r="Y57" s="64">
        <v>0.16662148127494952</v>
      </c>
      <c r="Z57" s="64">
        <v>0.00877548530398212</v>
      </c>
      <c r="AA57" s="64">
        <v>0.022783564921719148</v>
      </c>
      <c r="AB57" s="64">
        <v>0</v>
      </c>
      <c r="AC57" s="64">
        <v>0</v>
      </c>
      <c r="AD57" s="64">
        <v>0.004865947665795804</v>
      </c>
      <c r="AE57" s="64">
        <v>0.007375241757190667</v>
      </c>
      <c r="AF57" s="64">
        <v>0.006429257658804356</v>
      </c>
      <c r="AG57" s="64">
        <v>1.2736062432416409E-05</v>
      </c>
      <c r="AH57" s="64">
        <v>5.1478619688651E-05</v>
      </c>
      <c r="AI57" s="64">
        <v>1.6123381258316694E-05</v>
      </c>
      <c r="AJ57" s="64">
        <v>0.10657580224762576</v>
      </c>
      <c r="AK57" s="64">
        <v>0.0024324192228526937</v>
      </c>
      <c r="AL57" s="64">
        <v>0.018851289631893805</v>
      </c>
      <c r="AM57" s="64">
        <v>0.0061824796352301006</v>
      </c>
      <c r="AN57" s="64">
        <v>5.2029744784922665</v>
      </c>
      <c r="AO57" s="64">
        <v>0</v>
      </c>
      <c r="AP57" s="64">
        <v>7.24302855812987</v>
      </c>
      <c r="AQ57" s="64">
        <v>0</v>
      </c>
      <c r="AR57" s="64">
        <v>0</v>
      </c>
      <c r="AS57" s="64">
        <v>0</v>
      </c>
      <c r="AT57" s="64">
        <v>0</v>
      </c>
      <c r="AU57" s="64">
        <v>0.004636260523823813</v>
      </c>
      <c r="AV57" s="64">
        <v>0</v>
      </c>
      <c r="AW57" s="64">
        <v>0</v>
      </c>
      <c r="AX57" s="64">
        <v>0</v>
      </c>
      <c r="AY57" s="64">
        <v>49.50443374958837</v>
      </c>
      <c r="AZ57" s="64">
        <v>0</v>
      </c>
      <c r="BA57" s="64">
        <v>0.00018349898876722742</v>
      </c>
      <c r="BB57" s="64">
        <v>0</v>
      </c>
      <c r="BC57" s="64">
        <v>0</v>
      </c>
      <c r="BD57" s="64">
        <v>0</v>
      </c>
      <c r="BE57" s="64">
        <v>0</v>
      </c>
      <c r="BF57" s="64">
        <v>0</v>
      </c>
      <c r="BG57" s="64">
        <v>0</v>
      </c>
      <c r="BH57" s="64">
        <v>0</v>
      </c>
      <c r="BI57" s="64">
        <v>0</v>
      </c>
      <c r="BJ57" s="64">
        <v>0</v>
      </c>
      <c r="BK57" s="64">
        <v>0.07876129752918547</v>
      </c>
      <c r="BL57" s="64">
        <v>0.09355507135417543</v>
      </c>
      <c r="BM57" s="64">
        <v>0</v>
      </c>
      <c r="BN57" s="64">
        <v>0</v>
      </c>
      <c r="BO57" s="64">
        <v>0</v>
      </c>
      <c r="BP57" s="64">
        <v>0</v>
      </c>
      <c r="BQ57" s="64">
        <v>0</v>
      </c>
      <c r="BR57" s="64">
        <v>0</v>
      </c>
      <c r="BS57" s="103">
        <v>0</v>
      </c>
      <c r="BT57" s="104">
        <f t="shared" si="0"/>
        <v>138.1939591243156</v>
      </c>
      <c r="BU57" s="72">
        <v>0</v>
      </c>
      <c r="BV57" s="64">
        <v>0</v>
      </c>
      <c r="BW57" s="64">
        <v>0</v>
      </c>
      <c r="BX57" s="64">
        <v>0</v>
      </c>
      <c r="BY57" s="64">
        <v>0</v>
      </c>
      <c r="BZ57" s="64">
        <v>0</v>
      </c>
      <c r="CA57" s="64">
        <v>326.7663796337608</v>
      </c>
      <c r="CB57" s="64">
        <v>0</v>
      </c>
      <c r="CC57" s="64">
        <v>0</v>
      </c>
      <c r="CD57" s="64">
        <v>0</v>
      </c>
      <c r="CE57" s="64">
        <v>0</v>
      </c>
      <c r="CF57" s="64">
        <v>0</v>
      </c>
      <c r="CG57" s="104">
        <f t="shared" si="1"/>
        <v>326.7663796337608</v>
      </c>
      <c r="CH57" s="72">
        <v>0</v>
      </c>
      <c r="CI57" s="64">
        <v>0</v>
      </c>
      <c r="CJ57" s="64">
        <v>0</v>
      </c>
      <c r="CK57" s="104">
        <f t="shared" si="2"/>
        <v>0</v>
      </c>
      <c r="CL57" s="72">
        <v>0</v>
      </c>
      <c r="CM57" s="64">
        <v>0</v>
      </c>
      <c r="CN57" s="64">
        <v>0</v>
      </c>
      <c r="CO57" s="64">
        <v>0</v>
      </c>
      <c r="CP57" s="104">
        <f t="shared" si="3"/>
        <v>0</v>
      </c>
      <c r="CQ57" s="197">
        <v>223.26775291137363</v>
      </c>
      <c r="CR57" s="104">
        <f t="shared" si="4"/>
        <v>550.0341325451344</v>
      </c>
      <c r="CS57" s="104">
        <f t="shared" si="5"/>
        <v>688.22809166945</v>
      </c>
    </row>
    <row r="58" spans="1:97" ht="13.5" customHeight="1">
      <c r="A58" s="48">
        <v>49</v>
      </c>
      <c r="B58" s="50">
        <v>62</v>
      </c>
      <c r="C58" s="40" t="s">
        <v>372</v>
      </c>
      <c r="D58" s="72">
        <v>88.84842331075765</v>
      </c>
      <c r="E58" s="72">
        <v>6.028609034409786</v>
      </c>
      <c r="F58" s="72">
        <v>0</v>
      </c>
      <c r="G58" s="64">
        <v>2.8972803636024107</v>
      </c>
      <c r="H58" s="64">
        <v>39.279496437361125</v>
      </c>
      <c r="I58" s="64">
        <v>6.4820219125287295</v>
      </c>
      <c r="J58" s="64">
        <v>2.8661169305364194</v>
      </c>
      <c r="K58" s="64">
        <v>1.2049550209347764</v>
      </c>
      <c r="L58" s="64">
        <v>22.250171543641407</v>
      </c>
      <c r="M58" s="64">
        <v>7.858393117982302</v>
      </c>
      <c r="N58" s="64">
        <v>26.60300989753545</v>
      </c>
      <c r="O58" s="64">
        <v>0.3555024555157769</v>
      </c>
      <c r="P58" s="64">
        <v>0</v>
      </c>
      <c r="Q58" s="64">
        <v>41.287142325329185</v>
      </c>
      <c r="R58" s="64">
        <v>15.300848088764077</v>
      </c>
      <c r="S58" s="64">
        <v>10.93616540954192</v>
      </c>
      <c r="T58" s="64">
        <v>9.427784377482588</v>
      </c>
      <c r="U58" s="64">
        <v>50.34967982751113</v>
      </c>
      <c r="V58" s="64">
        <v>59.859040495867504</v>
      </c>
      <c r="W58" s="64">
        <v>21.071413429433495</v>
      </c>
      <c r="X58" s="64">
        <v>13.630757060127735</v>
      </c>
      <c r="Y58" s="64">
        <v>49.3575691257785</v>
      </c>
      <c r="Z58" s="64">
        <v>2.7162763496501845</v>
      </c>
      <c r="AA58" s="64">
        <v>7.905061407520846</v>
      </c>
      <c r="AB58" s="64">
        <v>14.505414430338584</v>
      </c>
      <c r="AC58" s="64">
        <v>2.174155052338602</v>
      </c>
      <c r="AD58" s="64">
        <v>1.3997108219429577</v>
      </c>
      <c r="AE58" s="64">
        <v>2.121655782233507</v>
      </c>
      <c r="AF58" s="64">
        <v>2.6512432615597343</v>
      </c>
      <c r="AG58" s="64">
        <v>0.003871391396741773</v>
      </c>
      <c r="AH58" s="64">
        <v>0.015647268677871005</v>
      </c>
      <c r="AI58" s="64">
        <v>0.004900755867051673</v>
      </c>
      <c r="AJ58" s="64">
        <v>4.843636220232425</v>
      </c>
      <c r="AK58" s="64">
        <v>0.250388903946443</v>
      </c>
      <c r="AL58" s="64">
        <v>1.8288201765604868</v>
      </c>
      <c r="AM58" s="64">
        <v>1.9913788311547416</v>
      </c>
      <c r="AN58" s="64">
        <v>189.98333759176495</v>
      </c>
      <c r="AO58" s="64">
        <v>50.705619721969775</v>
      </c>
      <c r="AP58" s="64">
        <v>272.2146246732652</v>
      </c>
      <c r="AQ58" s="64">
        <v>114.15945568807692</v>
      </c>
      <c r="AR58" s="64">
        <v>0</v>
      </c>
      <c r="AS58" s="64">
        <v>0</v>
      </c>
      <c r="AT58" s="64">
        <v>0</v>
      </c>
      <c r="AU58" s="64">
        <v>0</v>
      </c>
      <c r="AV58" s="64">
        <v>0</v>
      </c>
      <c r="AW58" s="64">
        <v>0</v>
      </c>
      <c r="AX58" s="64">
        <v>0.877774692994222</v>
      </c>
      <c r="AY58" s="64">
        <v>0</v>
      </c>
      <c r="AZ58" s="64">
        <v>855.738231486874</v>
      </c>
      <c r="BA58" s="64">
        <v>0.0007730894214776086</v>
      </c>
      <c r="BB58" s="64">
        <v>6.510938592630813</v>
      </c>
      <c r="BC58" s="64">
        <v>11.579911739989678</v>
      </c>
      <c r="BD58" s="64">
        <v>42.41020505844159</v>
      </c>
      <c r="BE58" s="64">
        <v>78.7924417673075</v>
      </c>
      <c r="BF58" s="64">
        <v>36.15624080618871</v>
      </c>
      <c r="BG58" s="64">
        <v>16.8752198444758</v>
      </c>
      <c r="BH58" s="64">
        <v>166.19507349373697</v>
      </c>
      <c r="BI58" s="64">
        <v>36.62582077619115</v>
      </c>
      <c r="BJ58" s="64">
        <v>10.188493570421608</v>
      </c>
      <c r="BK58" s="64">
        <v>4.465185131490403</v>
      </c>
      <c r="BL58" s="64">
        <v>0</v>
      </c>
      <c r="BM58" s="64">
        <v>115.23660833682564</v>
      </c>
      <c r="BN58" s="64">
        <v>238.12655903200215</v>
      </c>
      <c r="BO58" s="64">
        <v>0</v>
      </c>
      <c r="BP58" s="64">
        <v>0</v>
      </c>
      <c r="BQ58" s="64">
        <v>23.897965219962742</v>
      </c>
      <c r="BR58" s="64">
        <v>46.522114250969345</v>
      </c>
      <c r="BS58" s="103">
        <v>37.24004662719054</v>
      </c>
      <c r="BT58" s="104">
        <f t="shared" si="0"/>
        <v>2872.809182010253</v>
      </c>
      <c r="BU58" s="72">
        <v>0</v>
      </c>
      <c r="BV58" s="64">
        <v>0</v>
      </c>
      <c r="BW58" s="64">
        <v>0</v>
      </c>
      <c r="BX58" s="64">
        <v>0</v>
      </c>
      <c r="BY58" s="64">
        <v>0</v>
      </c>
      <c r="BZ58" s="64">
        <v>0</v>
      </c>
      <c r="CA58" s="64">
        <v>2101.847760169255</v>
      </c>
      <c r="CB58" s="64">
        <v>0</v>
      </c>
      <c r="CC58" s="64">
        <v>1419.9706681941075</v>
      </c>
      <c r="CD58" s="64">
        <v>0</v>
      </c>
      <c r="CE58" s="64">
        <v>0</v>
      </c>
      <c r="CF58" s="64">
        <v>0</v>
      </c>
      <c r="CG58" s="104">
        <f t="shared" si="1"/>
        <v>3521.8184283633623</v>
      </c>
      <c r="CH58" s="72">
        <v>0</v>
      </c>
      <c r="CI58" s="64">
        <v>0</v>
      </c>
      <c r="CJ58" s="64">
        <v>0</v>
      </c>
      <c r="CK58" s="104">
        <f t="shared" si="2"/>
        <v>0</v>
      </c>
      <c r="CL58" s="72">
        <v>0</v>
      </c>
      <c r="CM58" s="64">
        <v>0</v>
      </c>
      <c r="CN58" s="64">
        <v>0</v>
      </c>
      <c r="CO58" s="64">
        <v>0</v>
      </c>
      <c r="CP58" s="104">
        <f t="shared" si="3"/>
        <v>0</v>
      </c>
      <c r="CQ58" s="197">
        <v>2974.4864325454937</v>
      </c>
      <c r="CR58" s="104">
        <f t="shared" si="4"/>
        <v>6496.304860908856</v>
      </c>
      <c r="CS58" s="104">
        <f t="shared" si="5"/>
        <v>9369.11404291911</v>
      </c>
    </row>
    <row r="59" spans="1:97" ht="13.5" customHeight="1">
      <c r="A59" s="142">
        <v>50</v>
      </c>
      <c r="B59" s="50" t="s">
        <v>209</v>
      </c>
      <c r="C59" s="40" t="s">
        <v>373</v>
      </c>
      <c r="D59" s="72">
        <v>0</v>
      </c>
      <c r="E59" s="72">
        <v>0</v>
      </c>
      <c r="F59" s="72">
        <v>0</v>
      </c>
      <c r="G59" s="64">
        <v>0</v>
      </c>
      <c r="H59" s="64">
        <v>0</v>
      </c>
      <c r="I59" s="64">
        <v>0</v>
      </c>
      <c r="J59" s="64">
        <v>0</v>
      </c>
      <c r="K59" s="64">
        <v>0</v>
      </c>
      <c r="L59" s="64">
        <v>0</v>
      </c>
      <c r="M59" s="64">
        <v>0</v>
      </c>
      <c r="N59" s="64">
        <v>0</v>
      </c>
      <c r="O59" s="64">
        <v>0</v>
      </c>
      <c r="P59" s="64">
        <v>0</v>
      </c>
      <c r="Q59" s="64">
        <v>0</v>
      </c>
      <c r="R59" s="64">
        <v>0</v>
      </c>
      <c r="S59" s="64">
        <v>0</v>
      </c>
      <c r="T59" s="64">
        <v>0</v>
      </c>
      <c r="U59" s="64">
        <v>0</v>
      </c>
      <c r="V59" s="64">
        <v>0</v>
      </c>
      <c r="W59" s="64">
        <v>0</v>
      </c>
      <c r="X59" s="64">
        <v>0</v>
      </c>
      <c r="Y59" s="64">
        <v>0</v>
      </c>
      <c r="Z59" s="64">
        <v>0</v>
      </c>
      <c r="AA59" s="64">
        <v>0</v>
      </c>
      <c r="AB59" s="64">
        <v>0</v>
      </c>
      <c r="AC59" s="64">
        <v>0</v>
      </c>
      <c r="AD59" s="64">
        <v>0</v>
      </c>
      <c r="AE59" s="64">
        <v>0</v>
      </c>
      <c r="AF59" s="64">
        <v>0</v>
      </c>
      <c r="AG59" s="64">
        <v>0</v>
      </c>
      <c r="AH59" s="64">
        <v>0</v>
      </c>
      <c r="AI59" s="64">
        <v>0</v>
      </c>
      <c r="AJ59" s="64">
        <v>0</v>
      </c>
      <c r="AK59" s="64">
        <v>0</v>
      </c>
      <c r="AL59" s="64">
        <v>0</v>
      </c>
      <c r="AM59" s="64">
        <v>0</v>
      </c>
      <c r="AN59" s="64">
        <v>0</v>
      </c>
      <c r="AO59" s="64">
        <v>0</v>
      </c>
      <c r="AP59" s="64">
        <v>0</v>
      </c>
      <c r="AQ59" s="64">
        <v>0</v>
      </c>
      <c r="AR59" s="64">
        <v>0</v>
      </c>
      <c r="AS59" s="64">
        <v>0</v>
      </c>
      <c r="AT59" s="64">
        <v>0</v>
      </c>
      <c r="AU59" s="64">
        <v>0</v>
      </c>
      <c r="AV59" s="64">
        <v>0</v>
      </c>
      <c r="AW59" s="64">
        <v>0</v>
      </c>
      <c r="AX59" s="64">
        <v>0</v>
      </c>
      <c r="AY59" s="64">
        <v>24.84314773043443</v>
      </c>
      <c r="AZ59" s="64">
        <v>0</v>
      </c>
      <c r="BA59" s="64">
        <v>0</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0</v>
      </c>
      <c r="BS59" s="103">
        <v>0</v>
      </c>
      <c r="BT59" s="104">
        <f t="shared" si="0"/>
        <v>24.84314773043443</v>
      </c>
      <c r="BU59" s="72">
        <v>0</v>
      </c>
      <c r="BV59" s="64">
        <v>0</v>
      </c>
      <c r="BW59" s="64">
        <v>0</v>
      </c>
      <c r="BX59" s="64">
        <v>0</v>
      </c>
      <c r="BY59" s="64">
        <v>0</v>
      </c>
      <c r="BZ59" s="64">
        <v>0</v>
      </c>
      <c r="CA59" s="64">
        <v>0</v>
      </c>
      <c r="CB59" s="64">
        <v>0</v>
      </c>
      <c r="CC59" s="64">
        <v>0</v>
      </c>
      <c r="CD59" s="64">
        <v>0</v>
      </c>
      <c r="CE59" s="64">
        <v>0</v>
      </c>
      <c r="CF59" s="64">
        <v>0</v>
      </c>
      <c r="CG59" s="104">
        <f t="shared" si="1"/>
        <v>0</v>
      </c>
      <c r="CH59" s="72">
        <v>0</v>
      </c>
      <c r="CI59" s="64">
        <v>0</v>
      </c>
      <c r="CJ59" s="64">
        <v>0</v>
      </c>
      <c r="CK59" s="104">
        <f t="shared" si="2"/>
        <v>0</v>
      </c>
      <c r="CL59" s="72">
        <v>0</v>
      </c>
      <c r="CM59" s="64">
        <v>0</v>
      </c>
      <c r="CN59" s="64">
        <v>0</v>
      </c>
      <c r="CO59" s="64">
        <v>0</v>
      </c>
      <c r="CP59" s="104">
        <f t="shared" si="3"/>
        <v>0</v>
      </c>
      <c r="CQ59" s="197">
        <v>6.854158429595521</v>
      </c>
      <c r="CR59" s="104">
        <f t="shared" si="4"/>
        <v>6.854158429595521</v>
      </c>
      <c r="CS59" s="104">
        <f t="shared" si="5"/>
        <v>31.697306160029953</v>
      </c>
    </row>
    <row r="60" spans="1:97" ht="13.5" customHeight="1">
      <c r="A60" s="48">
        <v>51</v>
      </c>
      <c r="B60" s="50" t="s">
        <v>211</v>
      </c>
      <c r="C60" s="201" t="s">
        <v>374</v>
      </c>
      <c r="D60" s="72">
        <v>0</v>
      </c>
      <c r="E60" s="72">
        <v>0</v>
      </c>
      <c r="F60" s="72">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0</v>
      </c>
      <c r="AM60" s="64">
        <v>0</v>
      </c>
      <c r="AN60" s="64">
        <v>0</v>
      </c>
      <c r="AO60" s="64">
        <v>0</v>
      </c>
      <c r="AP60" s="64">
        <v>0</v>
      </c>
      <c r="AQ60" s="64">
        <v>0</v>
      </c>
      <c r="AR60" s="64">
        <v>0</v>
      </c>
      <c r="AS60" s="64">
        <v>0</v>
      </c>
      <c r="AT60" s="64">
        <v>0</v>
      </c>
      <c r="AU60" s="64">
        <v>0</v>
      </c>
      <c r="AV60" s="64">
        <v>0</v>
      </c>
      <c r="AW60" s="64">
        <v>0</v>
      </c>
      <c r="AX60" s="64">
        <v>0</v>
      </c>
      <c r="AY60" s="64">
        <v>0</v>
      </c>
      <c r="AZ60" s="64">
        <v>710.5878090358161</v>
      </c>
      <c r="BA60" s="64">
        <v>0</v>
      </c>
      <c r="BB60" s="64">
        <v>7.152740546897154</v>
      </c>
      <c r="BC60" s="64">
        <v>0</v>
      </c>
      <c r="BD60" s="64">
        <v>0</v>
      </c>
      <c r="BE60" s="64">
        <v>0</v>
      </c>
      <c r="BF60" s="64">
        <v>0</v>
      </c>
      <c r="BG60" s="64">
        <v>0</v>
      </c>
      <c r="BH60" s="64">
        <v>0</v>
      </c>
      <c r="BI60" s="64">
        <v>0</v>
      </c>
      <c r="BJ60" s="64">
        <v>0</v>
      </c>
      <c r="BK60" s="64">
        <v>0</v>
      </c>
      <c r="BL60" s="64">
        <v>0</v>
      </c>
      <c r="BM60" s="64">
        <v>0</v>
      </c>
      <c r="BN60" s="64">
        <v>0</v>
      </c>
      <c r="BO60" s="64">
        <v>0</v>
      </c>
      <c r="BP60" s="64">
        <v>0</v>
      </c>
      <c r="BQ60" s="64">
        <v>0</v>
      </c>
      <c r="BR60" s="64">
        <v>0</v>
      </c>
      <c r="BS60" s="103">
        <v>0</v>
      </c>
      <c r="BT60" s="104">
        <f t="shared" si="0"/>
        <v>717.7405495827132</v>
      </c>
      <c r="BU60" s="72">
        <v>0</v>
      </c>
      <c r="BV60" s="64">
        <v>0</v>
      </c>
      <c r="BW60" s="64">
        <v>0</v>
      </c>
      <c r="BX60" s="64">
        <v>0</v>
      </c>
      <c r="BY60" s="64">
        <v>0</v>
      </c>
      <c r="BZ60" s="64">
        <v>0</v>
      </c>
      <c r="CA60" s="64">
        <v>0</v>
      </c>
      <c r="CB60" s="64">
        <v>0</v>
      </c>
      <c r="CC60" s="64">
        <v>0</v>
      </c>
      <c r="CD60" s="64">
        <v>0</v>
      </c>
      <c r="CE60" s="64">
        <v>0</v>
      </c>
      <c r="CF60" s="64">
        <v>0</v>
      </c>
      <c r="CG60" s="104">
        <f t="shared" si="1"/>
        <v>0</v>
      </c>
      <c r="CH60" s="72">
        <v>0</v>
      </c>
      <c r="CI60" s="64">
        <v>0</v>
      </c>
      <c r="CJ60" s="64">
        <v>0</v>
      </c>
      <c r="CK60" s="104">
        <f t="shared" si="2"/>
        <v>0</v>
      </c>
      <c r="CL60" s="72">
        <v>0</v>
      </c>
      <c r="CM60" s="64">
        <v>0</v>
      </c>
      <c r="CN60" s="64">
        <v>0</v>
      </c>
      <c r="CO60" s="64">
        <v>0</v>
      </c>
      <c r="CP60" s="104">
        <f t="shared" si="3"/>
        <v>0</v>
      </c>
      <c r="CQ60" s="197">
        <v>837.7893416628143</v>
      </c>
      <c r="CR60" s="104">
        <f t="shared" si="4"/>
        <v>837.7893416628143</v>
      </c>
      <c r="CS60" s="104">
        <f t="shared" si="5"/>
        <v>1555.5298912455276</v>
      </c>
    </row>
    <row r="61" spans="1:97" ht="13.5" customHeight="1">
      <c r="A61" s="142">
        <v>52</v>
      </c>
      <c r="B61" s="50" t="s">
        <v>213</v>
      </c>
      <c r="C61" s="40" t="s">
        <v>375</v>
      </c>
      <c r="D61" s="72">
        <v>14.372752266677708</v>
      </c>
      <c r="E61" s="72">
        <v>0.9615246911440589</v>
      </c>
      <c r="F61" s="72">
        <v>0</v>
      </c>
      <c r="G61" s="64">
        <v>1.6833899186887955</v>
      </c>
      <c r="H61" s="64">
        <v>286.1121477435643</v>
      </c>
      <c r="I61" s="64">
        <v>8.537436563216387</v>
      </c>
      <c r="J61" s="64">
        <v>0.47740761436786083</v>
      </c>
      <c r="K61" s="64">
        <v>1.8341612588332974</v>
      </c>
      <c r="L61" s="64">
        <v>20.180724003022448</v>
      </c>
      <c r="M61" s="64">
        <v>48.74010353418504</v>
      </c>
      <c r="N61" s="64">
        <v>478.99236845445904</v>
      </c>
      <c r="O61" s="64">
        <v>3.5913745395480197</v>
      </c>
      <c r="P61" s="64">
        <v>0</v>
      </c>
      <c r="Q61" s="64">
        <v>1003.859516733206</v>
      </c>
      <c r="R61" s="64">
        <v>1.3310839633551974</v>
      </c>
      <c r="S61" s="64">
        <v>29.547135037013117</v>
      </c>
      <c r="T61" s="64">
        <v>0</v>
      </c>
      <c r="U61" s="64">
        <v>156.05137309730733</v>
      </c>
      <c r="V61" s="64">
        <v>239.7246079406944</v>
      </c>
      <c r="W61" s="64">
        <v>76.4828631388651</v>
      </c>
      <c r="X61" s="64">
        <v>22.656925508999898</v>
      </c>
      <c r="Y61" s="64">
        <v>380.4445051966392</v>
      </c>
      <c r="Z61" s="64">
        <v>2.352491421487598</v>
      </c>
      <c r="AA61" s="64">
        <v>17.85977996882431</v>
      </c>
      <c r="AB61" s="64">
        <v>23.713858971480118</v>
      </c>
      <c r="AC61" s="64">
        <v>5.074620743869349</v>
      </c>
      <c r="AD61" s="64">
        <v>0.7560167034067341</v>
      </c>
      <c r="AE61" s="64">
        <v>1.142180322207533</v>
      </c>
      <c r="AF61" s="64">
        <v>1.0261074869744782</v>
      </c>
      <c r="AG61" s="64">
        <v>0.0019734557979350833</v>
      </c>
      <c r="AH61" s="64">
        <v>0.00799674161123588</v>
      </c>
      <c r="AI61" s="64">
        <v>0.002506311538367072</v>
      </c>
      <c r="AJ61" s="64">
        <v>17.203493221087907</v>
      </c>
      <c r="AK61" s="64">
        <v>0.3726858885740869</v>
      </c>
      <c r="AL61" s="64">
        <v>2.9586931885101904</v>
      </c>
      <c r="AM61" s="64">
        <v>1.8729027709636037</v>
      </c>
      <c r="AN61" s="64">
        <v>131.33520876630718</v>
      </c>
      <c r="AO61" s="64">
        <v>22.08652276041586</v>
      </c>
      <c r="AP61" s="64">
        <v>2510.974275186184</v>
      </c>
      <c r="AQ61" s="64">
        <v>134.87276126670048</v>
      </c>
      <c r="AR61" s="64">
        <v>0</v>
      </c>
      <c r="AS61" s="64">
        <v>4.061282810718302</v>
      </c>
      <c r="AT61" s="64">
        <v>0.13320962346454432</v>
      </c>
      <c r="AU61" s="64">
        <v>0</v>
      </c>
      <c r="AV61" s="64">
        <v>1.8697309752049076</v>
      </c>
      <c r="AW61" s="64">
        <v>65.76896997588726</v>
      </c>
      <c r="AX61" s="64">
        <v>0.2785074097962336</v>
      </c>
      <c r="AY61" s="64">
        <v>5.190417436881222</v>
      </c>
      <c r="AZ61" s="64">
        <v>631.7298716606084</v>
      </c>
      <c r="BA61" s="64">
        <v>0.0009307984133803133</v>
      </c>
      <c r="BB61" s="64">
        <v>5.056818410781911</v>
      </c>
      <c r="BC61" s="64">
        <v>10505.79412169729</v>
      </c>
      <c r="BD61" s="64">
        <v>92.21461139422098</v>
      </c>
      <c r="BE61" s="64">
        <v>2.1115846320244107</v>
      </c>
      <c r="BF61" s="64">
        <v>1.378178911234213</v>
      </c>
      <c r="BG61" s="64">
        <v>0</v>
      </c>
      <c r="BH61" s="64">
        <v>230.15776156794928</v>
      </c>
      <c r="BI61" s="64">
        <v>14.834610910532621</v>
      </c>
      <c r="BJ61" s="64">
        <v>14.16227098666478</v>
      </c>
      <c r="BK61" s="64">
        <v>2.5655557200559933</v>
      </c>
      <c r="BL61" s="64">
        <v>22.167745151312545</v>
      </c>
      <c r="BM61" s="64">
        <v>32.848571207402514</v>
      </c>
      <c r="BN61" s="64">
        <v>2.2224379866584494</v>
      </c>
      <c r="BO61" s="64">
        <v>0</v>
      </c>
      <c r="BP61" s="64">
        <v>0</v>
      </c>
      <c r="BQ61" s="64">
        <v>1.1012645274976219E-16</v>
      </c>
      <c r="BR61" s="64">
        <v>21.227429248816446</v>
      </c>
      <c r="BS61" s="103">
        <v>6.26444739817119</v>
      </c>
      <c r="BT61" s="104">
        <f t="shared" si="0"/>
        <v>17311.23454229382</v>
      </c>
      <c r="BU61" s="72">
        <v>0</v>
      </c>
      <c r="BV61" s="64">
        <v>0</v>
      </c>
      <c r="BW61" s="64">
        <v>0</v>
      </c>
      <c r="BX61" s="64">
        <v>0</v>
      </c>
      <c r="BY61" s="64">
        <v>0</v>
      </c>
      <c r="BZ61" s="64">
        <v>0</v>
      </c>
      <c r="CA61" s="64">
        <v>475.67143186760484</v>
      </c>
      <c r="CB61" s="64">
        <v>0</v>
      </c>
      <c r="CC61" s="64">
        <v>765.6493295112944</v>
      </c>
      <c r="CD61" s="64">
        <v>0</v>
      </c>
      <c r="CE61" s="64">
        <v>0</v>
      </c>
      <c r="CF61" s="64">
        <v>0</v>
      </c>
      <c r="CG61" s="104">
        <f t="shared" si="1"/>
        <v>1241.320761378899</v>
      </c>
      <c r="CH61" s="72">
        <v>0</v>
      </c>
      <c r="CI61" s="64">
        <v>0</v>
      </c>
      <c r="CJ61" s="64">
        <v>0</v>
      </c>
      <c r="CK61" s="104">
        <f t="shared" si="2"/>
        <v>0</v>
      </c>
      <c r="CL61" s="72">
        <v>0</v>
      </c>
      <c r="CM61" s="64">
        <v>0</v>
      </c>
      <c r="CN61" s="64">
        <v>0</v>
      </c>
      <c r="CO61" s="64">
        <v>0</v>
      </c>
      <c r="CP61" s="104">
        <f t="shared" si="3"/>
        <v>0</v>
      </c>
      <c r="CQ61" s="197">
        <v>2002.3600430829401</v>
      </c>
      <c r="CR61" s="104">
        <f t="shared" si="4"/>
        <v>3243.680804461839</v>
      </c>
      <c r="CS61" s="104">
        <f t="shared" si="5"/>
        <v>20554.91534675566</v>
      </c>
    </row>
    <row r="62" spans="1:97" ht="13.5" customHeight="1">
      <c r="A62" s="48">
        <v>53</v>
      </c>
      <c r="B62" s="50">
        <v>64</v>
      </c>
      <c r="C62" s="40" t="s">
        <v>246</v>
      </c>
      <c r="D62" s="72">
        <v>58.840827203962995</v>
      </c>
      <c r="E62" s="72">
        <v>0.7175037261762639</v>
      </c>
      <c r="F62" s="72">
        <v>0.09778078924743254</v>
      </c>
      <c r="G62" s="64">
        <v>10.231841372115559</v>
      </c>
      <c r="H62" s="64">
        <v>127.91532079171844</v>
      </c>
      <c r="I62" s="64">
        <v>9.336980318204194</v>
      </c>
      <c r="J62" s="64">
        <v>4.505168858284457</v>
      </c>
      <c r="K62" s="64">
        <v>1.5569480516730791</v>
      </c>
      <c r="L62" s="64">
        <v>24.502685043042746</v>
      </c>
      <c r="M62" s="64">
        <v>19.396832169619767</v>
      </c>
      <c r="N62" s="64">
        <v>207.85658516141694</v>
      </c>
      <c r="O62" s="64">
        <v>1.530827764085436</v>
      </c>
      <c r="P62" s="64">
        <v>0</v>
      </c>
      <c r="Q62" s="64">
        <v>468.56347217843916</v>
      </c>
      <c r="R62" s="64">
        <v>69.29961338657253</v>
      </c>
      <c r="S62" s="64">
        <v>38.233220479157914</v>
      </c>
      <c r="T62" s="64">
        <v>10.122846065694759</v>
      </c>
      <c r="U62" s="64">
        <v>90.63773070280429</v>
      </c>
      <c r="V62" s="64">
        <v>319.0566939464762</v>
      </c>
      <c r="W62" s="64">
        <v>120.195550928595</v>
      </c>
      <c r="X62" s="64">
        <v>56.63304837438377</v>
      </c>
      <c r="Y62" s="64">
        <v>310.257100872908</v>
      </c>
      <c r="Z62" s="64">
        <v>6.958838143982623</v>
      </c>
      <c r="AA62" s="64">
        <v>32.55168319465033</v>
      </c>
      <c r="AB62" s="64">
        <v>27.129998576440013</v>
      </c>
      <c r="AC62" s="64">
        <v>6.593450982545358</v>
      </c>
      <c r="AD62" s="64">
        <v>5.265290821044103</v>
      </c>
      <c r="AE62" s="64">
        <v>4.205757915583932</v>
      </c>
      <c r="AF62" s="64">
        <v>0.7562510262791633</v>
      </c>
      <c r="AG62" s="64">
        <v>0.037798662841838464</v>
      </c>
      <c r="AH62" s="64">
        <v>0.025065494732289223</v>
      </c>
      <c r="AI62" s="64">
        <v>0.03208010970285796</v>
      </c>
      <c r="AJ62" s="64">
        <v>28.04193751565165</v>
      </c>
      <c r="AK62" s="64">
        <v>1.3944612817653987</v>
      </c>
      <c r="AL62" s="64">
        <v>7.678721329110697</v>
      </c>
      <c r="AM62" s="64">
        <v>14.386343390768484</v>
      </c>
      <c r="AN62" s="64">
        <v>188.5701540794825</v>
      </c>
      <c r="AO62" s="64">
        <v>78.90111450270577</v>
      </c>
      <c r="AP62" s="64">
        <v>1947.9437911545372</v>
      </c>
      <c r="AQ62" s="64">
        <v>194.5059311590433</v>
      </c>
      <c r="AR62" s="64">
        <v>5.226489388288796</v>
      </c>
      <c r="AS62" s="64">
        <v>3.2867994237207636</v>
      </c>
      <c r="AT62" s="64">
        <v>29.36281004134628</v>
      </c>
      <c r="AU62" s="64">
        <v>3.346113623865435</v>
      </c>
      <c r="AV62" s="64">
        <v>4.41946510613448</v>
      </c>
      <c r="AW62" s="64">
        <v>7.245328235553412</v>
      </c>
      <c r="AX62" s="64">
        <v>2.714007846900419</v>
      </c>
      <c r="AY62" s="64">
        <v>2.738089295474782</v>
      </c>
      <c r="AZ62" s="64">
        <v>26.155614814339334</v>
      </c>
      <c r="BA62" s="64">
        <v>0.07806440545153887</v>
      </c>
      <c r="BB62" s="64">
        <v>3.9224396198393685</v>
      </c>
      <c r="BC62" s="64">
        <v>245.58643313043456</v>
      </c>
      <c r="BD62" s="64">
        <v>6732.736524847738</v>
      </c>
      <c r="BE62" s="64">
        <v>941.0185841850969</v>
      </c>
      <c r="BF62" s="64">
        <v>556.056309431505</v>
      </c>
      <c r="BG62" s="64">
        <v>100.82062117753115</v>
      </c>
      <c r="BH62" s="64">
        <v>1427.4763573123387</v>
      </c>
      <c r="BI62" s="64">
        <v>333.1013084309477</v>
      </c>
      <c r="BJ62" s="64">
        <v>175.98775495749737</v>
      </c>
      <c r="BK62" s="64">
        <v>4.647271810947228</v>
      </c>
      <c r="BL62" s="64">
        <v>322.21185832812375</v>
      </c>
      <c r="BM62" s="64">
        <v>157.9823750676614</v>
      </c>
      <c r="BN62" s="64">
        <v>320.20313941989514</v>
      </c>
      <c r="BO62" s="64">
        <v>0.8263814122803059</v>
      </c>
      <c r="BP62" s="64">
        <v>0.5499178357774754</v>
      </c>
      <c r="BQ62" s="64">
        <v>52.70616992987274</v>
      </c>
      <c r="BR62" s="64">
        <v>852.0175844359619</v>
      </c>
      <c r="BS62" s="103">
        <v>28.596066493636833</v>
      </c>
      <c r="BT62" s="104">
        <f t="shared" si="0"/>
        <v>16835.487127533605</v>
      </c>
      <c r="BU62" s="72">
        <v>0</v>
      </c>
      <c r="BV62" s="64">
        <v>0</v>
      </c>
      <c r="BW62" s="64">
        <v>0</v>
      </c>
      <c r="BX62" s="64">
        <v>0</v>
      </c>
      <c r="BY62" s="64">
        <v>0</v>
      </c>
      <c r="BZ62" s="64">
        <v>0</v>
      </c>
      <c r="CA62" s="64">
        <v>0</v>
      </c>
      <c r="CB62" s="64">
        <v>7138.27328504014</v>
      </c>
      <c r="CC62" s="64">
        <v>1834.5169529560421</v>
      </c>
      <c r="CD62" s="64">
        <v>0</v>
      </c>
      <c r="CE62" s="64">
        <v>0</v>
      </c>
      <c r="CF62" s="64">
        <v>0</v>
      </c>
      <c r="CG62" s="104">
        <f t="shared" si="1"/>
        <v>8972.790237996182</v>
      </c>
      <c r="CH62" s="72">
        <v>0</v>
      </c>
      <c r="CI62" s="64">
        <v>0</v>
      </c>
      <c r="CJ62" s="64">
        <v>0</v>
      </c>
      <c r="CK62" s="104">
        <f t="shared" si="2"/>
        <v>0</v>
      </c>
      <c r="CL62" s="72">
        <v>0</v>
      </c>
      <c r="CM62" s="64">
        <v>0</v>
      </c>
      <c r="CN62" s="64">
        <v>0</v>
      </c>
      <c r="CO62" s="64">
        <v>0</v>
      </c>
      <c r="CP62" s="104">
        <f t="shared" si="3"/>
        <v>0</v>
      </c>
      <c r="CQ62" s="197">
        <v>1401.5521138077659</v>
      </c>
      <c r="CR62" s="104">
        <f t="shared" si="4"/>
        <v>10374.342351803947</v>
      </c>
      <c r="CS62" s="104">
        <f t="shared" si="5"/>
        <v>27209.829479337553</v>
      </c>
    </row>
    <row r="63" spans="1:97" ht="13.5" customHeight="1">
      <c r="A63" s="142">
        <v>54</v>
      </c>
      <c r="B63" s="50">
        <v>65</v>
      </c>
      <c r="C63" s="40" t="s">
        <v>203</v>
      </c>
      <c r="D63" s="72">
        <v>155.94081388278002</v>
      </c>
      <c r="E63" s="72">
        <v>3.813174888087475</v>
      </c>
      <c r="F63" s="72">
        <v>0.45861055830708836</v>
      </c>
      <c r="G63" s="64">
        <v>24.37681684738033</v>
      </c>
      <c r="H63" s="64">
        <v>780.0670844478786</v>
      </c>
      <c r="I63" s="64">
        <v>26.47281940349765</v>
      </c>
      <c r="J63" s="64">
        <v>15.053807363825804</v>
      </c>
      <c r="K63" s="64">
        <v>3.525530360645366</v>
      </c>
      <c r="L63" s="64">
        <v>302.5722904191578</v>
      </c>
      <c r="M63" s="64">
        <v>86.45745276465503</v>
      </c>
      <c r="N63" s="64">
        <v>89.497122722694</v>
      </c>
      <c r="O63" s="64">
        <v>32.489615133366414</v>
      </c>
      <c r="P63" s="64">
        <v>0</v>
      </c>
      <c r="Q63" s="64">
        <v>1227.5533337505526</v>
      </c>
      <c r="R63" s="64">
        <v>402.23163910256477</v>
      </c>
      <c r="S63" s="64">
        <v>159.8805882555627</v>
      </c>
      <c r="T63" s="64">
        <v>267.60366507264183</v>
      </c>
      <c r="U63" s="64">
        <v>880.8341535726254</v>
      </c>
      <c r="V63" s="64">
        <v>801.1681690922575</v>
      </c>
      <c r="W63" s="64">
        <v>390.37296966950436</v>
      </c>
      <c r="X63" s="64">
        <v>95.85317056572701</v>
      </c>
      <c r="Y63" s="64">
        <v>826.1014031120359</v>
      </c>
      <c r="Z63" s="64">
        <v>28.692751999282276</v>
      </c>
      <c r="AA63" s="64">
        <v>81.52868535036352</v>
      </c>
      <c r="AB63" s="64">
        <v>111.29130224769087</v>
      </c>
      <c r="AC63" s="64">
        <v>28.489943569563934</v>
      </c>
      <c r="AD63" s="64">
        <v>39.049125419240475</v>
      </c>
      <c r="AE63" s="64">
        <v>107.27464928765926</v>
      </c>
      <c r="AF63" s="64">
        <v>37.3917776025876</v>
      </c>
      <c r="AG63" s="64">
        <v>0.2066127625433775</v>
      </c>
      <c r="AH63" s="64">
        <v>0.137014813212976</v>
      </c>
      <c r="AI63" s="64">
        <v>0.1753597432263262</v>
      </c>
      <c r="AJ63" s="64">
        <v>155.94491957003342</v>
      </c>
      <c r="AK63" s="64">
        <v>0.026558975695536648</v>
      </c>
      <c r="AL63" s="64">
        <v>6.576715195482075</v>
      </c>
      <c r="AM63" s="64">
        <v>28.800497338511864</v>
      </c>
      <c r="AN63" s="64">
        <v>764.0611937935349</v>
      </c>
      <c r="AO63" s="64">
        <v>190.4867044291298</v>
      </c>
      <c r="AP63" s="64">
        <v>2294.0993093603834</v>
      </c>
      <c r="AQ63" s="64">
        <v>469.0380690080694</v>
      </c>
      <c r="AR63" s="64">
        <v>53.35507040849564</v>
      </c>
      <c r="AS63" s="64">
        <v>22.08397175854908</v>
      </c>
      <c r="AT63" s="64">
        <v>0</v>
      </c>
      <c r="AU63" s="64">
        <v>31.18749593247037</v>
      </c>
      <c r="AV63" s="64">
        <v>13.172770159285797</v>
      </c>
      <c r="AW63" s="64">
        <v>119.34410162520312</v>
      </c>
      <c r="AX63" s="64">
        <v>1.8990380513234308</v>
      </c>
      <c r="AY63" s="64">
        <v>10.6344629138381</v>
      </c>
      <c r="AZ63" s="64">
        <v>74.4564230476774</v>
      </c>
      <c r="BA63" s="64">
        <v>0.06691541979063692</v>
      </c>
      <c r="BB63" s="64">
        <v>0</v>
      </c>
      <c r="BC63" s="64">
        <v>191.80479572425088</v>
      </c>
      <c r="BD63" s="64">
        <v>403.592601110462</v>
      </c>
      <c r="BE63" s="64">
        <v>15980.378179429303</v>
      </c>
      <c r="BF63" s="64">
        <v>1335.0817323410447</v>
      </c>
      <c r="BG63" s="64">
        <v>8822.146008074942</v>
      </c>
      <c r="BH63" s="64">
        <v>1957.1777875955468</v>
      </c>
      <c r="BI63" s="64">
        <v>528.003291647922</v>
      </c>
      <c r="BJ63" s="64">
        <v>268.79003283136973</v>
      </c>
      <c r="BK63" s="64">
        <v>20.01119854536584</v>
      </c>
      <c r="BL63" s="64">
        <v>0</v>
      </c>
      <c r="BM63" s="64">
        <v>330.9588833794728</v>
      </c>
      <c r="BN63" s="64">
        <v>802.1730697929897</v>
      </c>
      <c r="BO63" s="64">
        <v>4.51696763048977</v>
      </c>
      <c r="BP63" s="64">
        <v>3.005758709713187</v>
      </c>
      <c r="BQ63" s="64">
        <v>75.95259280671634</v>
      </c>
      <c r="BR63" s="64">
        <v>546.6129131643205</v>
      </c>
      <c r="BS63" s="103">
        <v>113.69027298755537</v>
      </c>
      <c r="BT63" s="104">
        <f t="shared" si="0"/>
        <v>42625.69175654004</v>
      </c>
      <c r="BU63" s="72">
        <v>0</v>
      </c>
      <c r="BV63" s="64">
        <v>0</v>
      </c>
      <c r="BW63" s="64">
        <v>0</v>
      </c>
      <c r="BX63" s="64">
        <v>0</v>
      </c>
      <c r="BY63" s="64">
        <v>0</v>
      </c>
      <c r="BZ63" s="64">
        <v>0</v>
      </c>
      <c r="CA63" s="64">
        <v>0</v>
      </c>
      <c r="CB63" s="64">
        <v>0</v>
      </c>
      <c r="CC63" s="64">
        <v>0</v>
      </c>
      <c r="CD63" s="64">
        <v>0</v>
      </c>
      <c r="CE63" s="64">
        <v>0</v>
      </c>
      <c r="CF63" s="64">
        <v>7713.859216254519</v>
      </c>
      <c r="CG63" s="104">
        <f t="shared" si="1"/>
        <v>7713.859216254519</v>
      </c>
      <c r="CH63" s="72">
        <v>0</v>
      </c>
      <c r="CI63" s="64">
        <v>0</v>
      </c>
      <c r="CJ63" s="64">
        <v>0</v>
      </c>
      <c r="CK63" s="104">
        <f t="shared" si="2"/>
        <v>0</v>
      </c>
      <c r="CL63" s="72">
        <v>0</v>
      </c>
      <c r="CM63" s="64">
        <v>426.1244763196934</v>
      </c>
      <c r="CN63" s="64">
        <v>0</v>
      </c>
      <c r="CO63" s="64">
        <v>0</v>
      </c>
      <c r="CP63" s="104">
        <f t="shared" si="3"/>
        <v>426.1244763196934</v>
      </c>
      <c r="CQ63" s="197">
        <v>24353.070147786428</v>
      </c>
      <c r="CR63" s="104">
        <f t="shared" si="4"/>
        <v>32493.05384036064</v>
      </c>
      <c r="CS63" s="104">
        <f t="shared" si="5"/>
        <v>75118.74559690068</v>
      </c>
    </row>
    <row r="64" spans="1:97" ht="13.5" customHeight="1">
      <c r="A64" s="48">
        <v>55</v>
      </c>
      <c r="B64" s="50">
        <v>66</v>
      </c>
      <c r="C64" s="40" t="s">
        <v>17</v>
      </c>
      <c r="D64" s="72">
        <v>122.75041113762136</v>
      </c>
      <c r="E64" s="72">
        <v>1.3615980845003213</v>
      </c>
      <c r="F64" s="72">
        <v>0.20776717480340076</v>
      </c>
      <c r="G64" s="64">
        <v>17.36031440587012</v>
      </c>
      <c r="H64" s="64">
        <v>65.38813445693356</v>
      </c>
      <c r="I64" s="64">
        <v>3.054649816083849</v>
      </c>
      <c r="J64" s="64">
        <v>1.2685950321667627</v>
      </c>
      <c r="K64" s="64">
        <v>6.732550085158526</v>
      </c>
      <c r="L64" s="64">
        <v>22.245125882944265</v>
      </c>
      <c r="M64" s="64">
        <v>21.525862010976518</v>
      </c>
      <c r="N64" s="64">
        <v>29.530313145667098</v>
      </c>
      <c r="O64" s="64">
        <v>1.7205740545649066</v>
      </c>
      <c r="P64" s="64">
        <v>0</v>
      </c>
      <c r="Q64" s="64">
        <v>418.3858691690156</v>
      </c>
      <c r="R64" s="64">
        <v>61.72402771767839</v>
      </c>
      <c r="S64" s="64">
        <v>17.938458609268963</v>
      </c>
      <c r="T64" s="64">
        <v>16.33394714861103</v>
      </c>
      <c r="U64" s="64">
        <v>58.2329581650073</v>
      </c>
      <c r="V64" s="64">
        <v>128.4113986462774</v>
      </c>
      <c r="W64" s="64">
        <v>98.91719542818853</v>
      </c>
      <c r="X64" s="64">
        <v>10.99002480017018</v>
      </c>
      <c r="Y64" s="64">
        <v>131.6283148676978</v>
      </c>
      <c r="Z64" s="64">
        <v>3.3860581248027866</v>
      </c>
      <c r="AA64" s="64">
        <v>22.040230434085604</v>
      </c>
      <c r="AB64" s="64">
        <v>25.711497910933875</v>
      </c>
      <c r="AC64" s="64">
        <v>6.7189240947466</v>
      </c>
      <c r="AD64" s="64">
        <v>13.151297651965693</v>
      </c>
      <c r="AE64" s="64">
        <v>10.504579227645552</v>
      </c>
      <c r="AF64" s="64">
        <v>11.712590080870413</v>
      </c>
      <c r="AG64" s="64">
        <v>0.09440887345246396</v>
      </c>
      <c r="AH64" s="64">
        <v>0.0626068522923623</v>
      </c>
      <c r="AI64" s="64">
        <v>0.08012792457086043</v>
      </c>
      <c r="AJ64" s="64">
        <v>74.35612230561529</v>
      </c>
      <c r="AK64" s="64">
        <v>0.9314921958676714</v>
      </c>
      <c r="AL64" s="64">
        <v>7.297735633349205</v>
      </c>
      <c r="AM64" s="64">
        <v>24.802838913181787</v>
      </c>
      <c r="AN64" s="64">
        <v>180.1772942905781</v>
      </c>
      <c r="AO64" s="64">
        <v>53.9031389813553</v>
      </c>
      <c r="AP64" s="64">
        <v>881.8531453106439</v>
      </c>
      <c r="AQ64" s="64">
        <v>127.56582652498706</v>
      </c>
      <c r="AR64" s="64">
        <v>0</v>
      </c>
      <c r="AS64" s="64">
        <v>0.24132306180115107</v>
      </c>
      <c r="AT64" s="64">
        <v>0</v>
      </c>
      <c r="AU64" s="64">
        <v>43.782296479823</v>
      </c>
      <c r="AV64" s="64">
        <v>50.532019246550924</v>
      </c>
      <c r="AW64" s="64">
        <v>613.5402890085898</v>
      </c>
      <c r="AX64" s="64">
        <v>3.230596454763119</v>
      </c>
      <c r="AY64" s="64">
        <v>2.933610757555855</v>
      </c>
      <c r="AZ64" s="64">
        <v>116.46926241457929</v>
      </c>
      <c r="BA64" s="64">
        <v>0.16343060248802777</v>
      </c>
      <c r="BB64" s="64">
        <v>6.263790364273121</v>
      </c>
      <c r="BC64" s="64">
        <v>29.127243304257647</v>
      </c>
      <c r="BD64" s="64">
        <v>43.225449181272225</v>
      </c>
      <c r="BE64" s="64">
        <v>870.1571919272346</v>
      </c>
      <c r="BF64" s="64">
        <v>11735.01523971295</v>
      </c>
      <c r="BG64" s="64">
        <v>17.40803086299321</v>
      </c>
      <c r="BH64" s="64">
        <v>870.8923103102595</v>
      </c>
      <c r="BI64" s="64">
        <v>144.35224754772707</v>
      </c>
      <c r="BJ64" s="64">
        <v>121.13501879289814</v>
      </c>
      <c r="BK64" s="64">
        <v>11.214683112303398</v>
      </c>
      <c r="BL64" s="64">
        <v>98.11825676260531</v>
      </c>
      <c r="BM64" s="64">
        <v>41.30604494747863</v>
      </c>
      <c r="BN64" s="64">
        <v>174.37919733472944</v>
      </c>
      <c r="BO64" s="64">
        <v>2.0639750514576662</v>
      </c>
      <c r="BP64" s="64">
        <v>1.3734499961996123</v>
      </c>
      <c r="BQ64" s="64">
        <v>70.13787397625971</v>
      </c>
      <c r="BR64" s="64">
        <v>121.50215697508695</v>
      </c>
      <c r="BS64" s="103">
        <v>27.424949644962876</v>
      </c>
      <c r="BT64" s="104">
        <f t="shared" si="0"/>
        <v>17896.04794300125</v>
      </c>
      <c r="BU64" s="72">
        <v>0</v>
      </c>
      <c r="BV64" s="64">
        <v>0</v>
      </c>
      <c r="BW64" s="64">
        <v>0</v>
      </c>
      <c r="BX64" s="64">
        <v>0</v>
      </c>
      <c r="BY64" s="64">
        <v>0</v>
      </c>
      <c r="BZ64" s="64">
        <v>0</v>
      </c>
      <c r="CA64" s="64">
        <v>0</v>
      </c>
      <c r="CB64" s="64">
        <v>0</v>
      </c>
      <c r="CC64" s="64">
        <v>0</v>
      </c>
      <c r="CD64" s="64">
        <v>0</v>
      </c>
      <c r="CE64" s="64">
        <v>0</v>
      </c>
      <c r="CF64" s="64">
        <v>16268.48305788443</v>
      </c>
      <c r="CG64" s="104">
        <f t="shared" si="1"/>
        <v>16268.48305788443</v>
      </c>
      <c r="CH64" s="72">
        <v>0</v>
      </c>
      <c r="CI64" s="64">
        <v>0</v>
      </c>
      <c r="CJ64" s="64">
        <v>0</v>
      </c>
      <c r="CK64" s="104">
        <f t="shared" si="2"/>
        <v>0</v>
      </c>
      <c r="CL64" s="72">
        <v>0</v>
      </c>
      <c r="CM64" s="64">
        <v>41.55050951166055</v>
      </c>
      <c r="CN64" s="64">
        <v>0</v>
      </c>
      <c r="CO64" s="64">
        <v>0</v>
      </c>
      <c r="CP64" s="104">
        <f t="shared" si="3"/>
        <v>41.55050951166055</v>
      </c>
      <c r="CQ64" s="197">
        <v>16467.945232277194</v>
      </c>
      <c r="CR64" s="104">
        <f t="shared" si="4"/>
        <v>32777.978799673285</v>
      </c>
      <c r="CS64" s="104">
        <f t="shared" si="5"/>
        <v>50674.026742674534</v>
      </c>
    </row>
    <row r="65" spans="1:97" ht="13.5" customHeight="1">
      <c r="A65" s="142">
        <v>56</v>
      </c>
      <c r="B65" s="50" t="s">
        <v>191</v>
      </c>
      <c r="C65" s="40" t="s">
        <v>18</v>
      </c>
      <c r="D65" s="72">
        <v>18.92930882333689</v>
      </c>
      <c r="E65" s="72">
        <v>0.3240409347851007</v>
      </c>
      <c r="F65" s="72">
        <v>0.06711024207865895</v>
      </c>
      <c r="G65" s="64">
        <v>58.23417792505411</v>
      </c>
      <c r="H65" s="64">
        <v>65.88035716365539</v>
      </c>
      <c r="I65" s="64">
        <v>12.066283008373812</v>
      </c>
      <c r="J65" s="64">
        <v>7.467433847647953</v>
      </c>
      <c r="K65" s="64">
        <v>0.5032759804766549</v>
      </c>
      <c r="L65" s="64">
        <v>6.616438086769847</v>
      </c>
      <c r="M65" s="64">
        <v>17.58952252402763</v>
      </c>
      <c r="N65" s="64">
        <v>23.9942756948165</v>
      </c>
      <c r="O65" s="64">
        <v>1.6069818506346485</v>
      </c>
      <c r="P65" s="64">
        <v>0</v>
      </c>
      <c r="Q65" s="64">
        <v>221.84987390307435</v>
      </c>
      <c r="R65" s="64">
        <v>25.54107070948843</v>
      </c>
      <c r="S65" s="64">
        <v>14.352256488317165</v>
      </c>
      <c r="T65" s="64">
        <v>9.442837837091576</v>
      </c>
      <c r="U65" s="64">
        <v>58.15052671127051</v>
      </c>
      <c r="V65" s="64">
        <v>261.79839422827973</v>
      </c>
      <c r="W65" s="64">
        <v>167.96528541384686</v>
      </c>
      <c r="X65" s="64">
        <v>68.1646710749166</v>
      </c>
      <c r="Y65" s="64">
        <v>217.54054959827187</v>
      </c>
      <c r="Z65" s="64">
        <v>11.357548204499196</v>
      </c>
      <c r="AA65" s="64">
        <v>43.235915686024384</v>
      </c>
      <c r="AB65" s="64">
        <v>49.99745381455571</v>
      </c>
      <c r="AC65" s="64">
        <v>16.169893878939718</v>
      </c>
      <c r="AD65" s="64">
        <v>4.855373232015874</v>
      </c>
      <c r="AE65" s="64">
        <v>3.877990479189587</v>
      </c>
      <c r="AF65" s="64">
        <v>0.6978713084922233</v>
      </c>
      <c r="AG65" s="64">
        <v>0.03485340767290557</v>
      </c>
      <c r="AH65" s="64">
        <v>0.02311396504816418</v>
      </c>
      <c r="AI65" s="64">
        <v>0.029582974964283856</v>
      </c>
      <c r="AJ65" s="64">
        <v>24.84196729720658</v>
      </c>
      <c r="AK65" s="64">
        <v>1.33720076013005</v>
      </c>
      <c r="AL65" s="64">
        <v>7.485753027207402</v>
      </c>
      <c r="AM65" s="64">
        <v>7.726627192130941</v>
      </c>
      <c r="AN65" s="64">
        <v>195.1605475755087</v>
      </c>
      <c r="AO65" s="64">
        <v>180.56994988344687</v>
      </c>
      <c r="AP65" s="64">
        <v>2382.673296434473</v>
      </c>
      <c r="AQ65" s="64">
        <v>752.7700440215865</v>
      </c>
      <c r="AR65" s="64">
        <v>30.98400953760818</v>
      </c>
      <c r="AS65" s="64">
        <v>12.230845747047907</v>
      </c>
      <c r="AT65" s="64">
        <v>5.589369250522474</v>
      </c>
      <c r="AU65" s="64">
        <v>84.4815941393456</v>
      </c>
      <c r="AV65" s="64">
        <v>22.273365002124446</v>
      </c>
      <c r="AW65" s="64">
        <v>289.6836439722547</v>
      </c>
      <c r="AX65" s="64">
        <v>2.741307954394125</v>
      </c>
      <c r="AY65" s="64">
        <v>1.5124957069117517</v>
      </c>
      <c r="AZ65" s="64">
        <v>79.90409422511188</v>
      </c>
      <c r="BA65" s="64">
        <v>0.07919281320653702</v>
      </c>
      <c r="BB65" s="64">
        <v>18.259952396948787</v>
      </c>
      <c r="BC65" s="64">
        <v>0</v>
      </c>
      <c r="BD65" s="64">
        <v>61.793607422653515</v>
      </c>
      <c r="BE65" s="64">
        <v>174.7228678774022</v>
      </c>
      <c r="BF65" s="64">
        <v>56.861730844113076</v>
      </c>
      <c r="BG65" s="64">
        <v>711.0676579840678</v>
      </c>
      <c r="BH65" s="64">
        <v>272.2279218292286</v>
      </c>
      <c r="BI65" s="64">
        <v>194.68428465323993</v>
      </c>
      <c r="BJ65" s="64">
        <v>90.42069163680056</v>
      </c>
      <c r="BK65" s="64">
        <v>330.6476557605527</v>
      </c>
      <c r="BL65" s="64">
        <v>0</v>
      </c>
      <c r="BM65" s="64">
        <v>128.6622254715239</v>
      </c>
      <c r="BN65" s="64">
        <v>120.97120283083622</v>
      </c>
      <c r="BO65" s="64">
        <v>0.7619203523066091</v>
      </c>
      <c r="BP65" s="64">
        <v>0.5069890772972705</v>
      </c>
      <c r="BQ65" s="64">
        <v>5.975915158035911</v>
      </c>
      <c r="BR65" s="64">
        <v>77.78489671720955</v>
      </c>
      <c r="BS65" s="103">
        <v>36.989322324316575</v>
      </c>
      <c r="BT65" s="104">
        <f t="shared" si="0"/>
        <v>7752.748415874366</v>
      </c>
      <c r="BU65" s="72">
        <v>0</v>
      </c>
      <c r="BV65" s="64">
        <v>0</v>
      </c>
      <c r="BW65" s="64">
        <v>0</v>
      </c>
      <c r="BX65" s="64">
        <v>58865.457630418976</v>
      </c>
      <c r="BY65" s="64">
        <v>0</v>
      </c>
      <c r="BZ65" s="64">
        <v>0</v>
      </c>
      <c r="CA65" s="64">
        <v>184.97796522265494</v>
      </c>
      <c r="CB65" s="64">
        <v>0</v>
      </c>
      <c r="CC65" s="64">
        <v>0</v>
      </c>
      <c r="CD65" s="64">
        <v>0</v>
      </c>
      <c r="CE65" s="64">
        <v>0</v>
      </c>
      <c r="CF65" s="64">
        <v>147.58467882490226</v>
      </c>
      <c r="CG65" s="104">
        <f t="shared" si="1"/>
        <v>59198.02027446654</v>
      </c>
      <c r="CH65" s="72">
        <v>0</v>
      </c>
      <c r="CI65" s="64">
        <v>0</v>
      </c>
      <c r="CJ65" s="64">
        <v>1.4543916370123158</v>
      </c>
      <c r="CK65" s="104">
        <f t="shared" si="2"/>
        <v>1.4543916370123158</v>
      </c>
      <c r="CL65" s="72">
        <v>0</v>
      </c>
      <c r="CM65" s="64">
        <v>44.06794069246236</v>
      </c>
      <c r="CN65" s="64">
        <v>0</v>
      </c>
      <c r="CO65" s="64">
        <v>0</v>
      </c>
      <c r="CP65" s="104">
        <f t="shared" si="3"/>
        <v>44.06794069246236</v>
      </c>
      <c r="CQ65" s="197">
        <v>279.8386683143085</v>
      </c>
      <c r="CR65" s="104">
        <f t="shared" si="4"/>
        <v>59523.38127511032</v>
      </c>
      <c r="CS65" s="104">
        <f t="shared" si="5"/>
        <v>67276.12969098469</v>
      </c>
    </row>
    <row r="66" spans="1:97" ht="13.5" customHeight="1">
      <c r="A66" s="48">
        <v>57</v>
      </c>
      <c r="B66" s="50" t="s">
        <v>177</v>
      </c>
      <c r="C66" s="40" t="s">
        <v>113</v>
      </c>
      <c r="D66" s="72">
        <v>163.75233997479774</v>
      </c>
      <c r="E66" s="72">
        <v>4.8321413279857675</v>
      </c>
      <c r="F66" s="72">
        <v>0.3420738439423249</v>
      </c>
      <c r="G66" s="64">
        <v>316.59330474074966</v>
      </c>
      <c r="H66" s="64">
        <v>1163.4824896079715</v>
      </c>
      <c r="I66" s="64">
        <v>127.89177714683832</v>
      </c>
      <c r="J66" s="64">
        <v>46.44504904734985</v>
      </c>
      <c r="K66" s="64">
        <v>36.82959795026752</v>
      </c>
      <c r="L66" s="64">
        <v>301.0361128416311</v>
      </c>
      <c r="M66" s="64">
        <v>174.31421391771514</v>
      </c>
      <c r="N66" s="64">
        <v>1023.1148702276942</v>
      </c>
      <c r="O66" s="64">
        <v>15.947740593343731</v>
      </c>
      <c r="P66" s="64">
        <v>0</v>
      </c>
      <c r="Q66" s="64">
        <v>2101.602757360469</v>
      </c>
      <c r="R66" s="64">
        <v>470.24794585799896</v>
      </c>
      <c r="S66" s="64">
        <v>374.99883294101295</v>
      </c>
      <c r="T66" s="64">
        <v>156.61790263550094</v>
      </c>
      <c r="U66" s="64">
        <v>1171.0906751943023</v>
      </c>
      <c r="V66" s="64">
        <v>1536.5998288087503</v>
      </c>
      <c r="W66" s="64">
        <v>683.8220379902056</v>
      </c>
      <c r="X66" s="64">
        <v>781.8906519592423</v>
      </c>
      <c r="Y66" s="64">
        <v>2340.697315270203</v>
      </c>
      <c r="Z66" s="64">
        <v>61.18512844514778</v>
      </c>
      <c r="AA66" s="64">
        <v>540.7081166213671</v>
      </c>
      <c r="AB66" s="64">
        <v>253.7948971896468</v>
      </c>
      <c r="AC66" s="64">
        <v>252.13311033101573</v>
      </c>
      <c r="AD66" s="64">
        <v>34.20349962607434</v>
      </c>
      <c r="AE66" s="64">
        <v>27.320345848859816</v>
      </c>
      <c r="AF66" s="64">
        <v>4.913210496762283</v>
      </c>
      <c r="AG66" s="64">
        <v>0.24553839363670635</v>
      </c>
      <c r="AH66" s="64">
        <v>0.16282613570296692</v>
      </c>
      <c r="AI66" s="64">
        <v>0.2083938900033254</v>
      </c>
      <c r="AJ66" s="64">
        <v>168.44498374973696</v>
      </c>
      <c r="AK66" s="64">
        <v>13.579661056733944</v>
      </c>
      <c r="AL66" s="64">
        <v>70.96049022300122</v>
      </c>
      <c r="AM66" s="64">
        <v>129.7440938094213</v>
      </c>
      <c r="AN66" s="64">
        <v>2097.2699556258854</v>
      </c>
      <c r="AO66" s="64">
        <v>403.33141608412717</v>
      </c>
      <c r="AP66" s="64">
        <v>5159.087816161256</v>
      </c>
      <c r="AQ66" s="64">
        <v>915.0796727978923</v>
      </c>
      <c r="AR66" s="64">
        <v>125.82402925731506</v>
      </c>
      <c r="AS66" s="64">
        <v>52.612998675783416</v>
      </c>
      <c r="AT66" s="64">
        <v>87.83038738321493</v>
      </c>
      <c r="AU66" s="64">
        <v>160.22478721794667</v>
      </c>
      <c r="AV66" s="64">
        <v>28.955315855586864</v>
      </c>
      <c r="AW66" s="64">
        <v>24.889840003977923</v>
      </c>
      <c r="AX66" s="64">
        <v>24.48178960415937</v>
      </c>
      <c r="AY66" s="64">
        <v>42.35305867867457</v>
      </c>
      <c r="AZ66" s="64">
        <v>546.1409984292375</v>
      </c>
      <c r="BA66" s="64">
        <v>0.49500172527509395</v>
      </c>
      <c r="BB66" s="64">
        <v>125.08424145990377</v>
      </c>
      <c r="BC66" s="64">
        <v>197.86638250417604</v>
      </c>
      <c r="BD66" s="64">
        <v>1181.9932995592574</v>
      </c>
      <c r="BE66" s="64">
        <v>6283.827150514814</v>
      </c>
      <c r="BF66" s="64">
        <v>5123.445769955345</v>
      </c>
      <c r="BG66" s="64">
        <v>4110.42147649907</v>
      </c>
      <c r="BH66" s="64">
        <v>13083.708061181751</v>
      </c>
      <c r="BI66" s="64">
        <v>1826.7408421705154</v>
      </c>
      <c r="BJ66" s="64">
        <v>1654.0721238133071</v>
      </c>
      <c r="BK66" s="64">
        <v>362.002428616959</v>
      </c>
      <c r="BL66" s="64">
        <v>172.05821745304547</v>
      </c>
      <c r="BM66" s="64">
        <v>602.6004984547819</v>
      </c>
      <c r="BN66" s="64">
        <v>2188.044023948503</v>
      </c>
      <c r="BO66" s="64">
        <v>5.368054601438957</v>
      </c>
      <c r="BP66" s="64">
        <v>3.572148576715757</v>
      </c>
      <c r="BQ66" s="64">
        <v>1145.4249835051094</v>
      </c>
      <c r="BR66" s="64">
        <v>1286.2466721222377</v>
      </c>
      <c r="BS66" s="103">
        <v>243.0622454977469</v>
      </c>
      <c r="BT66" s="104">
        <f t="shared" si="0"/>
        <v>63813.86964299008</v>
      </c>
      <c r="BU66" s="72">
        <v>0</v>
      </c>
      <c r="BV66" s="64">
        <v>0</v>
      </c>
      <c r="BW66" s="64">
        <v>46.674565810640985</v>
      </c>
      <c r="BX66" s="64">
        <v>156.05408555354182</v>
      </c>
      <c r="BY66" s="64">
        <v>21.555457035116902</v>
      </c>
      <c r="BZ66" s="64">
        <v>0</v>
      </c>
      <c r="CA66" s="64">
        <v>1020.8885574224471</v>
      </c>
      <c r="CB66" s="64">
        <v>0</v>
      </c>
      <c r="CC66" s="64">
        <v>289.0804574407456</v>
      </c>
      <c r="CD66" s="64">
        <v>0</v>
      </c>
      <c r="CE66" s="64">
        <v>0</v>
      </c>
      <c r="CF66" s="64">
        <v>1284.213979299022</v>
      </c>
      <c r="CG66" s="104">
        <f t="shared" si="1"/>
        <v>2818.4671025615144</v>
      </c>
      <c r="CH66" s="72">
        <v>0</v>
      </c>
      <c r="CI66" s="64">
        <v>0</v>
      </c>
      <c r="CJ66" s="64">
        <v>0</v>
      </c>
      <c r="CK66" s="104">
        <f t="shared" si="2"/>
        <v>0</v>
      </c>
      <c r="CL66" s="72">
        <v>0</v>
      </c>
      <c r="CM66" s="64">
        <v>5606.033103332767</v>
      </c>
      <c r="CN66" s="64">
        <v>0</v>
      </c>
      <c r="CO66" s="64">
        <v>0</v>
      </c>
      <c r="CP66" s="104">
        <f t="shared" si="3"/>
        <v>5606.033103332767</v>
      </c>
      <c r="CQ66" s="197">
        <v>2053.46032715073</v>
      </c>
      <c r="CR66" s="104">
        <f t="shared" si="4"/>
        <v>10477.96053304501</v>
      </c>
      <c r="CS66" s="104">
        <f t="shared" si="5"/>
        <v>74291.83017603509</v>
      </c>
    </row>
    <row r="67" spans="1:97" ht="13.5" customHeight="1">
      <c r="A67" s="142">
        <v>58</v>
      </c>
      <c r="B67" s="50">
        <v>72</v>
      </c>
      <c r="C67" s="40" t="s">
        <v>114</v>
      </c>
      <c r="D67" s="72">
        <v>3.032699347419377</v>
      </c>
      <c r="E67" s="72">
        <v>0.251502440669059</v>
      </c>
      <c r="F67" s="72">
        <v>0.00436177475643682</v>
      </c>
      <c r="G67" s="64">
        <v>2.9101257020763738</v>
      </c>
      <c r="H67" s="64">
        <v>51.49300883388837</v>
      </c>
      <c r="I67" s="64">
        <v>2.511561557796924</v>
      </c>
      <c r="J67" s="64">
        <v>1.0500292217916536</v>
      </c>
      <c r="K67" s="64">
        <v>3.548340588952492</v>
      </c>
      <c r="L67" s="64">
        <v>4.52886113646922</v>
      </c>
      <c r="M67" s="64">
        <v>22.97990152933082</v>
      </c>
      <c r="N67" s="64">
        <v>27.108630731465208</v>
      </c>
      <c r="O67" s="64">
        <v>2.106614764606186</v>
      </c>
      <c r="P67" s="64">
        <v>0</v>
      </c>
      <c r="Q67" s="64">
        <v>272.0694641286263</v>
      </c>
      <c r="R67" s="64">
        <v>1.954391057489789</v>
      </c>
      <c r="S67" s="64">
        <v>7.595553487271415</v>
      </c>
      <c r="T67" s="64">
        <v>0.22621075749010489</v>
      </c>
      <c r="U67" s="64">
        <v>33.25687997456259</v>
      </c>
      <c r="V67" s="64">
        <v>225.34584945598885</v>
      </c>
      <c r="W67" s="64">
        <v>209.9421011695786</v>
      </c>
      <c r="X67" s="64">
        <v>14.969350356761856</v>
      </c>
      <c r="Y67" s="64">
        <v>133.42313420917233</v>
      </c>
      <c r="Z67" s="64">
        <v>5.489370665825805</v>
      </c>
      <c r="AA67" s="64">
        <v>35.25222859073291</v>
      </c>
      <c r="AB67" s="64">
        <v>31.93585027533745</v>
      </c>
      <c r="AC67" s="64">
        <v>9.309180898485495</v>
      </c>
      <c r="AD67" s="64">
        <v>4.807919697341594</v>
      </c>
      <c r="AE67" s="64">
        <v>3.8393963399183546</v>
      </c>
      <c r="AF67" s="64">
        <v>0.692070404137713</v>
      </c>
      <c r="AG67" s="64">
        <v>0.03450758683965017</v>
      </c>
      <c r="AH67" s="64">
        <v>0.022887834881964077</v>
      </c>
      <c r="AI67" s="64">
        <v>0.029294652250040024</v>
      </c>
      <c r="AJ67" s="64">
        <v>25.638813004666797</v>
      </c>
      <c r="AK67" s="64">
        <v>0.5297686277282448</v>
      </c>
      <c r="AL67" s="64">
        <v>3.555157949749127</v>
      </c>
      <c r="AM67" s="64">
        <v>8.297196016146392</v>
      </c>
      <c r="AN67" s="64">
        <v>33.74689077641295</v>
      </c>
      <c r="AO67" s="64">
        <v>73.02703786710137</v>
      </c>
      <c r="AP67" s="64">
        <v>541.9717393571585</v>
      </c>
      <c r="AQ67" s="64">
        <v>86.25525709912712</v>
      </c>
      <c r="AR67" s="64">
        <v>54.13944855792098</v>
      </c>
      <c r="AS67" s="64">
        <v>21.792065869644745</v>
      </c>
      <c r="AT67" s="64">
        <v>47.15803017662589</v>
      </c>
      <c r="AU67" s="64">
        <v>28.41026422825565</v>
      </c>
      <c r="AV67" s="64">
        <v>2.486082588084037</v>
      </c>
      <c r="AW67" s="64">
        <v>3.8929183005522363</v>
      </c>
      <c r="AX67" s="64">
        <v>1.280495358398547</v>
      </c>
      <c r="AY67" s="64">
        <v>1.787571921401466</v>
      </c>
      <c r="AZ67" s="64">
        <v>215.4007084573492</v>
      </c>
      <c r="BA67" s="64">
        <v>0.026759604051531993</v>
      </c>
      <c r="BB67" s="64">
        <v>0.5082380656161062</v>
      </c>
      <c r="BC67" s="64">
        <v>152.44017635743919</v>
      </c>
      <c r="BD67" s="64">
        <v>121.78120874700456</v>
      </c>
      <c r="BE67" s="64">
        <v>425.2753972665363</v>
      </c>
      <c r="BF67" s="64">
        <v>160.77004477738882</v>
      </c>
      <c r="BG67" s="64">
        <v>14.551258972421795</v>
      </c>
      <c r="BH67" s="64">
        <v>664.7094800143176</v>
      </c>
      <c r="BI67" s="64">
        <v>3781.104848051807</v>
      </c>
      <c r="BJ67" s="64">
        <v>259.83666292200047</v>
      </c>
      <c r="BK67" s="64">
        <v>0.8879557626428707</v>
      </c>
      <c r="BL67" s="64">
        <v>221.74957376207888</v>
      </c>
      <c r="BM67" s="64">
        <v>50.55904403983717</v>
      </c>
      <c r="BN67" s="64">
        <v>209.17057593251928</v>
      </c>
      <c r="BO67" s="64">
        <v>0.754217179541524</v>
      </c>
      <c r="BP67" s="64">
        <v>0.5017956063583398</v>
      </c>
      <c r="BQ67" s="64">
        <v>132.69880883612873</v>
      </c>
      <c r="BR67" s="64">
        <v>147.1783053143187</v>
      </c>
      <c r="BS67" s="103">
        <v>26.994306928778784</v>
      </c>
      <c r="BT67" s="104">
        <f t="shared" si="0"/>
        <v>8632.589383469029</v>
      </c>
      <c r="BU67" s="72">
        <v>0</v>
      </c>
      <c r="BV67" s="64">
        <v>0</v>
      </c>
      <c r="BW67" s="64">
        <v>0</v>
      </c>
      <c r="BX67" s="64">
        <v>0</v>
      </c>
      <c r="BY67" s="64">
        <v>0</v>
      </c>
      <c r="BZ67" s="64">
        <v>0</v>
      </c>
      <c r="CA67" s="64">
        <v>0</v>
      </c>
      <c r="CB67" s="64">
        <v>0</v>
      </c>
      <c r="CC67" s="64">
        <v>510.4050680104101</v>
      </c>
      <c r="CD67" s="64">
        <v>0</v>
      </c>
      <c r="CE67" s="64">
        <v>0</v>
      </c>
      <c r="CF67" s="64">
        <v>0</v>
      </c>
      <c r="CG67" s="104">
        <f t="shared" si="1"/>
        <v>510.4050680104101</v>
      </c>
      <c r="CH67" s="72">
        <v>0</v>
      </c>
      <c r="CI67" s="64">
        <v>0</v>
      </c>
      <c r="CJ67" s="64">
        <v>0</v>
      </c>
      <c r="CK67" s="104">
        <f t="shared" si="2"/>
        <v>0</v>
      </c>
      <c r="CL67" s="72">
        <v>8613.431817731253</v>
      </c>
      <c r="CM67" s="64">
        <v>0</v>
      </c>
      <c r="CN67" s="64">
        <v>0</v>
      </c>
      <c r="CO67" s="64">
        <v>0</v>
      </c>
      <c r="CP67" s="104">
        <f t="shared" si="3"/>
        <v>8613.431817731253</v>
      </c>
      <c r="CQ67" s="197">
        <v>1.472113092334604</v>
      </c>
      <c r="CR67" s="104">
        <f t="shared" si="4"/>
        <v>9125.308998833998</v>
      </c>
      <c r="CS67" s="104">
        <f t="shared" si="5"/>
        <v>17757.89838230303</v>
      </c>
    </row>
    <row r="68" spans="1:97" ht="13.5" customHeight="1">
      <c r="A68" s="48">
        <v>59</v>
      </c>
      <c r="B68" s="50">
        <v>73</v>
      </c>
      <c r="C68" s="40" t="s">
        <v>115</v>
      </c>
      <c r="D68" s="72">
        <v>10.321709827980213</v>
      </c>
      <c r="E68" s="72">
        <v>0.13857096260958995</v>
      </c>
      <c r="F68" s="72">
        <v>0.01781280144048771</v>
      </c>
      <c r="G68" s="64">
        <v>0</v>
      </c>
      <c r="H68" s="64">
        <v>18.60806328009323</v>
      </c>
      <c r="I68" s="64">
        <v>0</v>
      </c>
      <c r="J68" s="64">
        <v>0</v>
      </c>
      <c r="K68" s="64">
        <v>1.9865722206569594</v>
      </c>
      <c r="L68" s="64">
        <v>2.226124578206971</v>
      </c>
      <c r="M68" s="64">
        <v>5.653332246923981</v>
      </c>
      <c r="N68" s="64">
        <v>35.26851925962558</v>
      </c>
      <c r="O68" s="64">
        <v>0.18650633682830162</v>
      </c>
      <c r="P68" s="64">
        <v>0</v>
      </c>
      <c r="Q68" s="64">
        <v>5166.825685125096</v>
      </c>
      <c r="R68" s="64">
        <v>0</v>
      </c>
      <c r="S68" s="64">
        <v>2.8884556590736925</v>
      </c>
      <c r="T68" s="64">
        <v>0.04342022403392855</v>
      </c>
      <c r="U68" s="64">
        <v>8.616903005537814</v>
      </c>
      <c r="V68" s="64">
        <v>53.20599582098491</v>
      </c>
      <c r="W68" s="64">
        <v>18.47544108774959</v>
      </c>
      <c r="X68" s="64">
        <v>2.1790159490290892</v>
      </c>
      <c r="Y68" s="64">
        <v>784.8498210915712</v>
      </c>
      <c r="Z68" s="64">
        <v>0.8096219779972581</v>
      </c>
      <c r="AA68" s="64">
        <v>8.00066285612406</v>
      </c>
      <c r="AB68" s="64">
        <v>11.172066741480075</v>
      </c>
      <c r="AC68" s="64">
        <v>0.09941938029559905</v>
      </c>
      <c r="AD68" s="64">
        <v>2.3015416381012628</v>
      </c>
      <c r="AE68" s="64">
        <v>1.8385000200581085</v>
      </c>
      <c r="AF68" s="64">
        <v>17.429291590420288</v>
      </c>
      <c r="AG68" s="64">
        <v>0.016523116696992968</v>
      </c>
      <c r="AH68" s="64">
        <v>0.010956555307761486</v>
      </c>
      <c r="AI68" s="64">
        <v>0.014022609797600519</v>
      </c>
      <c r="AJ68" s="64">
        <v>11.921201157601297</v>
      </c>
      <c r="AK68" s="64">
        <v>0</v>
      </c>
      <c r="AL68" s="64">
        <v>0</v>
      </c>
      <c r="AM68" s="64">
        <v>0</v>
      </c>
      <c r="AN68" s="64">
        <v>38.023220398389995</v>
      </c>
      <c r="AO68" s="64">
        <v>23.271555179733944</v>
      </c>
      <c r="AP68" s="64">
        <v>218.80621896879293</v>
      </c>
      <c r="AQ68" s="64">
        <v>25.448145757359985</v>
      </c>
      <c r="AR68" s="64">
        <v>0</v>
      </c>
      <c r="AS68" s="64">
        <v>0</v>
      </c>
      <c r="AT68" s="64">
        <v>0</v>
      </c>
      <c r="AU68" s="64">
        <v>0</v>
      </c>
      <c r="AV68" s="64">
        <v>0</v>
      </c>
      <c r="AW68" s="64">
        <v>0</v>
      </c>
      <c r="AX68" s="64">
        <v>0</v>
      </c>
      <c r="AY68" s="64">
        <v>0</v>
      </c>
      <c r="AZ68" s="64">
        <v>0</v>
      </c>
      <c r="BA68" s="64">
        <v>0.00183127164676751</v>
      </c>
      <c r="BB68" s="64">
        <v>0</v>
      </c>
      <c r="BC68" s="64">
        <v>13.854946906150175</v>
      </c>
      <c r="BD68" s="64">
        <v>12.296697399719035</v>
      </c>
      <c r="BE68" s="64">
        <v>0.01320875938218844</v>
      </c>
      <c r="BF68" s="64">
        <v>0</v>
      </c>
      <c r="BG68" s="64">
        <v>0</v>
      </c>
      <c r="BH68" s="64">
        <v>180.6122333702205</v>
      </c>
      <c r="BI68" s="64">
        <v>38.3217143495441</v>
      </c>
      <c r="BJ68" s="64">
        <v>2144.551634292181</v>
      </c>
      <c r="BK68" s="64">
        <v>3.179518371511033</v>
      </c>
      <c r="BL68" s="64">
        <v>317.30015370382614</v>
      </c>
      <c r="BM68" s="64">
        <v>1.6520344442913562</v>
      </c>
      <c r="BN68" s="64">
        <v>134.6930736714827</v>
      </c>
      <c r="BO68" s="64">
        <v>0.31429640537002956</v>
      </c>
      <c r="BP68" s="64">
        <v>0.18081122771345193</v>
      </c>
      <c r="BQ68" s="64">
        <v>109.20281550981966</v>
      </c>
      <c r="BR68" s="64">
        <v>50.1221068959183</v>
      </c>
      <c r="BS68" s="103">
        <v>7.7989451757816175</v>
      </c>
      <c r="BT68" s="104">
        <f t="shared" si="0"/>
        <v>9484.750919180153</v>
      </c>
      <c r="BU68" s="72">
        <v>0</v>
      </c>
      <c r="BV68" s="64">
        <v>0</v>
      </c>
      <c r="BW68" s="64">
        <v>0</v>
      </c>
      <c r="BX68" s="64">
        <v>0</v>
      </c>
      <c r="BY68" s="64">
        <v>0</v>
      </c>
      <c r="BZ68" s="64">
        <v>0</v>
      </c>
      <c r="CA68" s="64">
        <v>0</v>
      </c>
      <c r="CB68" s="64">
        <v>0</v>
      </c>
      <c r="CC68" s="64">
        <v>0</v>
      </c>
      <c r="CD68" s="64">
        <v>0</v>
      </c>
      <c r="CE68" s="64">
        <v>0</v>
      </c>
      <c r="CF68" s="64">
        <v>0</v>
      </c>
      <c r="CG68" s="104">
        <f t="shared" si="1"/>
        <v>0</v>
      </c>
      <c r="CH68" s="72">
        <v>0</v>
      </c>
      <c r="CI68" s="64">
        <v>834.5506130398178</v>
      </c>
      <c r="CJ68" s="64">
        <v>0</v>
      </c>
      <c r="CK68" s="104">
        <f t="shared" si="2"/>
        <v>834.5506130398178</v>
      </c>
      <c r="CL68" s="72">
        <v>0</v>
      </c>
      <c r="CM68" s="64">
        <v>0</v>
      </c>
      <c r="CN68" s="64">
        <v>0</v>
      </c>
      <c r="CO68" s="64">
        <v>0</v>
      </c>
      <c r="CP68" s="104">
        <f t="shared" si="3"/>
        <v>0</v>
      </c>
      <c r="CQ68" s="197">
        <v>1023.6221183180713</v>
      </c>
      <c r="CR68" s="104">
        <f t="shared" si="4"/>
        <v>1858.172731357889</v>
      </c>
      <c r="CS68" s="104">
        <f t="shared" si="5"/>
        <v>11342.923650538041</v>
      </c>
    </row>
    <row r="69" spans="1:97" ht="13.5" customHeight="1">
      <c r="A69" s="142">
        <v>60</v>
      </c>
      <c r="B69" s="50" t="s">
        <v>217</v>
      </c>
      <c r="C69" s="40" t="s">
        <v>376</v>
      </c>
      <c r="D69" s="72">
        <v>0</v>
      </c>
      <c r="E69" s="72">
        <v>0</v>
      </c>
      <c r="F69" s="72">
        <v>0</v>
      </c>
      <c r="G69" s="64">
        <v>0</v>
      </c>
      <c r="H69" s="64">
        <v>0</v>
      </c>
      <c r="I69" s="64">
        <v>0</v>
      </c>
      <c r="J69" s="64">
        <v>0</v>
      </c>
      <c r="K69" s="64">
        <v>0</v>
      </c>
      <c r="L69" s="64">
        <v>0</v>
      </c>
      <c r="M69" s="64">
        <v>0</v>
      </c>
      <c r="N69" s="64">
        <v>0</v>
      </c>
      <c r="O69" s="64">
        <v>0</v>
      </c>
      <c r="P69" s="64">
        <v>0</v>
      </c>
      <c r="Q69" s="64">
        <v>0</v>
      </c>
      <c r="R69" s="64">
        <v>0</v>
      </c>
      <c r="S69" s="64">
        <v>0</v>
      </c>
      <c r="T69" s="64">
        <v>0</v>
      </c>
      <c r="U69" s="64">
        <v>0</v>
      </c>
      <c r="V69" s="64">
        <v>0</v>
      </c>
      <c r="W69" s="64">
        <v>0</v>
      </c>
      <c r="X69" s="64">
        <v>0</v>
      </c>
      <c r="Y69" s="64">
        <v>0</v>
      </c>
      <c r="Z69" s="64">
        <v>0</v>
      </c>
      <c r="AA69" s="64">
        <v>0</v>
      </c>
      <c r="AB69" s="64">
        <v>0</v>
      </c>
      <c r="AC69" s="64">
        <v>0</v>
      </c>
      <c r="AD69" s="64">
        <v>0</v>
      </c>
      <c r="AE69" s="64">
        <v>0</v>
      </c>
      <c r="AF69" s="64">
        <v>0</v>
      </c>
      <c r="AG69" s="64">
        <v>0</v>
      </c>
      <c r="AH69" s="64">
        <v>0</v>
      </c>
      <c r="AI69" s="64">
        <v>0</v>
      </c>
      <c r="AJ69" s="64">
        <v>0</v>
      </c>
      <c r="AK69" s="64">
        <v>0</v>
      </c>
      <c r="AL69" s="64">
        <v>0</v>
      </c>
      <c r="AM69" s="64">
        <v>0</v>
      </c>
      <c r="AN69" s="64">
        <v>0</v>
      </c>
      <c r="AO69" s="64">
        <v>0</v>
      </c>
      <c r="AP69" s="64">
        <v>0</v>
      </c>
      <c r="AQ69" s="64">
        <v>0</v>
      </c>
      <c r="AR69" s="64">
        <v>0</v>
      </c>
      <c r="AS69" s="64">
        <v>0</v>
      </c>
      <c r="AT69" s="64">
        <v>0</v>
      </c>
      <c r="AU69" s="64">
        <v>0</v>
      </c>
      <c r="AV69" s="64">
        <v>0</v>
      </c>
      <c r="AW69" s="64">
        <v>0</v>
      </c>
      <c r="AX69" s="64">
        <v>0</v>
      </c>
      <c r="AY69" s="64">
        <v>0</v>
      </c>
      <c r="AZ69" s="64">
        <v>0</v>
      </c>
      <c r="BA69" s="64">
        <v>0</v>
      </c>
      <c r="BB69" s="64">
        <v>0</v>
      </c>
      <c r="BC69" s="64">
        <v>0</v>
      </c>
      <c r="BD69" s="64">
        <v>0</v>
      </c>
      <c r="BE69" s="64">
        <v>0</v>
      </c>
      <c r="BF69" s="64">
        <v>0</v>
      </c>
      <c r="BG69" s="64">
        <v>0</v>
      </c>
      <c r="BH69" s="64">
        <v>0</v>
      </c>
      <c r="BI69" s="64">
        <v>0</v>
      </c>
      <c r="BJ69" s="64">
        <v>0</v>
      </c>
      <c r="BK69" s="64">
        <v>0</v>
      </c>
      <c r="BL69" s="64">
        <v>0</v>
      </c>
      <c r="BM69" s="64">
        <v>0</v>
      </c>
      <c r="BN69" s="64">
        <v>0</v>
      </c>
      <c r="BO69" s="64">
        <v>0</v>
      </c>
      <c r="BP69" s="64">
        <v>0</v>
      </c>
      <c r="BQ69" s="64">
        <v>0</v>
      </c>
      <c r="BR69" s="64">
        <v>0</v>
      </c>
      <c r="BS69" s="103">
        <v>0</v>
      </c>
      <c r="BT69" s="104">
        <f t="shared" si="0"/>
        <v>0</v>
      </c>
      <c r="BU69" s="72">
        <v>0</v>
      </c>
      <c r="BV69" s="64">
        <v>0</v>
      </c>
      <c r="BW69" s="64">
        <v>0</v>
      </c>
      <c r="BX69" s="64">
        <v>0</v>
      </c>
      <c r="BY69" s="64">
        <v>0</v>
      </c>
      <c r="BZ69" s="64">
        <v>0</v>
      </c>
      <c r="CA69" s="64">
        <v>0</v>
      </c>
      <c r="CB69" s="64">
        <v>0</v>
      </c>
      <c r="CC69" s="64">
        <v>0</v>
      </c>
      <c r="CD69" s="64">
        <v>0</v>
      </c>
      <c r="CE69" s="64">
        <v>0</v>
      </c>
      <c r="CF69" s="64">
        <v>0</v>
      </c>
      <c r="CG69" s="104">
        <f t="shared" si="1"/>
        <v>0</v>
      </c>
      <c r="CH69" s="72">
        <v>0</v>
      </c>
      <c r="CI69" s="64">
        <v>6237</v>
      </c>
      <c r="CJ69" s="64">
        <v>0</v>
      </c>
      <c r="CK69" s="104">
        <f t="shared" si="2"/>
        <v>6237</v>
      </c>
      <c r="CL69" s="72">
        <v>0</v>
      </c>
      <c r="CM69" s="64">
        <v>0</v>
      </c>
      <c r="CN69" s="64">
        <v>0</v>
      </c>
      <c r="CO69" s="64">
        <v>0</v>
      </c>
      <c r="CP69" s="104">
        <f t="shared" si="3"/>
        <v>0</v>
      </c>
      <c r="CQ69" s="197">
        <v>0</v>
      </c>
      <c r="CR69" s="104">
        <f t="shared" si="4"/>
        <v>6237</v>
      </c>
      <c r="CS69" s="104">
        <f t="shared" si="5"/>
        <v>6237</v>
      </c>
    </row>
    <row r="70" spans="1:97" ht="13.5" customHeight="1">
      <c r="A70" s="48">
        <v>61</v>
      </c>
      <c r="B70" s="50" t="s">
        <v>74</v>
      </c>
      <c r="C70" s="40" t="s">
        <v>377</v>
      </c>
      <c r="D70" s="72">
        <v>1.601535820894972</v>
      </c>
      <c r="E70" s="72">
        <v>0.11336690164379275</v>
      </c>
      <c r="F70" s="72">
        <v>0.005091850807702098</v>
      </c>
      <c r="G70" s="64">
        <v>11.42855593530304</v>
      </c>
      <c r="H70" s="64">
        <v>2.5810296436248237</v>
      </c>
      <c r="I70" s="64">
        <v>2.369853699805323</v>
      </c>
      <c r="J70" s="64">
        <v>1.4692861436113156</v>
      </c>
      <c r="K70" s="64">
        <v>0</v>
      </c>
      <c r="L70" s="64">
        <v>0.21582233300721732</v>
      </c>
      <c r="M70" s="64">
        <v>1.015175495340329</v>
      </c>
      <c r="N70" s="64">
        <v>0</v>
      </c>
      <c r="O70" s="64">
        <v>0.0013483834442866284</v>
      </c>
      <c r="P70" s="64">
        <v>0</v>
      </c>
      <c r="Q70" s="64">
        <v>0.396589831612302</v>
      </c>
      <c r="R70" s="64">
        <v>0.007461348911554275</v>
      </c>
      <c r="S70" s="64">
        <v>0.31097207739643706</v>
      </c>
      <c r="T70" s="64">
        <v>0.24972211158158297</v>
      </c>
      <c r="U70" s="64">
        <v>0.059128956272372905</v>
      </c>
      <c r="V70" s="64">
        <v>9.940311316386236</v>
      </c>
      <c r="W70" s="64">
        <v>7.896060440070317</v>
      </c>
      <c r="X70" s="64">
        <v>6.824345588401459</v>
      </c>
      <c r="Y70" s="64">
        <v>0.6148791586853469</v>
      </c>
      <c r="Z70" s="64">
        <v>0.30620708934551766</v>
      </c>
      <c r="AA70" s="64">
        <v>7.3134546085804395</v>
      </c>
      <c r="AB70" s="64">
        <v>1.8235614333589336</v>
      </c>
      <c r="AC70" s="64">
        <v>18.28904227490384</v>
      </c>
      <c r="AD70" s="64">
        <v>0</v>
      </c>
      <c r="AE70" s="64">
        <v>0</v>
      </c>
      <c r="AF70" s="64">
        <v>23.461762160231565</v>
      </c>
      <c r="AG70" s="64">
        <v>0</v>
      </c>
      <c r="AH70" s="64">
        <v>0</v>
      </c>
      <c r="AI70" s="64">
        <v>0</v>
      </c>
      <c r="AJ70" s="64">
        <v>51.79799111869365</v>
      </c>
      <c r="AK70" s="64">
        <v>0</v>
      </c>
      <c r="AL70" s="64">
        <v>0</v>
      </c>
      <c r="AM70" s="64">
        <v>31.437354916290193</v>
      </c>
      <c r="AN70" s="64">
        <v>15.066773710693816</v>
      </c>
      <c r="AO70" s="64">
        <v>4.7836475071226205</v>
      </c>
      <c r="AP70" s="64">
        <v>44.24276611852132</v>
      </c>
      <c r="AQ70" s="64">
        <v>3.2880672197648937</v>
      </c>
      <c r="AR70" s="64">
        <v>1.0549976580078704</v>
      </c>
      <c r="AS70" s="64">
        <v>0.9976783855732464</v>
      </c>
      <c r="AT70" s="64">
        <v>41.95382861241646</v>
      </c>
      <c r="AU70" s="64">
        <v>5.525598856882195</v>
      </c>
      <c r="AV70" s="64">
        <v>43.55305369198631</v>
      </c>
      <c r="AW70" s="64">
        <v>337.343741101934</v>
      </c>
      <c r="AX70" s="64">
        <v>6.775700030756683</v>
      </c>
      <c r="AY70" s="64">
        <v>41.15413292844223</v>
      </c>
      <c r="AZ70" s="64">
        <v>37.35718111053227</v>
      </c>
      <c r="BA70" s="64">
        <v>1.5097936089172088</v>
      </c>
      <c r="BB70" s="64">
        <v>74.06376001220356</v>
      </c>
      <c r="BC70" s="64">
        <v>0</v>
      </c>
      <c r="BD70" s="64">
        <v>9.480874325806411</v>
      </c>
      <c r="BE70" s="64">
        <v>29.255853896428732</v>
      </c>
      <c r="BF70" s="64">
        <v>15.290714892445646</v>
      </c>
      <c r="BG70" s="64">
        <v>378.79869075788883</v>
      </c>
      <c r="BH70" s="64">
        <v>80.0045657849447</v>
      </c>
      <c r="BI70" s="64">
        <v>10.013278854712073</v>
      </c>
      <c r="BJ70" s="64">
        <v>4.25468263905328</v>
      </c>
      <c r="BK70" s="64">
        <v>0.4552607182004403</v>
      </c>
      <c r="BL70" s="64">
        <v>1728.5209197406712</v>
      </c>
      <c r="BM70" s="64">
        <v>6.8883087412143835</v>
      </c>
      <c r="BN70" s="64">
        <v>602.8984179219608</v>
      </c>
      <c r="BO70" s="64">
        <v>0</v>
      </c>
      <c r="BP70" s="64">
        <v>0</v>
      </c>
      <c r="BQ70" s="64">
        <v>1.8484595899372403E-15</v>
      </c>
      <c r="BR70" s="64">
        <v>19.99737877569129</v>
      </c>
      <c r="BS70" s="103">
        <v>0</v>
      </c>
      <c r="BT70" s="104">
        <f t="shared" si="0"/>
        <v>3726.059578240977</v>
      </c>
      <c r="BU70" s="72">
        <v>0</v>
      </c>
      <c r="BV70" s="64">
        <v>0</v>
      </c>
      <c r="BW70" s="64">
        <v>0</v>
      </c>
      <c r="BX70" s="64">
        <v>0</v>
      </c>
      <c r="BY70" s="64">
        <v>0</v>
      </c>
      <c r="BZ70" s="64">
        <v>0</v>
      </c>
      <c r="CA70" s="64">
        <v>277.779335171604</v>
      </c>
      <c r="CB70" s="64">
        <v>0</v>
      </c>
      <c r="CC70" s="64">
        <v>0</v>
      </c>
      <c r="CD70" s="64">
        <v>0</v>
      </c>
      <c r="CE70" s="64">
        <v>0</v>
      </c>
      <c r="CF70" s="64">
        <v>195.46160193571185</v>
      </c>
      <c r="CG70" s="104">
        <f t="shared" si="1"/>
        <v>473.24093710731586</v>
      </c>
      <c r="CH70" s="72">
        <v>0</v>
      </c>
      <c r="CI70" s="64">
        <v>16062.392354094132</v>
      </c>
      <c r="CJ70" s="64">
        <v>1217.035973052857</v>
      </c>
      <c r="CK70" s="104">
        <f t="shared" si="2"/>
        <v>17279.42832714699</v>
      </c>
      <c r="CL70" s="72">
        <v>0</v>
      </c>
      <c r="CM70" s="64">
        <v>0</v>
      </c>
      <c r="CN70" s="64">
        <v>0</v>
      </c>
      <c r="CO70" s="64">
        <v>0</v>
      </c>
      <c r="CP70" s="104">
        <f t="shared" si="3"/>
        <v>0</v>
      </c>
      <c r="CQ70" s="197">
        <v>1.6230115127184699</v>
      </c>
      <c r="CR70" s="104">
        <f t="shared" si="4"/>
        <v>17754.292275767024</v>
      </c>
      <c r="CS70" s="104">
        <f t="shared" si="5"/>
        <v>21480.351854008</v>
      </c>
    </row>
    <row r="71" spans="1:97" ht="13.5" customHeight="1">
      <c r="A71" s="142">
        <v>62</v>
      </c>
      <c r="B71" s="50">
        <v>80</v>
      </c>
      <c r="C71" s="40" t="s">
        <v>116</v>
      </c>
      <c r="D71" s="72">
        <v>8.17696999345725</v>
      </c>
      <c r="E71" s="72">
        <v>0.08491098676880011</v>
      </c>
      <c r="F71" s="72">
        <v>0.01280933786677196</v>
      </c>
      <c r="G71" s="64">
        <v>0</v>
      </c>
      <c r="H71" s="64">
        <v>1.5700687285105088</v>
      </c>
      <c r="I71" s="64">
        <v>0</v>
      </c>
      <c r="J71" s="64">
        <v>0</v>
      </c>
      <c r="K71" s="64">
        <v>1.7649437007797257</v>
      </c>
      <c r="L71" s="64">
        <v>0</v>
      </c>
      <c r="M71" s="64">
        <v>2.566067868531657</v>
      </c>
      <c r="N71" s="64">
        <v>4.882144325161923</v>
      </c>
      <c r="O71" s="64">
        <v>0</v>
      </c>
      <c r="P71" s="64">
        <v>0</v>
      </c>
      <c r="Q71" s="64">
        <v>452.36006176369284</v>
      </c>
      <c r="R71" s="64">
        <v>4.01327030212924</v>
      </c>
      <c r="S71" s="64">
        <v>0</v>
      </c>
      <c r="T71" s="64">
        <v>0.2646455937295011</v>
      </c>
      <c r="U71" s="64">
        <v>0.012610585034393582</v>
      </c>
      <c r="V71" s="64">
        <v>39.24618524911941</v>
      </c>
      <c r="W71" s="64">
        <v>20.687142365099525</v>
      </c>
      <c r="X71" s="64">
        <v>0.35308042155462555</v>
      </c>
      <c r="Y71" s="64">
        <v>0</v>
      </c>
      <c r="Z71" s="64">
        <v>0.2999058550186927</v>
      </c>
      <c r="AA71" s="64">
        <v>0.0033068138468989594</v>
      </c>
      <c r="AB71" s="64">
        <v>2.5865293162791523</v>
      </c>
      <c r="AC71" s="64">
        <v>0.005498669220897316</v>
      </c>
      <c r="AD71" s="64">
        <v>0.34589576371001307</v>
      </c>
      <c r="AE71" s="64">
        <v>0.276227578720394</v>
      </c>
      <c r="AF71" s="64">
        <v>0.04977453955725613</v>
      </c>
      <c r="AG71" s="64">
        <v>0.0024826531004300467</v>
      </c>
      <c r="AH71" s="64">
        <v>0.001646620491973226</v>
      </c>
      <c r="AI71" s="64">
        <v>0.0021075308846795785</v>
      </c>
      <c r="AJ71" s="64">
        <v>1.894958544642037</v>
      </c>
      <c r="AK71" s="64">
        <v>0.2621250367379598</v>
      </c>
      <c r="AL71" s="64">
        <v>1.3007739893647887</v>
      </c>
      <c r="AM71" s="64">
        <v>2.300155890869692</v>
      </c>
      <c r="AN71" s="64">
        <v>19.919831096969684</v>
      </c>
      <c r="AO71" s="64">
        <v>7.574997117485982</v>
      </c>
      <c r="AP71" s="64">
        <v>66.68122003037456</v>
      </c>
      <c r="AQ71" s="64">
        <v>2.6502346142819673</v>
      </c>
      <c r="AR71" s="64">
        <v>0</v>
      </c>
      <c r="AS71" s="64">
        <v>0</v>
      </c>
      <c r="AT71" s="64">
        <v>0</v>
      </c>
      <c r="AU71" s="64">
        <v>0.32915986437988726</v>
      </c>
      <c r="AV71" s="64">
        <v>0</v>
      </c>
      <c r="AW71" s="64">
        <v>0</v>
      </c>
      <c r="AX71" s="64">
        <v>0.47742554981930935</v>
      </c>
      <c r="AY71" s="64">
        <v>0.10519897988002222</v>
      </c>
      <c r="AZ71" s="64">
        <v>0</v>
      </c>
      <c r="BA71" s="64">
        <v>0.010961198286531968</v>
      </c>
      <c r="BB71" s="64">
        <v>0</v>
      </c>
      <c r="BC71" s="64">
        <v>0.15053837817447352</v>
      </c>
      <c r="BD71" s="64">
        <v>7.718992600723551</v>
      </c>
      <c r="BE71" s="64">
        <v>47.37505393012432</v>
      </c>
      <c r="BF71" s="64">
        <v>4.284826754574141</v>
      </c>
      <c r="BG71" s="64">
        <v>0</v>
      </c>
      <c r="BH71" s="64">
        <v>42.10297367935824</v>
      </c>
      <c r="BI71" s="64">
        <v>17.07383942573393</v>
      </c>
      <c r="BJ71" s="64">
        <v>10.702799269864745</v>
      </c>
      <c r="BK71" s="64">
        <v>0.5274348650517512</v>
      </c>
      <c r="BL71" s="64">
        <v>43.102275233879645</v>
      </c>
      <c r="BM71" s="64">
        <v>124.21106797558626</v>
      </c>
      <c r="BN71" s="64">
        <v>41.117683643586744</v>
      </c>
      <c r="BO71" s="64">
        <v>0.05426436449646046</v>
      </c>
      <c r="BP71" s="64">
        <v>0.0361041531113806</v>
      </c>
      <c r="BQ71" s="64">
        <v>1.4662777298673229</v>
      </c>
      <c r="BR71" s="64">
        <v>13.440029958078963</v>
      </c>
      <c r="BS71" s="103">
        <v>0.2884072588549455</v>
      </c>
      <c r="BT71" s="104">
        <f t="shared" si="0"/>
        <v>996.7278976964257</v>
      </c>
      <c r="BU71" s="72">
        <v>0</v>
      </c>
      <c r="BV71" s="64">
        <v>0</v>
      </c>
      <c r="BW71" s="64">
        <v>0</v>
      </c>
      <c r="BX71" s="64">
        <v>0</v>
      </c>
      <c r="BY71" s="64">
        <v>0</v>
      </c>
      <c r="BZ71" s="64">
        <v>0</v>
      </c>
      <c r="CA71" s="64">
        <v>352.8766892493298</v>
      </c>
      <c r="CB71" s="64">
        <v>0</v>
      </c>
      <c r="CC71" s="64">
        <v>1409.1136539778718</v>
      </c>
      <c r="CD71" s="64">
        <v>1544.3383280505907</v>
      </c>
      <c r="CE71" s="64">
        <v>0</v>
      </c>
      <c r="CF71" s="64">
        <v>0</v>
      </c>
      <c r="CG71" s="104">
        <f t="shared" si="1"/>
        <v>3306.328671277792</v>
      </c>
      <c r="CH71" s="72">
        <v>0</v>
      </c>
      <c r="CI71" s="64">
        <v>24697.33303160783</v>
      </c>
      <c r="CJ71" s="64">
        <v>544.7460752279414</v>
      </c>
      <c r="CK71" s="104">
        <f t="shared" si="2"/>
        <v>25242.079106835772</v>
      </c>
      <c r="CL71" s="72">
        <v>0</v>
      </c>
      <c r="CM71" s="64">
        <v>0</v>
      </c>
      <c r="CN71" s="64">
        <v>0</v>
      </c>
      <c r="CO71" s="64">
        <v>0</v>
      </c>
      <c r="CP71" s="104">
        <f t="shared" si="3"/>
        <v>0</v>
      </c>
      <c r="CQ71" s="197">
        <v>288.02124779411275</v>
      </c>
      <c r="CR71" s="104">
        <f t="shared" si="4"/>
        <v>28836.429025907677</v>
      </c>
      <c r="CS71" s="104">
        <f t="shared" si="5"/>
        <v>29833.156923604103</v>
      </c>
    </row>
    <row r="72" spans="1:97" ht="13.5" customHeight="1">
      <c r="A72" s="48">
        <v>63</v>
      </c>
      <c r="B72" s="50">
        <v>85</v>
      </c>
      <c r="C72" s="40" t="s">
        <v>193</v>
      </c>
      <c r="D72" s="72">
        <v>395.11546159702965</v>
      </c>
      <c r="E72" s="72">
        <v>0.0059625155580665746</v>
      </c>
      <c r="F72" s="72">
        <v>0</v>
      </c>
      <c r="G72" s="64">
        <v>0</v>
      </c>
      <c r="H72" s="64">
        <v>15.781462718985509</v>
      </c>
      <c r="I72" s="64">
        <v>0</v>
      </c>
      <c r="J72" s="64">
        <v>0</v>
      </c>
      <c r="K72" s="64">
        <v>0</v>
      </c>
      <c r="L72" s="64">
        <v>1.6401761141286728</v>
      </c>
      <c r="M72" s="64">
        <v>0.9136777462270561</v>
      </c>
      <c r="N72" s="64">
        <v>1.7081031066907921</v>
      </c>
      <c r="O72" s="64">
        <v>0.14447429563754807</v>
      </c>
      <c r="P72" s="64">
        <v>0</v>
      </c>
      <c r="Q72" s="64">
        <v>0</v>
      </c>
      <c r="R72" s="64">
        <v>0</v>
      </c>
      <c r="S72" s="64">
        <v>1.9221922357292254</v>
      </c>
      <c r="T72" s="64">
        <v>0.007110759438421907</v>
      </c>
      <c r="U72" s="64">
        <v>11.161988675934186</v>
      </c>
      <c r="V72" s="64">
        <v>8.745573444481737</v>
      </c>
      <c r="W72" s="64">
        <v>3.755866507231976</v>
      </c>
      <c r="X72" s="64">
        <v>0.036572996732246114</v>
      </c>
      <c r="Y72" s="64">
        <v>13.505701389233655</v>
      </c>
      <c r="Z72" s="64">
        <v>0.05442324339998595</v>
      </c>
      <c r="AA72" s="64">
        <v>1.9908495267620667E-05</v>
      </c>
      <c r="AB72" s="64">
        <v>0.829305441433459</v>
      </c>
      <c r="AC72" s="64">
        <v>0.030015065335892363</v>
      </c>
      <c r="AD72" s="64">
        <v>0.4046275046654613</v>
      </c>
      <c r="AE72" s="64">
        <v>0.3229491929183056</v>
      </c>
      <c r="AF72" s="64">
        <v>0.058492019511397646</v>
      </c>
      <c r="AG72" s="64">
        <v>0.0029028451191201203</v>
      </c>
      <c r="AH72" s="64">
        <v>0.0019261514146338597</v>
      </c>
      <c r="AI72" s="64">
        <v>0.002465590857446696</v>
      </c>
      <c r="AJ72" s="64">
        <v>2.3433315583602754</v>
      </c>
      <c r="AK72" s="64">
        <v>0</v>
      </c>
      <c r="AL72" s="64">
        <v>0</v>
      </c>
      <c r="AM72" s="64">
        <v>0</v>
      </c>
      <c r="AN72" s="64">
        <v>0.6363111582601595</v>
      </c>
      <c r="AO72" s="64">
        <v>0.7213986131684564</v>
      </c>
      <c r="AP72" s="64">
        <v>10.060301646846577</v>
      </c>
      <c r="AQ72" s="64">
        <v>4.256872069291905</v>
      </c>
      <c r="AR72" s="64">
        <v>0</v>
      </c>
      <c r="AS72" s="64">
        <v>0</v>
      </c>
      <c r="AT72" s="64">
        <v>0</v>
      </c>
      <c r="AU72" s="64">
        <v>0.6067719193014293</v>
      </c>
      <c r="AV72" s="64">
        <v>0</v>
      </c>
      <c r="AW72" s="64">
        <v>0</v>
      </c>
      <c r="AX72" s="64">
        <v>0</v>
      </c>
      <c r="AY72" s="64">
        <v>0</v>
      </c>
      <c r="AZ72" s="64">
        <v>0</v>
      </c>
      <c r="BA72" s="64">
        <v>0.017452624571558932</v>
      </c>
      <c r="BB72" s="64">
        <v>0</v>
      </c>
      <c r="BC72" s="64">
        <v>0</v>
      </c>
      <c r="BD72" s="64">
        <v>9.205258756496912</v>
      </c>
      <c r="BE72" s="64">
        <v>0.005789378875683965</v>
      </c>
      <c r="BF72" s="64">
        <v>0</v>
      </c>
      <c r="BG72" s="64">
        <v>0</v>
      </c>
      <c r="BH72" s="64">
        <v>0.10139546417008398</v>
      </c>
      <c r="BI72" s="64">
        <v>0.003488057418826066</v>
      </c>
      <c r="BJ72" s="64">
        <v>0</v>
      </c>
      <c r="BK72" s="64">
        <v>0.009778751430429142</v>
      </c>
      <c r="BL72" s="64">
        <v>17.045242902241572</v>
      </c>
      <c r="BM72" s="64">
        <v>27.536201827080575</v>
      </c>
      <c r="BN72" s="64">
        <v>601.3015870101616</v>
      </c>
      <c r="BO72" s="64">
        <v>0.05516783812138792</v>
      </c>
      <c r="BP72" s="64">
        <v>0.03171744077535495</v>
      </c>
      <c r="BQ72" s="64">
        <v>0.4016001658384984</v>
      </c>
      <c r="BR72" s="64">
        <v>0.061454063115653663</v>
      </c>
      <c r="BS72" s="103">
        <v>0.025221052667516994</v>
      </c>
      <c r="BT72" s="104">
        <f t="shared" si="0"/>
        <v>1130.5777933643842</v>
      </c>
      <c r="BU72" s="72">
        <v>0</v>
      </c>
      <c r="BV72" s="64">
        <v>0</v>
      </c>
      <c r="BW72" s="64">
        <v>0</v>
      </c>
      <c r="BX72" s="64">
        <v>0</v>
      </c>
      <c r="BY72" s="64">
        <v>0</v>
      </c>
      <c r="BZ72" s="64">
        <v>39207.970843182506</v>
      </c>
      <c r="CA72" s="64">
        <v>0</v>
      </c>
      <c r="CB72" s="64">
        <v>0</v>
      </c>
      <c r="CC72" s="64">
        <v>179.44517922668712</v>
      </c>
      <c r="CD72" s="64">
        <v>0</v>
      </c>
      <c r="CE72" s="64">
        <v>0</v>
      </c>
      <c r="CF72" s="64">
        <v>539.4009475836314</v>
      </c>
      <c r="CG72" s="104">
        <f t="shared" si="1"/>
        <v>39926.81696999282</v>
      </c>
      <c r="CH72" s="72">
        <v>5213.983871199545</v>
      </c>
      <c r="CI72" s="64">
        <v>3808.537798291323</v>
      </c>
      <c r="CJ72" s="64">
        <v>1252.7499964018566</v>
      </c>
      <c r="CK72" s="104">
        <f t="shared" si="2"/>
        <v>10275.271665892726</v>
      </c>
      <c r="CL72" s="72">
        <v>0</v>
      </c>
      <c r="CM72" s="64">
        <v>0</v>
      </c>
      <c r="CN72" s="64">
        <v>0</v>
      </c>
      <c r="CO72" s="64">
        <v>0</v>
      </c>
      <c r="CP72" s="104">
        <f t="shared" si="3"/>
        <v>0</v>
      </c>
      <c r="CQ72" s="197">
        <v>1330.02543035341</v>
      </c>
      <c r="CR72" s="104">
        <f t="shared" si="4"/>
        <v>51532.11406623895</v>
      </c>
      <c r="CS72" s="104">
        <f t="shared" si="5"/>
        <v>52662.691859603336</v>
      </c>
    </row>
    <row r="73" spans="1:97" ht="13.5" customHeight="1">
      <c r="A73" s="142">
        <v>64</v>
      </c>
      <c r="B73" s="50" t="s">
        <v>75</v>
      </c>
      <c r="C73" s="40" t="s">
        <v>137</v>
      </c>
      <c r="D73" s="72">
        <v>0</v>
      </c>
      <c r="E73" s="72">
        <v>0</v>
      </c>
      <c r="F73" s="72">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156.71521844059407</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0</v>
      </c>
      <c r="BM73" s="64">
        <v>0</v>
      </c>
      <c r="BN73" s="64">
        <v>0</v>
      </c>
      <c r="BO73" s="64">
        <v>0</v>
      </c>
      <c r="BP73" s="64">
        <v>0</v>
      </c>
      <c r="BQ73" s="64">
        <v>0</v>
      </c>
      <c r="BR73" s="64">
        <v>0</v>
      </c>
      <c r="BS73" s="103">
        <v>0</v>
      </c>
      <c r="BT73" s="104">
        <f t="shared" si="0"/>
        <v>156.71521844059407</v>
      </c>
      <c r="BU73" s="72">
        <v>0</v>
      </c>
      <c r="BV73" s="64">
        <v>0</v>
      </c>
      <c r="BW73" s="64">
        <v>0</v>
      </c>
      <c r="BX73" s="64">
        <v>0</v>
      </c>
      <c r="BY73" s="64">
        <v>0</v>
      </c>
      <c r="BZ73" s="64">
        <v>0</v>
      </c>
      <c r="CA73" s="64">
        <v>0</v>
      </c>
      <c r="CB73" s="64">
        <v>0</v>
      </c>
      <c r="CC73" s="64">
        <v>0</v>
      </c>
      <c r="CD73" s="64">
        <v>0</v>
      </c>
      <c r="CE73" s="64">
        <v>0</v>
      </c>
      <c r="CF73" s="64">
        <v>0</v>
      </c>
      <c r="CG73" s="104">
        <f t="shared" si="1"/>
        <v>0</v>
      </c>
      <c r="CH73" s="72">
        <v>0</v>
      </c>
      <c r="CI73" s="64">
        <v>0</v>
      </c>
      <c r="CJ73" s="64">
        <v>0</v>
      </c>
      <c r="CK73" s="104">
        <f t="shared" si="2"/>
        <v>0</v>
      </c>
      <c r="CL73" s="72">
        <v>0</v>
      </c>
      <c r="CM73" s="64">
        <v>0</v>
      </c>
      <c r="CN73" s="64">
        <v>0</v>
      </c>
      <c r="CO73" s="64">
        <v>0</v>
      </c>
      <c r="CP73" s="104">
        <f t="shared" si="3"/>
        <v>0</v>
      </c>
      <c r="CQ73" s="197">
        <v>0</v>
      </c>
      <c r="CR73" s="104">
        <f t="shared" si="4"/>
        <v>0</v>
      </c>
      <c r="CS73" s="104">
        <f t="shared" si="5"/>
        <v>156.71521844059407</v>
      </c>
    </row>
    <row r="74" spans="1:97" ht="13.5" customHeight="1">
      <c r="A74" s="48">
        <v>65</v>
      </c>
      <c r="B74" s="50" t="s">
        <v>76</v>
      </c>
      <c r="C74" s="40" t="s">
        <v>138</v>
      </c>
      <c r="D74" s="72">
        <v>0</v>
      </c>
      <c r="E74" s="72">
        <v>0</v>
      </c>
      <c r="F74" s="72">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120.49565707896113</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0</v>
      </c>
      <c r="BM74" s="64">
        <v>0</v>
      </c>
      <c r="BN74" s="64">
        <v>0</v>
      </c>
      <c r="BO74" s="64">
        <v>0</v>
      </c>
      <c r="BP74" s="64">
        <v>0</v>
      </c>
      <c r="BQ74" s="64">
        <v>0</v>
      </c>
      <c r="BR74" s="64">
        <v>0</v>
      </c>
      <c r="BS74" s="103">
        <v>0</v>
      </c>
      <c r="BT74" s="104">
        <f t="shared" si="0"/>
        <v>120.49565707896113</v>
      </c>
      <c r="BU74" s="72">
        <v>0</v>
      </c>
      <c r="BV74" s="64">
        <v>0</v>
      </c>
      <c r="BW74" s="64">
        <v>0</v>
      </c>
      <c r="BX74" s="64">
        <v>0</v>
      </c>
      <c r="BY74" s="64">
        <v>0</v>
      </c>
      <c r="BZ74" s="64">
        <v>0</v>
      </c>
      <c r="CA74" s="64">
        <v>0</v>
      </c>
      <c r="CB74" s="64">
        <v>0</v>
      </c>
      <c r="CC74" s="64">
        <v>0</v>
      </c>
      <c r="CD74" s="64">
        <v>0</v>
      </c>
      <c r="CE74" s="64">
        <v>0</v>
      </c>
      <c r="CF74" s="64">
        <v>0</v>
      </c>
      <c r="CG74" s="104">
        <f t="shared" si="1"/>
        <v>0</v>
      </c>
      <c r="CH74" s="72">
        <v>0</v>
      </c>
      <c r="CI74" s="64">
        <v>0</v>
      </c>
      <c r="CJ74" s="64">
        <v>0</v>
      </c>
      <c r="CK74" s="104">
        <f t="shared" si="2"/>
        <v>0</v>
      </c>
      <c r="CL74" s="72">
        <v>0</v>
      </c>
      <c r="CM74" s="64">
        <v>0</v>
      </c>
      <c r="CN74" s="64">
        <v>0</v>
      </c>
      <c r="CO74" s="64">
        <v>0</v>
      </c>
      <c r="CP74" s="104">
        <f t="shared" si="3"/>
        <v>0</v>
      </c>
      <c r="CQ74" s="197">
        <v>0</v>
      </c>
      <c r="CR74" s="104">
        <f t="shared" si="4"/>
        <v>0</v>
      </c>
      <c r="CS74" s="104">
        <f t="shared" si="5"/>
        <v>120.49565707896113</v>
      </c>
    </row>
    <row r="75" spans="1:97" ht="13.5" customHeight="1">
      <c r="A75" s="142">
        <v>66</v>
      </c>
      <c r="B75" s="50" t="s">
        <v>77</v>
      </c>
      <c r="C75" s="40" t="s">
        <v>378</v>
      </c>
      <c r="D75" s="72">
        <v>2.8660339180505603</v>
      </c>
      <c r="E75" s="72">
        <v>0.17820338817764345</v>
      </c>
      <c r="F75" s="72">
        <v>0.012131577979498247</v>
      </c>
      <c r="G75" s="64">
        <v>37.28730015151278</v>
      </c>
      <c r="H75" s="64">
        <v>72.62984110657682</v>
      </c>
      <c r="I75" s="64">
        <v>4.9317501860628505</v>
      </c>
      <c r="J75" s="64">
        <v>1.9579542124446223</v>
      </c>
      <c r="K75" s="64">
        <v>0.27194022128579887</v>
      </c>
      <c r="L75" s="64">
        <v>10.551608369543466</v>
      </c>
      <c r="M75" s="64">
        <v>10.577282917834074</v>
      </c>
      <c r="N75" s="64">
        <v>2.873130036423778</v>
      </c>
      <c r="O75" s="64">
        <v>2.138109743236002</v>
      </c>
      <c r="P75" s="64">
        <v>0</v>
      </c>
      <c r="Q75" s="64">
        <v>69.11490393517767</v>
      </c>
      <c r="R75" s="64">
        <v>0</v>
      </c>
      <c r="S75" s="64">
        <v>14.468380883764516</v>
      </c>
      <c r="T75" s="64">
        <v>0.8411309200026352</v>
      </c>
      <c r="U75" s="64">
        <v>42.22374423205073</v>
      </c>
      <c r="V75" s="64">
        <v>103.5110155011246</v>
      </c>
      <c r="W75" s="64">
        <v>44.661423094095014</v>
      </c>
      <c r="X75" s="64">
        <v>2.944108809317961</v>
      </c>
      <c r="Y75" s="64">
        <v>58.59771765040406</v>
      </c>
      <c r="Z75" s="64">
        <v>2.444989904450254</v>
      </c>
      <c r="AA75" s="64">
        <v>7.751671119662528</v>
      </c>
      <c r="AB75" s="64">
        <v>27.6076971828078</v>
      </c>
      <c r="AC75" s="64">
        <v>7.045198038755596</v>
      </c>
      <c r="AD75" s="64">
        <v>0</v>
      </c>
      <c r="AE75" s="64">
        <v>0</v>
      </c>
      <c r="AF75" s="64">
        <v>0</v>
      </c>
      <c r="AG75" s="64">
        <v>0</v>
      </c>
      <c r="AH75" s="64">
        <v>0</v>
      </c>
      <c r="AI75" s="64">
        <v>0</v>
      </c>
      <c r="AJ75" s="64">
        <v>6.373633252763103</v>
      </c>
      <c r="AK75" s="64">
        <v>0</v>
      </c>
      <c r="AL75" s="64">
        <v>0</v>
      </c>
      <c r="AM75" s="64">
        <v>0.8737109907942867</v>
      </c>
      <c r="AN75" s="64">
        <v>926.4894827729612</v>
      </c>
      <c r="AO75" s="64">
        <v>41.6466197475559</v>
      </c>
      <c r="AP75" s="64">
        <v>266.54021488085243</v>
      </c>
      <c r="AQ75" s="64">
        <v>149.5589291468219</v>
      </c>
      <c r="AR75" s="64">
        <v>5.092515047086984</v>
      </c>
      <c r="AS75" s="64">
        <v>2.0439467551962576</v>
      </c>
      <c r="AT75" s="64">
        <v>0</v>
      </c>
      <c r="AU75" s="64">
        <v>0</v>
      </c>
      <c r="AV75" s="64">
        <v>0.16465073590237259</v>
      </c>
      <c r="AW75" s="64">
        <v>0</v>
      </c>
      <c r="AX75" s="64">
        <v>0.13623668151183446</v>
      </c>
      <c r="AY75" s="64">
        <v>1.4400263507194004</v>
      </c>
      <c r="AZ75" s="64">
        <v>0</v>
      </c>
      <c r="BA75" s="64">
        <v>0.00404737838488389</v>
      </c>
      <c r="BB75" s="64">
        <v>7.517103736980025</v>
      </c>
      <c r="BC75" s="64">
        <v>0</v>
      </c>
      <c r="BD75" s="64">
        <v>34.83704432021841</v>
      </c>
      <c r="BE75" s="64">
        <v>61.07995781808266</v>
      </c>
      <c r="BF75" s="64">
        <v>23.07987234836703</v>
      </c>
      <c r="BG75" s="64">
        <v>118.83986352289031</v>
      </c>
      <c r="BH75" s="64">
        <v>338.0932816049648</v>
      </c>
      <c r="BI75" s="64">
        <v>51.42321366252939</v>
      </c>
      <c r="BJ75" s="64">
        <v>102.24806508655554</v>
      </c>
      <c r="BK75" s="64">
        <v>0</v>
      </c>
      <c r="BL75" s="64">
        <v>19.689952170699684</v>
      </c>
      <c r="BM75" s="64">
        <v>41.61558073889754</v>
      </c>
      <c r="BN75" s="64">
        <v>174.45478412079018</v>
      </c>
      <c r="BO75" s="64">
        <v>0</v>
      </c>
      <c r="BP75" s="64">
        <v>0</v>
      </c>
      <c r="BQ75" s="64">
        <v>434.8536118567552</v>
      </c>
      <c r="BR75" s="64">
        <v>122.54340960829228</v>
      </c>
      <c r="BS75" s="103">
        <v>21.67209911561702</v>
      </c>
      <c r="BT75" s="104">
        <f t="shared" si="0"/>
        <v>3479.799120552932</v>
      </c>
      <c r="BU75" s="72">
        <v>0</v>
      </c>
      <c r="BV75" s="64">
        <v>0</v>
      </c>
      <c r="BW75" s="64">
        <v>0</v>
      </c>
      <c r="BX75" s="64">
        <v>979.3277274032247</v>
      </c>
      <c r="BY75" s="64">
        <v>0</v>
      </c>
      <c r="BZ75" s="64">
        <v>0</v>
      </c>
      <c r="CA75" s="64">
        <v>0</v>
      </c>
      <c r="CB75" s="64">
        <v>0</v>
      </c>
      <c r="CC75" s="64">
        <v>0</v>
      </c>
      <c r="CD75" s="64">
        <v>0</v>
      </c>
      <c r="CE75" s="64">
        <v>0</v>
      </c>
      <c r="CF75" s="64">
        <v>0</v>
      </c>
      <c r="CG75" s="104">
        <f t="shared" si="1"/>
        <v>979.3277274032247</v>
      </c>
      <c r="CH75" s="72">
        <v>0</v>
      </c>
      <c r="CI75" s="64">
        <v>1079.8807813088401</v>
      </c>
      <c r="CJ75" s="64">
        <v>0</v>
      </c>
      <c r="CK75" s="104">
        <f t="shared" si="2"/>
        <v>1079.8807813088401</v>
      </c>
      <c r="CL75" s="72">
        <v>0</v>
      </c>
      <c r="CM75" s="64">
        <v>0</v>
      </c>
      <c r="CN75" s="64">
        <v>0</v>
      </c>
      <c r="CO75" s="64">
        <v>0</v>
      </c>
      <c r="CP75" s="104">
        <f t="shared" si="3"/>
        <v>0</v>
      </c>
      <c r="CQ75" s="197">
        <v>3.0518958864467916</v>
      </c>
      <c r="CR75" s="104">
        <f t="shared" si="4"/>
        <v>2062.2604045985117</v>
      </c>
      <c r="CS75" s="104">
        <f t="shared" si="5"/>
        <v>5542.059525151444</v>
      </c>
    </row>
    <row r="76" spans="1:97" ht="13.5" customHeight="1">
      <c r="A76" s="48">
        <v>67</v>
      </c>
      <c r="B76" s="50" t="s">
        <v>179</v>
      </c>
      <c r="C76" s="40" t="s">
        <v>232</v>
      </c>
      <c r="D76" s="72">
        <v>1.6782978777290611</v>
      </c>
      <c r="E76" s="72">
        <v>0.08191441898114685</v>
      </c>
      <c r="F76" s="72">
        <v>0</v>
      </c>
      <c r="G76" s="64">
        <v>5.737328821130732</v>
      </c>
      <c r="H76" s="64">
        <v>357.7953978772082</v>
      </c>
      <c r="I76" s="64">
        <v>7.235818235860747</v>
      </c>
      <c r="J76" s="64">
        <v>2.4303586394868835</v>
      </c>
      <c r="K76" s="64">
        <v>0.20381046838903438</v>
      </c>
      <c r="L76" s="64">
        <v>21.847549295315016</v>
      </c>
      <c r="M76" s="64">
        <v>5.811507634241844</v>
      </c>
      <c r="N76" s="64">
        <v>92.6773013074428</v>
      </c>
      <c r="O76" s="64">
        <v>0.893324061547508</v>
      </c>
      <c r="P76" s="64">
        <v>0</v>
      </c>
      <c r="Q76" s="64">
        <v>89.5542479262483</v>
      </c>
      <c r="R76" s="64">
        <v>14.809564566714753</v>
      </c>
      <c r="S76" s="64">
        <v>20.64104475627133</v>
      </c>
      <c r="T76" s="64">
        <v>0.10723410764851662</v>
      </c>
      <c r="U76" s="64">
        <v>74.73933193638919</v>
      </c>
      <c r="V76" s="64">
        <v>74.5318470911273</v>
      </c>
      <c r="W76" s="64">
        <v>32.89231320406504</v>
      </c>
      <c r="X76" s="64">
        <v>10.596419374730417</v>
      </c>
      <c r="Y76" s="64">
        <v>243.74923067102924</v>
      </c>
      <c r="Z76" s="64">
        <v>2.2989479210723567</v>
      </c>
      <c r="AA76" s="64">
        <v>12.718700781950673</v>
      </c>
      <c r="AB76" s="64">
        <v>10.99950641575297</v>
      </c>
      <c r="AC76" s="64">
        <v>16.404184670975688</v>
      </c>
      <c r="AD76" s="64">
        <v>2.396887427926635</v>
      </c>
      <c r="AE76" s="64">
        <v>1.9141615404552261</v>
      </c>
      <c r="AF76" s="64">
        <v>0.34485369187298304</v>
      </c>
      <c r="AG76" s="64">
        <v>0.017203863293647287</v>
      </c>
      <c r="AH76" s="64">
        <v>0.011410285429746637</v>
      </c>
      <c r="AI76" s="64">
        <v>0.014604105393264313</v>
      </c>
      <c r="AJ76" s="64">
        <v>12.35717459688759</v>
      </c>
      <c r="AK76" s="64">
        <v>0.5000813293201672</v>
      </c>
      <c r="AL76" s="64">
        <v>2.8717251382308984</v>
      </c>
      <c r="AM76" s="64">
        <v>3.205427758933537</v>
      </c>
      <c r="AN76" s="64">
        <v>75.75971313501967</v>
      </c>
      <c r="AO76" s="64">
        <v>29.261726076214146</v>
      </c>
      <c r="AP76" s="64">
        <v>495.4491006154154</v>
      </c>
      <c r="AQ76" s="64">
        <v>52.80935403951644</v>
      </c>
      <c r="AR76" s="64">
        <v>7.041372473459405</v>
      </c>
      <c r="AS76" s="64">
        <v>3.3695730151722314</v>
      </c>
      <c r="AT76" s="64">
        <v>0</v>
      </c>
      <c r="AU76" s="64">
        <v>0</v>
      </c>
      <c r="AV76" s="64">
        <v>2.0712841996416844</v>
      </c>
      <c r="AW76" s="64">
        <v>28.498225437557043</v>
      </c>
      <c r="AX76" s="64">
        <v>0.9886500764201963</v>
      </c>
      <c r="AY76" s="64">
        <v>0.8266571929225842</v>
      </c>
      <c r="AZ76" s="64">
        <v>0</v>
      </c>
      <c r="BA76" s="64">
        <v>0.03571954065490001</v>
      </c>
      <c r="BB76" s="64">
        <v>0</v>
      </c>
      <c r="BC76" s="64">
        <v>122.19873995281888</v>
      </c>
      <c r="BD76" s="64">
        <v>54.37312521090259</v>
      </c>
      <c r="BE76" s="64">
        <v>294.0739009287154</v>
      </c>
      <c r="BF76" s="64">
        <v>123.41897837542999</v>
      </c>
      <c r="BG76" s="64">
        <v>6.702003989776739</v>
      </c>
      <c r="BH76" s="64">
        <v>1812.8732255135606</v>
      </c>
      <c r="BI76" s="64">
        <v>46.71120150653918</v>
      </c>
      <c r="BJ76" s="64">
        <v>18.79494258616614</v>
      </c>
      <c r="BK76" s="64">
        <v>1.5429236127192247</v>
      </c>
      <c r="BL76" s="64">
        <v>459.30109742125626</v>
      </c>
      <c r="BM76" s="64">
        <v>0.7232343656460457</v>
      </c>
      <c r="BN76" s="64">
        <v>337.4719556438761</v>
      </c>
      <c r="BO76" s="64">
        <v>0.37604028273632273</v>
      </c>
      <c r="BP76" s="64">
        <v>0.250197895871739</v>
      </c>
      <c r="BQ76" s="64">
        <v>53.93176404807161</v>
      </c>
      <c r="BR76" s="64">
        <v>4880.768832444718</v>
      </c>
      <c r="BS76" s="103">
        <v>12.890759738530939</v>
      </c>
      <c r="BT76" s="104">
        <f t="shared" si="0"/>
        <v>10046.583011118382</v>
      </c>
      <c r="BU76" s="72">
        <v>0</v>
      </c>
      <c r="BV76" s="64">
        <v>0</v>
      </c>
      <c r="BW76" s="64">
        <v>0</v>
      </c>
      <c r="BX76" s="64">
        <v>0</v>
      </c>
      <c r="BY76" s="64">
        <v>40.87771457382198</v>
      </c>
      <c r="BZ76" s="64">
        <v>0</v>
      </c>
      <c r="CA76" s="64">
        <v>0</v>
      </c>
      <c r="CB76" s="64">
        <v>0</v>
      </c>
      <c r="CC76" s="64">
        <v>1703.0618586742041</v>
      </c>
      <c r="CD76" s="64">
        <v>0</v>
      </c>
      <c r="CE76" s="64">
        <v>0</v>
      </c>
      <c r="CF76" s="64">
        <v>0</v>
      </c>
      <c r="CG76" s="104">
        <f t="shared" si="1"/>
        <v>1743.9395732480261</v>
      </c>
      <c r="CH76" s="72">
        <v>5149.343919545678</v>
      </c>
      <c r="CI76" s="64">
        <v>2220.231353866794</v>
      </c>
      <c r="CJ76" s="64">
        <v>0</v>
      </c>
      <c r="CK76" s="104">
        <f t="shared" si="2"/>
        <v>7369.575273412472</v>
      </c>
      <c r="CL76" s="72">
        <v>0</v>
      </c>
      <c r="CM76" s="64">
        <v>0</v>
      </c>
      <c r="CN76" s="64">
        <v>0</v>
      </c>
      <c r="CO76" s="64">
        <v>149.7041967314359</v>
      </c>
      <c r="CP76" s="104">
        <f t="shared" si="3"/>
        <v>149.7041967314359</v>
      </c>
      <c r="CQ76" s="197">
        <v>2042.3812350975531</v>
      </c>
      <c r="CR76" s="104">
        <f t="shared" si="4"/>
        <v>11305.600278489488</v>
      </c>
      <c r="CS76" s="104">
        <f t="shared" si="5"/>
        <v>21352.18328960787</v>
      </c>
    </row>
    <row r="77" spans="1:97" ht="13.5" customHeight="1">
      <c r="A77" s="142">
        <v>68</v>
      </c>
      <c r="B77" s="50" t="s">
        <v>162</v>
      </c>
      <c r="C77" s="40" t="s">
        <v>109</v>
      </c>
      <c r="D77" s="72">
        <v>0.5935604657309514</v>
      </c>
      <c r="E77" s="72">
        <v>0.024490882010669457</v>
      </c>
      <c r="F77" s="72">
        <v>0</v>
      </c>
      <c r="G77" s="64">
        <v>7.268620294466607</v>
      </c>
      <c r="H77" s="64">
        <v>4.303182913875849</v>
      </c>
      <c r="I77" s="64">
        <v>1.981154952724679</v>
      </c>
      <c r="J77" s="64">
        <v>0.7124202159246112</v>
      </c>
      <c r="K77" s="64">
        <v>0.0029296644990969003</v>
      </c>
      <c r="L77" s="64">
        <v>0.007676828746468364</v>
      </c>
      <c r="M77" s="64">
        <v>0.47937802248385236</v>
      </c>
      <c r="N77" s="64">
        <v>4.1047291843062705</v>
      </c>
      <c r="O77" s="64">
        <v>0.3574167650181642</v>
      </c>
      <c r="P77" s="64">
        <v>0</v>
      </c>
      <c r="Q77" s="64">
        <v>0.6999971173853891</v>
      </c>
      <c r="R77" s="64">
        <v>0</v>
      </c>
      <c r="S77" s="64">
        <v>0.2635545691650155</v>
      </c>
      <c r="T77" s="64">
        <v>0.037942275619721536</v>
      </c>
      <c r="U77" s="64">
        <v>0.207735020463916</v>
      </c>
      <c r="V77" s="64">
        <v>8.128645539355343</v>
      </c>
      <c r="W77" s="64">
        <v>2.378487608206517</v>
      </c>
      <c r="X77" s="64">
        <v>6.416185912837964</v>
      </c>
      <c r="Y77" s="64">
        <v>5.517253588711204</v>
      </c>
      <c r="Z77" s="64">
        <v>0.08846762037769142</v>
      </c>
      <c r="AA77" s="64">
        <v>5.594188710491209</v>
      </c>
      <c r="AB77" s="64">
        <v>0.8624823920108009</v>
      </c>
      <c r="AC77" s="64">
        <v>5.878860401568055</v>
      </c>
      <c r="AD77" s="64">
        <v>0.11106897582762407</v>
      </c>
      <c r="AE77" s="64">
        <v>0.08870426421644338</v>
      </c>
      <c r="AF77" s="64">
        <v>0.015973873449452888</v>
      </c>
      <c r="AG77" s="64">
        <v>0.0007972385395800611</v>
      </c>
      <c r="AH77" s="64">
        <v>0.0005287410843661957</v>
      </c>
      <c r="AI77" s="64">
        <v>0.0006767319038557051</v>
      </c>
      <c r="AJ77" s="64">
        <v>0</v>
      </c>
      <c r="AK77" s="64">
        <v>0.38052576488160683</v>
      </c>
      <c r="AL77" s="64">
        <v>1.799338043887354</v>
      </c>
      <c r="AM77" s="64">
        <v>3.162010845097536</v>
      </c>
      <c r="AN77" s="64">
        <v>1.5506077317730775</v>
      </c>
      <c r="AO77" s="64">
        <v>1.6533278991208926</v>
      </c>
      <c r="AP77" s="64">
        <v>35.97116700867222</v>
      </c>
      <c r="AQ77" s="64">
        <v>164.86057858298412</v>
      </c>
      <c r="AR77" s="64">
        <v>0</v>
      </c>
      <c r="AS77" s="64">
        <v>0</v>
      </c>
      <c r="AT77" s="64">
        <v>0</v>
      </c>
      <c r="AU77" s="64">
        <v>0</v>
      </c>
      <c r="AV77" s="64">
        <v>0</v>
      </c>
      <c r="AW77" s="64">
        <v>0</v>
      </c>
      <c r="AX77" s="64">
        <v>0.6559479518530217</v>
      </c>
      <c r="AY77" s="64">
        <v>0.012911648264330382</v>
      </c>
      <c r="AZ77" s="64">
        <v>0</v>
      </c>
      <c r="BA77" s="64">
        <v>0</v>
      </c>
      <c r="BB77" s="64">
        <v>0</v>
      </c>
      <c r="BC77" s="64">
        <v>164.72015993761454</v>
      </c>
      <c r="BD77" s="64">
        <v>13.434416479817175</v>
      </c>
      <c r="BE77" s="64">
        <v>103.06198869384177</v>
      </c>
      <c r="BF77" s="64">
        <v>41.33404076212801</v>
      </c>
      <c r="BG77" s="64">
        <v>20.115963580469327</v>
      </c>
      <c r="BH77" s="64">
        <v>25.454936978107785</v>
      </c>
      <c r="BI77" s="64">
        <v>0.006647572263663253</v>
      </c>
      <c r="BJ77" s="64">
        <v>0.001815400359028954</v>
      </c>
      <c r="BK77" s="64">
        <v>0.06544439913458978</v>
      </c>
      <c r="BL77" s="64">
        <v>46.174267407866665</v>
      </c>
      <c r="BM77" s="64">
        <v>5.841749059847643</v>
      </c>
      <c r="BN77" s="64">
        <v>208.5988607077649</v>
      </c>
      <c r="BO77" s="64">
        <v>0.017426841197132184</v>
      </c>
      <c r="BP77" s="64">
        <v>0.011595340276534362</v>
      </c>
      <c r="BQ77" s="64">
        <v>72.13374371247636</v>
      </c>
      <c r="BR77" s="64">
        <v>234.8601476617196</v>
      </c>
      <c r="BS77" s="103">
        <v>160.32641815391702</v>
      </c>
      <c r="BT77" s="104">
        <f>SUM(D77:BS77)</f>
        <v>1362.3331489363372</v>
      </c>
      <c r="BU77" s="72">
        <v>0</v>
      </c>
      <c r="BV77" s="64">
        <v>0</v>
      </c>
      <c r="BW77" s="64">
        <v>0</v>
      </c>
      <c r="BX77" s="64">
        <v>0</v>
      </c>
      <c r="BY77" s="64">
        <v>2360.586214982616</v>
      </c>
      <c r="BZ77" s="64">
        <v>0</v>
      </c>
      <c r="CA77" s="64">
        <v>0</v>
      </c>
      <c r="CB77" s="64">
        <v>0</v>
      </c>
      <c r="CC77" s="64">
        <v>300.7723773731821</v>
      </c>
      <c r="CD77" s="64">
        <v>0</v>
      </c>
      <c r="CE77" s="64">
        <v>0</v>
      </c>
      <c r="CF77" s="64">
        <v>2026.9133783639302</v>
      </c>
      <c r="CG77" s="104">
        <f>SUM(BU77:CF77)</f>
        <v>4688.271970719728</v>
      </c>
      <c r="CH77" s="72">
        <v>0</v>
      </c>
      <c r="CI77" s="64">
        <v>0</v>
      </c>
      <c r="CJ77" s="64">
        <v>0</v>
      </c>
      <c r="CK77" s="104">
        <f>SUM(CH77:CJ77)</f>
        <v>0</v>
      </c>
      <c r="CL77" s="72">
        <v>0</v>
      </c>
      <c r="CM77" s="64">
        <v>0</v>
      </c>
      <c r="CN77" s="64">
        <v>0</v>
      </c>
      <c r="CO77" s="64">
        <v>0</v>
      </c>
      <c r="CP77" s="104">
        <f>SUM(CL77:CO77)</f>
        <v>0</v>
      </c>
      <c r="CQ77" s="197">
        <v>98.0754375926724</v>
      </c>
      <c r="CR77" s="104">
        <f>SUM(CG77,CK77,CP77,CQ77)</f>
        <v>4786.347408312401</v>
      </c>
      <c r="CS77" s="104">
        <f>BT77+CR77</f>
        <v>6148.680557248738</v>
      </c>
    </row>
    <row r="78" spans="1:97" ht="13.5" customHeight="1">
      <c r="A78" s="7"/>
      <c r="B78" s="8"/>
      <c r="C78" s="9" t="s">
        <v>79</v>
      </c>
      <c r="D78" s="108">
        <f>SUM(D10:D77)</f>
        <v>7810.775968987692</v>
      </c>
      <c r="E78" s="138">
        <f aca="true" t="shared" si="6" ref="E78:BR78">SUM(E10:E77)</f>
        <v>536.9333584126005</v>
      </c>
      <c r="F78" s="138">
        <f t="shared" si="6"/>
        <v>8.667854023379071</v>
      </c>
      <c r="G78" s="109">
        <f t="shared" si="6"/>
        <v>1136.2211138816497</v>
      </c>
      <c r="H78" s="109">
        <f t="shared" si="6"/>
        <v>25836.814978731334</v>
      </c>
      <c r="I78" s="109">
        <f t="shared" si="6"/>
        <v>1583.7122900335291</v>
      </c>
      <c r="J78" s="109">
        <f t="shared" si="6"/>
        <v>931.5783902169057</v>
      </c>
      <c r="K78" s="109">
        <f t="shared" si="6"/>
        <v>316.2015599505088</v>
      </c>
      <c r="L78" s="109">
        <f t="shared" si="6"/>
        <v>5506.030043206124</v>
      </c>
      <c r="M78" s="109">
        <f t="shared" si="6"/>
        <v>3332.233592320465</v>
      </c>
      <c r="N78" s="109">
        <f t="shared" si="6"/>
        <v>5306.26184110154</v>
      </c>
      <c r="O78" s="109">
        <f t="shared" si="6"/>
        <v>5161.41023458001</v>
      </c>
      <c r="P78" s="109">
        <f t="shared" si="6"/>
        <v>0</v>
      </c>
      <c r="Q78" s="109">
        <f t="shared" si="6"/>
        <v>47427.04391416515</v>
      </c>
      <c r="R78" s="109">
        <f t="shared" si="6"/>
        <v>5867.246773719009</v>
      </c>
      <c r="S78" s="109">
        <f t="shared" si="6"/>
        <v>3552.1003302649697</v>
      </c>
      <c r="T78" s="109">
        <f t="shared" si="6"/>
        <v>4233.59129120712</v>
      </c>
      <c r="U78" s="109">
        <f t="shared" si="6"/>
        <v>12030.169766080367</v>
      </c>
      <c r="V78" s="109">
        <f t="shared" si="6"/>
        <v>24193.670357622297</v>
      </c>
      <c r="W78" s="109">
        <f t="shared" si="6"/>
        <v>14360.91621966413</v>
      </c>
      <c r="X78" s="109">
        <f t="shared" si="6"/>
        <v>5334.21673724103</v>
      </c>
      <c r="Y78" s="109">
        <f t="shared" si="6"/>
        <v>25127.688800158947</v>
      </c>
      <c r="Z78" s="109">
        <f t="shared" si="6"/>
        <v>1563.8366486774942</v>
      </c>
      <c r="AA78" s="109">
        <f t="shared" si="6"/>
        <v>4145.918190193446</v>
      </c>
      <c r="AB78" s="109">
        <f t="shared" si="6"/>
        <v>4265.714242568074</v>
      </c>
      <c r="AC78" s="109">
        <f t="shared" si="6"/>
        <v>1410.733753142966</v>
      </c>
      <c r="AD78" s="109">
        <f t="shared" si="6"/>
        <v>201.86473661315566</v>
      </c>
      <c r="AE78" s="109">
        <f t="shared" si="6"/>
        <v>339.1680703427986</v>
      </c>
      <c r="AF78" s="109">
        <f t="shared" si="6"/>
        <v>357.2513979792883</v>
      </c>
      <c r="AG78" s="109">
        <f t="shared" si="6"/>
        <v>6.188418002414557</v>
      </c>
      <c r="AH78" s="109">
        <f t="shared" si="6"/>
        <v>1.1849682915109607</v>
      </c>
      <c r="AI78" s="109">
        <f t="shared" si="6"/>
        <v>1.1586047590337543</v>
      </c>
      <c r="AJ78" s="109">
        <f t="shared" si="6"/>
        <v>15808.955646210932</v>
      </c>
      <c r="AK78" s="109">
        <f t="shared" si="6"/>
        <v>320.1014421326936</v>
      </c>
      <c r="AL78" s="109">
        <f t="shared" si="6"/>
        <v>3041.291504279116</v>
      </c>
      <c r="AM78" s="109">
        <f t="shared" si="6"/>
        <v>727.4353000979552</v>
      </c>
      <c r="AN78" s="109">
        <f t="shared" si="6"/>
        <v>31698.25012680459</v>
      </c>
      <c r="AO78" s="109">
        <f t="shared" si="6"/>
        <v>3869.06556728019</v>
      </c>
      <c r="AP78" s="109">
        <f t="shared" si="6"/>
        <v>34653.63636535265</v>
      </c>
      <c r="AQ78" s="109">
        <f t="shared" si="6"/>
        <v>11783.85526228913</v>
      </c>
      <c r="AR78" s="109">
        <f t="shared" si="6"/>
        <v>2836.241264148596</v>
      </c>
      <c r="AS78" s="109">
        <f t="shared" si="6"/>
        <v>980.1660769828156</v>
      </c>
      <c r="AT78" s="109">
        <f t="shared" si="6"/>
        <v>1525.0232678767086</v>
      </c>
      <c r="AU78" s="109">
        <f t="shared" si="6"/>
        <v>1306.9041735883359</v>
      </c>
      <c r="AV78" s="109">
        <f t="shared" si="6"/>
        <v>351.4596354922474</v>
      </c>
      <c r="AW78" s="109">
        <f t="shared" si="6"/>
        <v>5068.184372448709</v>
      </c>
      <c r="AX78" s="109">
        <f t="shared" si="6"/>
        <v>125.76138889860961</v>
      </c>
      <c r="AY78" s="109">
        <f t="shared" si="6"/>
        <v>294.2372055880853</v>
      </c>
      <c r="AZ78" s="109">
        <f t="shared" si="6"/>
        <v>5779.715676916164</v>
      </c>
      <c r="BA78" s="109">
        <f t="shared" si="6"/>
        <v>3.9741677649975857</v>
      </c>
      <c r="BB78" s="109">
        <f t="shared" si="6"/>
        <v>374.94702523648056</v>
      </c>
      <c r="BC78" s="109">
        <f t="shared" si="6"/>
        <v>12883.90425135113</v>
      </c>
      <c r="BD78" s="109">
        <f t="shared" si="6"/>
        <v>13502.551554526764</v>
      </c>
      <c r="BE78" s="109">
        <f t="shared" si="6"/>
        <v>26703.679141744844</v>
      </c>
      <c r="BF78" s="109">
        <f t="shared" si="6"/>
        <v>19840.665443059675</v>
      </c>
      <c r="BG78" s="109">
        <f t="shared" si="6"/>
        <v>18517.626363895557</v>
      </c>
      <c r="BH78" s="109">
        <f t="shared" si="6"/>
        <v>29915.798458086705</v>
      </c>
      <c r="BI78" s="109">
        <f t="shared" si="6"/>
        <v>8053.565893974243</v>
      </c>
      <c r="BJ78" s="109">
        <f t="shared" si="6"/>
        <v>7081.55084857361</v>
      </c>
      <c r="BK78" s="109">
        <f t="shared" si="6"/>
        <v>1944.3410519694876</v>
      </c>
      <c r="BL78" s="109">
        <f t="shared" si="6"/>
        <v>5062.523972770077</v>
      </c>
      <c r="BM78" s="109">
        <f t="shared" si="6"/>
        <v>5108.724345462092</v>
      </c>
      <c r="BN78" s="109">
        <f t="shared" si="6"/>
        <v>15665.724155902366</v>
      </c>
      <c r="BO78" s="109">
        <f t="shared" si="6"/>
        <v>33.34909503044456</v>
      </c>
      <c r="BP78" s="109">
        <f t="shared" si="6"/>
        <v>25.471398660790165</v>
      </c>
      <c r="BQ78" s="109">
        <f t="shared" si="6"/>
        <v>3672.054250808904</v>
      </c>
      <c r="BR78" s="109">
        <f t="shared" si="6"/>
        <v>11110.460506943868</v>
      </c>
      <c r="BS78" s="110">
        <f aca="true" t="shared" si="7" ref="BS78:CS78">SUM(BS10:BS77)</f>
        <v>1345.316008418851</v>
      </c>
      <c r="BT78" s="111">
        <f t="shared" si="7"/>
        <v>512903.0166567074</v>
      </c>
      <c r="BU78" s="109">
        <f t="shared" si="7"/>
        <v>30191.34891600551</v>
      </c>
      <c r="BV78" s="109">
        <f t="shared" si="7"/>
        <v>6794.77006232786</v>
      </c>
      <c r="BW78" s="109">
        <f t="shared" si="7"/>
        <v>10440.28236028338</v>
      </c>
      <c r="BX78" s="109">
        <f t="shared" si="7"/>
        <v>71873.20593103551</v>
      </c>
      <c r="BY78" s="109">
        <f t="shared" si="7"/>
        <v>12877.011404228328</v>
      </c>
      <c r="BZ78" s="109">
        <f t="shared" si="7"/>
        <v>43434.21133594368</v>
      </c>
      <c r="CA78" s="109">
        <f t="shared" si="7"/>
        <v>25515.911813047693</v>
      </c>
      <c r="CB78" s="109">
        <f t="shared" si="7"/>
        <v>7247.871660006494</v>
      </c>
      <c r="CC78" s="109">
        <f t="shared" si="7"/>
        <v>19676.34781687267</v>
      </c>
      <c r="CD78" s="109">
        <f t="shared" si="7"/>
        <v>1544.3383280505907</v>
      </c>
      <c r="CE78" s="109">
        <f t="shared" si="7"/>
        <v>20296.450435791165</v>
      </c>
      <c r="CF78" s="109">
        <f t="shared" si="7"/>
        <v>32449.667095736862</v>
      </c>
      <c r="CG78" s="111">
        <f>SUM(BU78:CF78)</f>
        <v>282341.41715932975</v>
      </c>
      <c r="CH78" s="144">
        <f t="shared" si="7"/>
        <v>10363.327790745223</v>
      </c>
      <c r="CI78" s="109">
        <f t="shared" si="7"/>
        <v>54939.92593220874</v>
      </c>
      <c r="CJ78" s="109">
        <f t="shared" si="7"/>
        <v>3387.837101611615</v>
      </c>
      <c r="CK78" s="111">
        <f>SUM(CH78:CJ78)</f>
        <v>68691.09082456557</v>
      </c>
      <c r="CL78" s="144">
        <f t="shared" si="7"/>
        <v>64634.600311410235</v>
      </c>
      <c r="CM78" s="109">
        <f t="shared" si="7"/>
        <v>47433.80225371877</v>
      </c>
      <c r="CN78" s="109">
        <f t="shared" si="7"/>
        <v>-808.8381327105715</v>
      </c>
      <c r="CO78" s="109">
        <f t="shared" si="7"/>
        <v>919.4457052692895</v>
      </c>
      <c r="CP78" s="111">
        <f>SUM(CL78:CO78)</f>
        <v>112179.01013768773</v>
      </c>
      <c r="CQ78" s="111">
        <f t="shared" si="7"/>
        <v>304310.1454325979</v>
      </c>
      <c r="CR78" s="111">
        <f t="shared" si="7"/>
        <v>767521.663554181</v>
      </c>
      <c r="CS78" s="111">
        <f t="shared" si="7"/>
        <v>1280424.6802108884</v>
      </c>
    </row>
    <row r="79" spans="1:121" s="2" customFormat="1" ht="13.5" customHeight="1">
      <c r="A79" s="44"/>
      <c r="B79" s="45"/>
      <c r="C79" s="46" t="s">
        <v>256</v>
      </c>
      <c r="D79" s="146">
        <v>415.9072301149055</v>
      </c>
      <c r="E79" s="145">
        <v>25.83774807825343</v>
      </c>
      <c r="F79" s="145">
        <v>1.5902573815676726</v>
      </c>
      <c r="G79" s="145">
        <v>-1.5427468065975005</v>
      </c>
      <c r="H79" s="145">
        <v>163.82761226004226</v>
      </c>
      <c r="I79" s="145">
        <v>8.160276484674483</v>
      </c>
      <c r="J79" s="145">
        <v>9.269551699391455</v>
      </c>
      <c r="K79" s="145">
        <v>2.0778202032639657</v>
      </c>
      <c r="L79" s="145">
        <v>18.245724477153797</v>
      </c>
      <c r="M79" s="145">
        <v>5.3266810373401166</v>
      </c>
      <c r="N79" s="145">
        <v>10.948626024688544</v>
      </c>
      <c r="O79" s="145">
        <v>-1.034376085670902</v>
      </c>
      <c r="P79" s="145">
        <v>0</v>
      </c>
      <c r="Q79" s="145">
        <v>79.83935899469705</v>
      </c>
      <c r="R79" s="145">
        <v>20.882578794810886</v>
      </c>
      <c r="S79" s="145">
        <v>28.763742580276038</v>
      </c>
      <c r="T79" s="145">
        <v>13.05736276093003</v>
      </c>
      <c r="U79" s="145">
        <v>43.8220272222788</v>
      </c>
      <c r="V79" s="145">
        <v>36.524013320015854</v>
      </c>
      <c r="W79" s="145">
        <v>27.383524537073775</v>
      </c>
      <c r="X79" s="145">
        <v>9.636908141989494</v>
      </c>
      <c r="Y79" s="145">
        <v>51.01447146399041</v>
      </c>
      <c r="Z79" s="145">
        <v>22.613706901813064</v>
      </c>
      <c r="AA79" s="145">
        <v>4.847287576733193</v>
      </c>
      <c r="AB79" s="145">
        <v>11.29013399419989</v>
      </c>
      <c r="AC79" s="145">
        <v>5.927547464183855</v>
      </c>
      <c r="AD79" s="145">
        <v>1.9683102622328614</v>
      </c>
      <c r="AE79" s="145">
        <v>4.487342775003353</v>
      </c>
      <c r="AF79" s="145">
        <v>1.9114461409877852</v>
      </c>
      <c r="AG79" s="145">
        <v>0.026825229055611924</v>
      </c>
      <c r="AH79" s="145">
        <v>0.007896085437057816</v>
      </c>
      <c r="AI79" s="145">
        <v>0.009339270034419218</v>
      </c>
      <c r="AJ79" s="145">
        <v>6.741397611844873</v>
      </c>
      <c r="AK79" s="145">
        <v>0.5926800301122408</v>
      </c>
      <c r="AL79" s="145">
        <v>0.4759086729605357</v>
      </c>
      <c r="AM79" s="145">
        <v>2.0063174464068267</v>
      </c>
      <c r="AN79" s="145">
        <v>186.19413045242294</v>
      </c>
      <c r="AO79" s="145">
        <v>41.05107473715727</v>
      </c>
      <c r="AP79" s="145">
        <v>156.2845728704342</v>
      </c>
      <c r="AQ79" s="145">
        <v>165.59324002258037</v>
      </c>
      <c r="AR79" s="145">
        <v>-429.7837255366591</v>
      </c>
      <c r="AS79" s="145">
        <v>-136.88872745363042</v>
      </c>
      <c r="AT79" s="145">
        <v>-41.614217209071114</v>
      </c>
      <c r="AU79" s="145">
        <v>-11.813528117835837</v>
      </c>
      <c r="AV79" s="145">
        <v>42.66392976003198</v>
      </c>
      <c r="AW79" s="145">
        <v>318.757210919024</v>
      </c>
      <c r="AX79" s="145">
        <v>0.3018290459584394</v>
      </c>
      <c r="AY79" s="145">
        <v>13.743701515844075</v>
      </c>
      <c r="AZ79" s="145">
        <v>38.47698187979867</v>
      </c>
      <c r="BA79" s="145">
        <v>0.0371817441843394</v>
      </c>
      <c r="BB79" s="145">
        <v>2.729350611603343</v>
      </c>
      <c r="BC79" s="145">
        <v>49.645096012882924</v>
      </c>
      <c r="BD79" s="145">
        <v>266.10749341378187</v>
      </c>
      <c r="BE79" s="145">
        <v>1619.7428728455773</v>
      </c>
      <c r="BF79" s="145">
        <v>1630.1604276763364</v>
      </c>
      <c r="BG79" s="145">
        <v>907.5894568958039</v>
      </c>
      <c r="BH79" s="145">
        <v>91.32773029064887</v>
      </c>
      <c r="BI79" s="145">
        <v>25.564510135445296</v>
      </c>
      <c r="BJ79" s="145">
        <v>242.20292924439659</v>
      </c>
      <c r="BK79" s="145">
        <v>62.826247951204785</v>
      </c>
      <c r="BL79" s="145">
        <v>165.53318756977797</v>
      </c>
      <c r="BM79" s="145">
        <v>196.59807504335396</v>
      </c>
      <c r="BN79" s="145">
        <v>780.0043742431517</v>
      </c>
      <c r="BO79" s="145">
        <v>0.6946232811219647</v>
      </c>
      <c r="BP79" s="145">
        <v>0.5797021419426895</v>
      </c>
      <c r="BQ79" s="145">
        <v>9.592841877983677</v>
      </c>
      <c r="BR79" s="145">
        <v>328.92840508149504</v>
      </c>
      <c r="BS79" s="152">
        <v>7.7161877856864685</v>
      </c>
      <c r="BT79" s="154">
        <f>SUM(D79:BS79)</f>
        <v>7762.991698878515</v>
      </c>
      <c r="BU79" s="153">
        <v>742.7777290906117</v>
      </c>
      <c r="BV79" s="64">
        <v>3144.5611473573044</v>
      </c>
      <c r="BW79" s="64">
        <v>886.2600562247401</v>
      </c>
      <c r="BX79" s="64">
        <v>923.7507320465576</v>
      </c>
      <c r="BY79" s="64">
        <v>792.3799132431456</v>
      </c>
      <c r="BZ79" s="64">
        <v>132.83549928064852</v>
      </c>
      <c r="CA79" s="64">
        <v>4337.033120065388</v>
      </c>
      <c r="CB79" s="64">
        <v>523.2981103864471</v>
      </c>
      <c r="CC79" s="64">
        <v>1833.9209774273224</v>
      </c>
      <c r="CD79" s="64">
        <v>-0.04597268473082764</v>
      </c>
      <c r="CE79" s="64">
        <v>1421.480115918483</v>
      </c>
      <c r="CF79" s="64">
        <v>1029.590624566457</v>
      </c>
      <c r="CG79" s="104">
        <f>SUM(BU79:CF79)</f>
        <v>15767.842052922375</v>
      </c>
      <c r="CH79" s="64">
        <v>201.9493036132281</v>
      </c>
      <c r="CI79" s="64">
        <v>939.9815463623711</v>
      </c>
      <c r="CJ79" s="64">
        <v>53.954750048868256</v>
      </c>
      <c r="CK79" s="104">
        <f>SUM(CH79:CJ79)</f>
        <v>1195.8856000244673</v>
      </c>
      <c r="CL79" s="64">
        <v>1436.7195792381183</v>
      </c>
      <c r="CM79" s="64">
        <v>1675.538745625317</v>
      </c>
      <c r="CN79" s="64">
        <v>-0.214442866707508</v>
      </c>
      <c r="CO79" s="64">
        <v>63.7182947166398</v>
      </c>
      <c r="CP79" s="104">
        <f>SUM(CL79:CO79)</f>
        <v>3175.762176713368</v>
      </c>
      <c r="CQ79" s="222">
        <v>2970.2409912648673</v>
      </c>
      <c r="CR79" s="147">
        <f>SUM(CG79,CK79,CP79,CQ79)</f>
        <v>23109.730820925077</v>
      </c>
      <c r="CS79" s="147">
        <f>BT79+CR79</f>
        <v>30872.722519803592</v>
      </c>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103"/>
    </row>
    <row r="80" spans="1:97" ht="13.5" customHeight="1">
      <c r="A80" s="41"/>
      <c r="B80" s="42"/>
      <c r="C80" s="43" t="s">
        <v>80</v>
      </c>
      <c r="D80" s="113">
        <f>D78+D79</f>
        <v>8226.683199102597</v>
      </c>
      <c r="E80" s="114">
        <f aca="true" t="shared" si="8" ref="E80:BR80">E78+E79</f>
        <v>562.7711064908539</v>
      </c>
      <c r="F80" s="114">
        <f t="shared" si="8"/>
        <v>10.258111404946744</v>
      </c>
      <c r="G80" s="114">
        <f t="shared" si="8"/>
        <v>1134.6783670750522</v>
      </c>
      <c r="H80" s="114">
        <f t="shared" si="8"/>
        <v>26000.642590991378</v>
      </c>
      <c r="I80" s="114">
        <f t="shared" si="8"/>
        <v>1591.8725665182037</v>
      </c>
      <c r="J80" s="114">
        <f t="shared" si="8"/>
        <v>940.8479419162971</v>
      </c>
      <c r="K80" s="114">
        <f t="shared" si="8"/>
        <v>318.27938015377276</v>
      </c>
      <c r="L80" s="114">
        <f t="shared" si="8"/>
        <v>5524.275767683278</v>
      </c>
      <c r="M80" s="114">
        <f t="shared" si="8"/>
        <v>3337.5602733578053</v>
      </c>
      <c r="N80" s="114">
        <f t="shared" si="8"/>
        <v>5317.210467126229</v>
      </c>
      <c r="O80" s="114">
        <f t="shared" si="8"/>
        <v>5160.375858494339</v>
      </c>
      <c r="P80" s="114">
        <f t="shared" si="8"/>
        <v>0</v>
      </c>
      <c r="Q80" s="114">
        <f t="shared" si="8"/>
        <v>47506.883273159845</v>
      </c>
      <c r="R80" s="114">
        <f t="shared" si="8"/>
        <v>5888.12935251382</v>
      </c>
      <c r="S80" s="114">
        <f t="shared" si="8"/>
        <v>3580.8640728452456</v>
      </c>
      <c r="T80" s="114">
        <f t="shared" si="8"/>
        <v>4246.64865396805</v>
      </c>
      <c r="U80" s="114">
        <f t="shared" si="8"/>
        <v>12073.991793302646</v>
      </c>
      <c r="V80" s="114">
        <f t="shared" si="8"/>
        <v>24230.194370942314</v>
      </c>
      <c r="W80" s="114">
        <f t="shared" si="8"/>
        <v>14388.299744201204</v>
      </c>
      <c r="X80" s="114">
        <f t="shared" si="8"/>
        <v>5343.85364538302</v>
      </c>
      <c r="Y80" s="114">
        <f t="shared" si="8"/>
        <v>25178.703271622937</v>
      </c>
      <c r="Z80" s="114">
        <f t="shared" si="8"/>
        <v>1586.4503555793071</v>
      </c>
      <c r="AA80" s="114">
        <f t="shared" si="8"/>
        <v>4150.765477770179</v>
      </c>
      <c r="AB80" s="114">
        <f t="shared" si="8"/>
        <v>4277.004376562274</v>
      </c>
      <c r="AC80" s="114">
        <f t="shared" si="8"/>
        <v>1416.6613006071498</v>
      </c>
      <c r="AD80" s="114">
        <f t="shared" si="8"/>
        <v>203.8330468753885</v>
      </c>
      <c r="AE80" s="114">
        <f t="shared" si="8"/>
        <v>343.65541311780197</v>
      </c>
      <c r="AF80" s="114">
        <f t="shared" si="8"/>
        <v>359.1628441202761</v>
      </c>
      <c r="AG80" s="114">
        <f t="shared" si="8"/>
        <v>6.215243231470169</v>
      </c>
      <c r="AH80" s="114">
        <f t="shared" si="8"/>
        <v>1.1928643769480185</v>
      </c>
      <c r="AI80" s="114">
        <f t="shared" si="8"/>
        <v>1.1679440290681735</v>
      </c>
      <c r="AJ80" s="114">
        <f t="shared" si="8"/>
        <v>15815.697043822776</v>
      </c>
      <c r="AK80" s="114">
        <f t="shared" si="8"/>
        <v>320.69412216280585</v>
      </c>
      <c r="AL80" s="114">
        <f t="shared" si="8"/>
        <v>3041.7674129520765</v>
      </c>
      <c r="AM80" s="114">
        <f t="shared" si="8"/>
        <v>729.441617544362</v>
      </c>
      <c r="AN80" s="114">
        <f t="shared" si="8"/>
        <v>31884.44425725701</v>
      </c>
      <c r="AO80" s="114">
        <f t="shared" si="8"/>
        <v>3910.116642017347</v>
      </c>
      <c r="AP80" s="114">
        <f t="shared" si="8"/>
        <v>34809.920938223084</v>
      </c>
      <c r="AQ80" s="114">
        <f t="shared" si="8"/>
        <v>11949.44850231171</v>
      </c>
      <c r="AR80" s="114">
        <f t="shared" si="8"/>
        <v>2406.4575386119373</v>
      </c>
      <c r="AS80" s="114">
        <f t="shared" si="8"/>
        <v>843.2773495291852</v>
      </c>
      <c r="AT80" s="114">
        <f t="shared" si="8"/>
        <v>1483.4090506676375</v>
      </c>
      <c r="AU80" s="115">
        <f t="shared" si="8"/>
        <v>1295.0906454705</v>
      </c>
      <c r="AV80" s="116">
        <f t="shared" si="8"/>
        <v>394.1235652522794</v>
      </c>
      <c r="AW80" s="113">
        <f t="shared" si="8"/>
        <v>5386.941583367733</v>
      </c>
      <c r="AX80" s="114">
        <f t="shared" si="8"/>
        <v>126.06321794456805</v>
      </c>
      <c r="AY80" s="114">
        <f t="shared" si="8"/>
        <v>307.9809071039294</v>
      </c>
      <c r="AZ80" s="114">
        <f t="shared" si="8"/>
        <v>5818.192658795962</v>
      </c>
      <c r="BA80" s="114">
        <f t="shared" si="8"/>
        <v>4.011349509181925</v>
      </c>
      <c r="BB80" s="114">
        <f t="shared" si="8"/>
        <v>377.6763758480839</v>
      </c>
      <c r="BC80" s="114">
        <f t="shared" si="8"/>
        <v>12933.549347364013</v>
      </c>
      <c r="BD80" s="114">
        <f t="shared" si="8"/>
        <v>13768.659047940546</v>
      </c>
      <c r="BE80" s="114">
        <f t="shared" si="8"/>
        <v>28323.422014590422</v>
      </c>
      <c r="BF80" s="114">
        <f t="shared" si="8"/>
        <v>21470.82587073601</v>
      </c>
      <c r="BG80" s="114">
        <f t="shared" si="8"/>
        <v>19425.21582079136</v>
      </c>
      <c r="BH80" s="114">
        <f t="shared" si="8"/>
        <v>30007.126188377355</v>
      </c>
      <c r="BI80" s="114">
        <f t="shared" si="8"/>
        <v>8079.130404109689</v>
      </c>
      <c r="BJ80" s="114">
        <f t="shared" si="8"/>
        <v>7323.753777818007</v>
      </c>
      <c r="BK80" s="114">
        <f t="shared" si="8"/>
        <v>2007.1672999206924</v>
      </c>
      <c r="BL80" s="114">
        <f t="shared" si="8"/>
        <v>5228.057160339855</v>
      </c>
      <c r="BM80" s="114">
        <f t="shared" si="8"/>
        <v>5305.322420505446</v>
      </c>
      <c r="BN80" s="114">
        <f t="shared" si="8"/>
        <v>16445.72853014552</v>
      </c>
      <c r="BO80" s="114">
        <f t="shared" si="8"/>
        <v>34.04371831156652</v>
      </c>
      <c r="BP80" s="114">
        <f t="shared" si="8"/>
        <v>26.051100802732854</v>
      </c>
      <c r="BQ80" s="114">
        <f t="shared" si="8"/>
        <v>3681.6470926868874</v>
      </c>
      <c r="BR80" s="114">
        <f t="shared" si="8"/>
        <v>11439.388912025363</v>
      </c>
      <c r="BS80" s="114">
        <f>BS78+BS79</f>
        <v>1353.0321962045375</v>
      </c>
      <c r="BT80" s="155">
        <f>SUM(D80:BS80)</f>
        <v>520666.008355586</v>
      </c>
      <c r="BU80" s="114">
        <f>SUM(BU78:BU79)</f>
        <v>30934.126645096123</v>
      </c>
      <c r="BV80" s="114">
        <f aca="true" t="shared" si="9" ref="BV80:CF80">SUM(BV78:BV79)</f>
        <v>9939.331209685164</v>
      </c>
      <c r="BW80" s="114">
        <f t="shared" si="9"/>
        <v>11326.54241650812</v>
      </c>
      <c r="BX80" s="114">
        <f t="shared" si="9"/>
        <v>72796.95666308206</v>
      </c>
      <c r="BY80" s="114">
        <f t="shared" si="9"/>
        <v>13669.391317471473</v>
      </c>
      <c r="BZ80" s="114">
        <f t="shared" si="9"/>
        <v>43567.046835224326</v>
      </c>
      <c r="CA80" s="114">
        <f t="shared" si="9"/>
        <v>29852.94493311308</v>
      </c>
      <c r="CB80" s="114">
        <f t="shared" si="9"/>
        <v>7771.16977039294</v>
      </c>
      <c r="CC80" s="114">
        <f t="shared" si="9"/>
        <v>21510.26879429999</v>
      </c>
      <c r="CD80" s="114">
        <f t="shared" si="9"/>
        <v>1544.2923553658597</v>
      </c>
      <c r="CE80" s="114">
        <f t="shared" si="9"/>
        <v>21717.930551709647</v>
      </c>
      <c r="CF80" s="114">
        <f t="shared" si="9"/>
        <v>33479.25772030332</v>
      </c>
      <c r="CG80" s="104">
        <f>SUM(BU80:CF80)</f>
        <v>298109.2592122521</v>
      </c>
      <c r="CH80" s="114">
        <f>SUM(CH78:CH79)</f>
        <v>10565.277094358451</v>
      </c>
      <c r="CI80" s="114">
        <f>SUM(CI78:CI79)</f>
        <v>55879.90747857111</v>
      </c>
      <c r="CJ80" s="114">
        <f>SUM(CJ78:CJ79)</f>
        <v>3441.791851660483</v>
      </c>
      <c r="CK80" s="114">
        <f>SUM(CH80:CJ80)</f>
        <v>69886.97642459004</v>
      </c>
      <c r="CL80" s="114">
        <f aca="true" t="shared" si="10" ref="CL80:CR80">SUM(CL78:CL79)</f>
        <v>66071.31989064836</v>
      </c>
      <c r="CM80" s="114">
        <f t="shared" si="10"/>
        <v>49109.34099934409</v>
      </c>
      <c r="CN80" s="114">
        <f t="shared" si="10"/>
        <v>-809.052575577279</v>
      </c>
      <c r="CO80" s="114">
        <f t="shared" si="10"/>
        <v>983.1639999859293</v>
      </c>
      <c r="CP80" s="104">
        <f t="shared" si="10"/>
        <v>115354.7723144011</v>
      </c>
      <c r="CQ80" s="114">
        <f t="shared" si="10"/>
        <v>307280.3864238628</v>
      </c>
      <c r="CR80" s="147">
        <f t="shared" si="10"/>
        <v>790631.3943751061</v>
      </c>
      <c r="CS80" s="147">
        <f>BT80+CR80</f>
        <v>1311297.4027306922</v>
      </c>
    </row>
    <row r="81" spans="1:97" ht="13.5" customHeight="1">
      <c r="A81" s="53"/>
      <c r="B81" s="54"/>
      <c r="C81" s="55" t="s">
        <v>224</v>
      </c>
      <c r="D81" s="223">
        <v>6094.63534928</v>
      </c>
      <c r="E81" s="224">
        <v>514.800955609</v>
      </c>
      <c r="F81" s="224">
        <v>26.3664346751</v>
      </c>
      <c r="G81" s="224">
        <v>859.527965172</v>
      </c>
      <c r="H81" s="224">
        <v>7321.62327563</v>
      </c>
      <c r="I81" s="224">
        <v>1038.4968939</v>
      </c>
      <c r="J81" s="224">
        <v>404.761306692</v>
      </c>
      <c r="K81" s="224">
        <v>141.725417446</v>
      </c>
      <c r="L81" s="224">
        <v>3514.87854284</v>
      </c>
      <c r="M81" s="224">
        <v>1673.64939728</v>
      </c>
      <c r="N81" s="224">
        <v>4925.84743109</v>
      </c>
      <c r="O81" s="224">
        <v>179.630982038</v>
      </c>
      <c r="P81" s="224">
        <v>1E-09</v>
      </c>
      <c r="Q81" s="224">
        <v>21023.285554</v>
      </c>
      <c r="R81" s="224">
        <v>3182.87607187</v>
      </c>
      <c r="S81" s="224">
        <v>2273.26088257</v>
      </c>
      <c r="T81" s="224">
        <v>2157.95806078</v>
      </c>
      <c r="U81" s="224">
        <v>9964.66497504</v>
      </c>
      <c r="V81" s="224">
        <v>13691.3573835</v>
      </c>
      <c r="W81" s="224">
        <v>4434.166817094</v>
      </c>
      <c r="X81" s="224">
        <v>3106.08166677</v>
      </c>
      <c r="Y81" s="224">
        <v>15902.4425879</v>
      </c>
      <c r="Z81" s="224">
        <v>696.69433592</v>
      </c>
      <c r="AA81" s="224">
        <v>1813.32669981</v>
      </c>
      <c r="AB81" s="224">
        <v>2530.1294646</v>
      </c>
      <c r="AC81" s="224">
        <v>580.281616994</v>
      </c>
      <c r="AD81" s="224">
        <v>733.783787988</v>
      </c>
      <c r="AE81" s="224">
        <v>1130.24980561</v>
      </c>
      <c r="AF81" s="224">
        <v>878.979543775</v>
      </c>
      <c r="AG81" s="224">
        <v>4.61134622787</v>
      </c>
      <c r="AH81" s="224">
        <v>3.76659562931</v>
      </c>
      <c r="AI81" s="224">
        <v>6.01739659942</v>
      </c>
      <c r="AJ81" s="224">
        <v>6179.47534787</v>
      </c>
      <c r="AK81" s="224">
        <v>80.792866685</v>
      </c>
      <c r="AL81" s="224">
        <v>466.632592524</v>
      </c>
      <c r="AM81" s="224">
        <v>800.235860438</v>
      </c>
      <c r="AN81" s="224">
        <v>28201.9218854</v>
      </c>
      <c r="AO81" s="224">
        <v>7618.82753121</v>
      </c>
      <c r="AP81" s="224">
        <v>58304.9832593</v>
      </c>
      <c r="AQ81" s="224">
        <v>12006.9998336</v>
      </c>
      <c r="AR81" s="224">
        <v>1838.34637127</v>
      </c>
      <c r="AS81" s="224">
        <v>669.1318343</v>
      </c>
      <c r="AT81" s="224">
        <v>1073.2972934</v>
      </c>
      <c r="AU81" s="224">
        <v>1321.10177658</v>
      </c>
      <c r="AV81" s="224">
        <v>630.358629651</v>
      </c>
      <c r="AW81" s="224">
        <v>3803.30081827</v>
      </c>
      <c r="AX81" s="224">
        <v>27.9906842213</v>
      </c>
      <c r="AY81" s="224">
        <v>290.478299747</v>
      </c>
      <c r="AZ81" s="224">
        <v>1594.08110907</v>
      </c>
      <c r="BA81" s="224">
        <v>14.6341247026</v>
      </c>
      <c r="BB81" s="224">
        <v>725.536312979</v>
      </c>
      <c r="BC81" s="224">
        <v>5993.65097603</v>
      </c>
      <c r="BD81" s="224">
        <v>12378.7071131</v>
      </c>
      <c r="BE81" s="224">
        <v>41442.8735934</v>
      </c>
      <c r="BF81" s="224">
        <v>17761.0712361</v>
      </c>
      <c r="BG81" s="224">
        <v>47848.0804455</v>
      </c>
      <c r="BH81" s="224">
        <v>44067.45793541</v>
      </c>
      <c r="BI81" s="224">
        <v>9668.56647185</v>
      </c>
      <c r="BJ81" s="224">
        <v>2940.76765139</v>
      </c>
      <c r="BK81" s="224">
        <v>4229.83270008</v>
      </c>
      <c r="BL81" s="224">
        <v>16211.316373</v>
      </c>
      <c r="BM81" s="224">
        <v>24527.8345031</v>
      </c>
      <c r="BN81" s="224">
        <v>36163.6890311</v>
      </c>
      <c r="BO81" s="224">
        <v>122.671500129</v>
      </c>
      <c r="BP81" s="224">
        <v>94.4445562762</v>
      </c>
      <c r="BQ81" s="224">
        <v>1859.22855025</v>
      </c>
      <c r="BR81" s="224">
        <v>7805.7214942</v>
      </c>
      <c r="BS81" s="225">
        <v>4580.99599107</v>
      </c>
      <c r="BT81" s="156">
        <f>SUM(D81:BS81)</f>
        <v>514154.9150975338</v>
      </c>
      <c r="BU81" s="123"/>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5"/>
    </row>
    <row r="82" spans="1:97" ht="13.5" customHeight="1">
      <c r="A82" s="41"/>
      <c r="B82" s="42"/>
      <c r="C82" s="43" t="s">
        <v>196</v>
      </c>
      <c r="D82" s="113">
        <f aca="true" t="shared" si="11" ref="D82:BQ82">SUM(D81,D80)</f>
        <v>14321.318548382598</v>
      </c>
      <c r="E82" s="114">
        <f t="shared" si="11"/>
        <v>1077.5720620998538</v>
      </c>
      <c r="F82" s="114">
        <f t="shared" si="11"/>
        <v>36.62454608004674</v>
      </c>
      <c r="G82" s="114">
        <f t="shared" si="11"/>
        <v>1994.2063322470522</v>
      </c>
      <c r="H82" s="114">
        <f t="shared" si="11"/>
        <v>33322.265866621376</v>
      </c>
      <c r="I82" s="114">
        <f t="shared" si="11"/>
        <v>2630.3694604182037</v>
      </c>
      <c r="J82" s="114">
        <f t="shared" si="11"/>
        <v>1345.609248608297</v>
      </c>
      <c r="K82" s="114">
        <f t="shared" si="11"/>
        <v>460.00479759977276</v>
      </c>
      <c r="L82" s="114">
        <f t="shared" si="11"/>
        <v>9039.154310523278</v>
      </c>
      <c r="M82" s="114">
        <f t="shared" si="11"/>
        <v>5011.209670637805</v>
      </c>
      <c r="N82" s="114">
        <f t="shared" si="11"/>
        <v>10243.05789821623</v>
      </c>
      <c r="O82" s="114">
        <f t="shared" si="11"/>
        <v>5340.006840532339</v>
      </c>
      <c r="P82" s="114">
        <f t="shared" si="11"/>
        <v>1E-09</v>
      </c>
      <c r="Q82" s="114">
        <f t="shared" si="11"/>
        <v>68530.16882715984</v>
      </c>
      <c r="R82" s="114">
        <f t="shared" si="11"/>
        <v>9071.00542438382</v>
      </c>
      <c r="S82" s="114">
        <f t="shared" si="11"/>
        <v>5854.1249554152455</v>
      </c>
      <c r="T82" s="114">
        <f t="shared" si="11"/>
        <v>6404.60671474805</v>
      </c>
      <c r="U82" s="114">
        <f t="shared" si="11"/>
        <v>22038.656768342647</v>
      </c>
      <c r="V82" s="114">
        <f t="shared" si="11"/>
        <v>37921.55175444231</v>
      </c>
      <c r="W82" s="114">
        <f t="shared" si="11"/>
        <v>18822.466561295205</v>
      </c>
      <c r="X82" s="114">
        <f t="shared" si="11"/>
        <v>8449.93531215302</v>
      </c>
      <c r="Y82" s="114">
        <f t="shared" si="11"/>
        <v>41081.145859522934</v>
      </c>
      <c r="Z82" s="114">
        <f t="shared" si="11"/>
        <v>2283.144691499307</v>
      </c>
      <c r="AA82" s="114">
        <f t="shared" si="11"/>
        <v>5964.092177580179</v>
      </c>
      <c r="AB82" s="114">
        <f t="shared" si="11"/>
        <v>6807.133841162275</v>
      </c>
      <c r="AC82" s="114">
        <f t="shared" si="11"/>
        <v>1996.94291760115</v>
      </c>
      <c r="AD82" s="114">
        <f t="shared" si="11"/>
        <v>937.6168348633885</v>
      </c>
      <c r="AE82" s="114">
        <f t="shared" si="11"/>
        <v>1473.905218727802</v>
      </c>
      <c r="AF82" s="114">
        <f t="shared" si="11"/>
        <v>1238.142387895276</v>
      </c>
      <c r="AG82" s="114">
        <f t="shared" si="11"/>
        <v>10.82658945934017</v>
      </c>
      <c r="AH82" s="114">
        <f t="shared" si="11"/>
        <v>4.959460006258018</v>
      </c>
      <c r="AI82" s="114">
        <f t="shared" si="11"/>
        <v>7.185340628488174</v>
      </c>
      <c r="AJ82" s="114">
        <f t="shared" si="11"/>
        <v>21995.172391692777</v>
      </c>
      <c r="AK82" s="114">
        <f t="shared" si="11"/>
        <v>401.48698884780583</v>
      </c>
      <c r="AL82" s="114">
        <f t="shared" si="11"/>
        <v>3508.4000054760763</v>
      </c>
      <c r="AM82" s="114">
        <f t="shared" si="11"/>
        <v>1529.677477982362</v>
      </c>
      <c r="AN82" s="114">
        <f t="shared" si="11"/>
        <v>60086.36614265701</v>
      </c>
      <c r="AO82" s="114">
        <f t="shared" si="11"/>
        <v>11528.944173227348</v>
      </c>
      <c r="AP82" s="114">
        <f t="shared" si="11"/>
        <v>93114.90419752308</v>
      </c>
      <c r="AQ82" s="114">
        <f t="shared" si="11"/>
        <v>23956.44833591171</v>
      </c>
      <c r="AR82" s="114">
        <f t="shared" si="11"/>
        <v>4244.803909881937</v>
      </c>
      <c r="AS82" s="114">
        <f t="shared" si="11"/>
        <v>1512.4091838291852</v>
      </c>
      <c r="AT82" s="114">
        <f t="shared" si="11"/>
        <v>2556.7063440676375</v>
      </c>
      <c r="AU82" s="114">
        <f t="shared" si="11"/>
        <v>2616.1924220504998</v>
      </c>
      <c r="AV82" s="114">
        <f t="shared" si="11"/>
        <v>1024.4821949032794</v>
      </c>
      <c r="AW82" s="114">
        <f t="shared" si="11"/>
        <v>9190.242401637734</v>
      </c>
      <c r="AX82" s="114">
        <f t="shared" si="11"/>
        <v>154.05390216586807</v>
      </c>
      <c r="AY82" s="114">
        <f t="shared" si="11"/>
        <v>598.4592068509294</v>
      </c>
      <c r="AZ82" s="114">
        <f t="shared" si="11"/>
        <v>7412.273767865962</v>
      </c>
      <c r="BA82" s="114">
        <f t="shared" si="11"/>
        <v>18.645474211781924</v>
      </c>
      <c r="BB82" s="114">
        <f t="shared" si="11"/>
        <v>1103.2126888270839</v>
      </c>
      <c r="BC82" s="114">
        <f t="shared" si="11"/>
        <v>18927.200323394012</v>
      </c>
      <c r="BD82" s="114">
        <f t="shared" si="11"/>
        <v>26147.366161040547</v>
      </c>
      <c r="BE82" s="114">
        <f t="shared" si="11"/>
        <v>69766.29560799043</v>
      </c>
      <c r="BF82" s="114">
        <f t="shared" si="11"/>
        <v>39231.89710683601</v>
      </c>
      <c r="BG82" s="114">
        <f t="shared" si="11"/>
        <v>67273.29626629136</v>
      </c>
      <c r="BH82" s="114">
        <f t="shared" si="11"/>
        <v>74074.58412378735</v>
      </c>
      <c r="BI82" s="114">
        <f t="shared" si="11"/>
        <v>17747.69687595969</v>
      </c>
      <c r="BJ82" s="114">
        <f t="shared" si="11"/>
        <v>10264.521429208007</v>
      </c>
      <c r="BK82" s="114">
        <f t="shared" si="11"/>
        <v>6237.000000000692</v>
      </c>
      <c r="BL82" s="114">
        <f t="shared" si="11"/>
        <v>21439.373533339854</v>
      </c>
      <c r="BM82" s="114">
        <f t="shared" si="11"/>
        <v>29833.156923605446</v>
      </c>
      <c r="BN82" s="114">
        <f t="shared" si="11"/>
        <v>52609.41756124552</v>
      </c>
      <c r="BO82" s="114">
        <f t="shared" si="11"/>
        <v>156.7152184405665</v>
      </c>
      <c r="BP82" s="114">
        <f t="shared" si="11"/>
        <v>120.49565707893285</v>
      </c>
      <c r="BQ82" s="114">
        <f t="shared" si="11"/>
        <v>5540.875642936888</v>
      </c>
      <c r="BR82" s="114">
        <f>SUM(BR81,BR80)</f>
        <v>19245.11040622536</v>
      </c>
      <c r="BS82" s="115">
        <f>SUM(BS81,BS80)</f>
        <v>5934.028187274537</v>
      </c>
      <c r="BT82" s="111">
        <f>SUM(D82:BS82)</f>
        <v>1034820.9234531195</v>
      </c>
      <c r="BU82" s="117"/>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9"/>
    </row>
    <row r="83" spans="1:97" ht="12.75">
      <c r="A83" s="53"/>
      <c r="B83" s="54"/>
      <c r="C83" s="55" t="s">
        <v>197</v>
      </c>
      <c r="D83" s="149">
        <v>3984.130537</v>
      </c>
      <c r="E83" s="145">
        <v>63.966404</v>
      </c>
      <c r="F83" s="145">
        <v>138.001089</v>
      </c>
      <c r="G83" s="145">
        <v>4840.517714</v>
      </c>
      <c r="H83" s="145">
        <v>10143.410619580001</v>
      </c>
      <c r="I83" s="145">
        <v>3543.643675</v>
      </c>
      <c r="J83" s="145">
        <v>5886.024267</v>
      </c>
      <c r="K83" s="145">
        <v>2687.798107</v>
      </c>
      <c r="L83" s="145">
        <v>2247.259322</v>
      </c>
      <c r="M83" s="145">
        <v>3473.188834</v>
      </c>
      <c r="N83" s="145">
        <v>2568.769947</v>
      </c>
      <c r="O83" s="145">
        <v>9618.096123563362</v>
      </c>
      <c r="P83" s="145">
        <v>117</v>
      </c>
      <c r="Q83" s="145">
        <v>45044.52722</v>
      </c>
      <c r="R83" s="145">
        <v>5815.837319</v>
      </c>
      <c r="S83" s="145">
        <v>2972.642943</v>
      </c>
      <c r="T83" s="145">
        <v>18038.33581</v>
      </c>
      <c r="U83" s="145">
        <v>6288.878811</v>
      </c>
      <c r="V83" s="145">
        <v>19112.73661</v>
      </c>
      <c r="W83" s="145">
        <v>12124.790268</v>
      </c>
      <c r="X83" s="145">
        <v>6542.133894</v>
      </c>
      <c r="Y83" s="145">
        <v>9842.383831</v>
      </c>
      <c r="Z83" s="145">
        <v>13021.43715</v>
      </c>
      <c r="AA83" s="145">
        <v>4360.444203</v>
      </c>
      <c r="AB83" s="145">
        <v>14222.46108</v>
      </c>
      <c r="AC83" s="145">
        <v>0</v>
      </c>
      <c r="AD83" s="145">
        <v>0</v>
      </c>
      <c r="AE83" s="145">
        <v>0</v>
      </c>
      <c r="AF83" s="145">
        <v>0</v>
      </c>
      <c r="AG83" s="145">
        <v>0</v>
      </c>
      <c r="AH83" s="145">
        <v>0</v>
      </c>
      <c r="AI83" s="145">
        <v>0</v>
      </c>
      <c r="AJ83" s="145">
        <v>3366.2157592154213</v>
      </c>
      <c r="AK83" s="145">
        <v>0</v>
      </c>
      <c r="AL83" s="145">
        <v>1704.1659903187094</v>
      </c>
      <c r="AM83" s="145">
        <v>0</v>
      </c>
      <c r="AN83" s="145">
        <v>197.1299964</v>
      </c>
      <c r="AO83" s="145">
        <v>9.930381115487133</v>
      </c>
      <c r="AP83" s="145">
        <v>1067.6385432303593</v>
      </c>
      <c r="AQ83" s="145">
        <v>5645.715336699553</v>
      </c>
      <c r="AR83" s="145">
        <v>212.24019549233222</v>
      </c>
      <c r="AS83" s="145">
        <v>151.24091838162926</v>
      </c>
      <c r="AT83" s="145">
        <v>25.56706344059112</v>
      </c>
      <c r="AU83" s="145">
        <v>130.80962110245608</v>
      </c>
      <c r="AV83" s="145">
        <v>153.67232923549383</v>
      </c>
      <c r="AW83" s="145">
        <v>518.4337252329296</v>
      </c>
      <c r="AX83" s="145">
        <v>0</v>
      </c>
      <c r="AY83" s="145">
        <v>89.76888481844999</v>
      </c>
      <c r="AZ83" s="145">
        <v>1956.840275051112</v>
      </c>
      <c r="BA83" s="145">
        <v>13.051831948247626</v>
      </c>
      <c r="BB83" s="145">
        <v>452.31720241891225</v>
      </c>
      <c r="BC83" s="145">
        <v>1627.715023347847</v>
      </c>
      <c r="BD83" s="145">
        <v>1062.4633182865512</v>
      </c>
      <c r="BE83" s="145">
        <v>5352.449988898492</v>
      </c>
      <c r="BF83" s="145">
        <v>11442.129635827167</v>
      </c>
      <c r="BG83" s="145">
        <v>2.833424685542246</v>
      </c>
      <c r="BH83" s="145">
        <v>217.24605222974967</v>
      </c>
      <c r="BI83" s="145">
        <v>10.201506339273987</v>
      </c>
      <c r="BJ83" s="145">
        <v>1078.4022213240416</v>
      </c>
      <c r="BK83" s="145">
        <v>0</v>
      </c>
      <c r="BL83" s="145">
        <v>40.97832067</v>
      </c>
      <c r="BM83" s="145">
        <v>0</v>
      </c>
      <c r="BN83" s="145">
        <v>53.27429835233646</v>
      </c>
      <c r="BO83" s="145">
        <v>0</v>
      </c>
      <c r="BP83" s="145">
        <v>0</v>
      </c>
      <c r="BQ83" s="145">
        <v>1.183882214</v>
      </c>
      <c r="BR83" s="145">
        <v>2107.0728833745143</v>
      </c>
      <c r="BS83" s="145">
        <v>214.6523699737379</v>
      </c>
      <c r="BT83" s="147">
        <f>SUM(D83:BS83)</f>
        <v>245603.75675776845</v>
      </c>
      <c r="BU83" s="117"/>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9"/>
    </row>
    <row r="84" spans="1:97" ht="12.75">
      <c r="A84" s="41"/>
      <c r="B84" s="42"/>
      <c r="C84" s="43" t="s">
        <v>219</v>
      </c>
      <c r="D84" s="148">
        <f>D82+D83</f>
        <v>18305.4490853826</v>
      </c>
      <c r="E84" s="150">
        <f aca="true" t="shared" si="12" ref="E84:BR84">E82+E83</f>
        <v>1141.5384660998538</v>
      </c>
      <c r="F84" s="148">
        <f t="shared" si="12"/>
        <v>174.62563508004675</v>
      </c>
      <c r="G84" s="148">
        <f t="shared" si="12"/>
        <v>6834.724046247052</v>
      </c>
      <c r="H84" s="148">
        <f t="shared" si="12"/>
        <v>43465.67648620138</v>
      </c>
      <c r="I84" s="148">
        <f t="shared" si="12"/>
        <v>6174.013135418203</v>
      </c>
      <c r="J84" s="148">
        <f t="shared" si="12"/>
        <v>7231.633515608297</v>
      </c>
      <c r="K84" s="148">
        <f t="shared" si="12"/>
        <v>3147.802904599773</v>
      </c>
      <c r="L84" s="148">
        <f t="shared" si="12"/>
        <v>11286.413632523278</v>
      </c>
      <c r="M84" s="148">
        <f t="shared" si="12"/>
        <v>8484.398504637806</v>
      </c>
      <c r="N84" s="148">
        <f t="shared" si="12"/>
        <v>12811.82784521623</v>
      </c>
      <c r="O84" s="148">
        <f t="shared" si="12"/>
        <v>14958.102964095702</v>
      </c>
      <c r="P84" s="148">
        <f t="shared" si="12"/>
        <v>117.000000001</v>
      </c>
      <c r="Q84" s="148">
        <f t="shared" si="12"/>
        <v>113574.69604715984</v>
      </c>
      <c r="R84" s="148">
        <f t="shared" si="12"/>
        <v>14886.84274338382</v>
      </c>
      <c r="S84" s="148">
        <f t="shared" si="12"/>
        <v>8826.767898415244</v>
      </c>
      <c r="T84" s="148">
        <f t="shared" si="12"/>
        <v>24442.94252474805</v>
      </c>
      <c r="U84" s="148">
        <f t="shared" si="12"/>
        <v>28327.535579342646</v>
      </c>
      <c r="V84" s="148">
        <f t="shared" si="12"/>
        <v>57034.28836444231</v>
      </c>
      <c r="W84" s="148">
        <f t="shared" si="12"/>
        <v>30947.256829295206</v>
      </c>
      <c r="X84" s="148">
        <f t="shared" si="12"/>
        <v>14992.06920615302</v>
      </c>
      <c r="Y84" s="148">
        <f t="shared" si="12"/>
        <v>50923.52969052293</v>
      </c>
      <c r="Z84" s="148">
        <f t="shared" si="12"/>
        <v>15304.581841499306</v>
      </c>
      <c r="AA84" s="148">
        <f t="shared" si="12"/>
        <v>10324.536380580179</v>
      </c>
      <c r="AB84" s="148">
        <f t="shared" si="12"/>
        <v>21029.594921162272</v>
      </c>
      <c r="AC84" s="148">
        <f t="shared" si="12"/>
        <v>1996.94291760115</v>
      </c>
      <c r="AD84" s="148">
        <f t="shared" si="12"/>
        <v>937.6168348633885</v>
      </c>
      <c r="AE84" s="148">
        <f t="shared" si="12"/>
        <v>1473.905218727802</v>
      </c>
      <c r="AF84" s="148">
        <f t="shared" si="12"/>
        <v>1238.142387895276</v>
      </c>
      <c r="AG84" s="148">
        <f t="shared" si="12"/>
        <v>10.82658945934017</v>
      </c>
      <c r="AH84" s="148">
        <f t="shared" si="12"/>
        <v>4.959460006258018</v>
      </c>
      <c r="AI84" s="148">
        <f t="shared" si="12"/>
        <v>7.185340628488174</v>
      </c>
      <c r="AJ84" s="148">
        <f t="shared" si="12"/>
        <v>25361.3881509082</v>
      </c>
      <c r="AK84" s="148">
        <f t="shared" si="12"/>
        <v>401.48698884780583</v>
      </c>
      <c r="AL84" s="148">
        <f t="shared" si="12"/>
        <v>5212.5659957947855</v>
      </c>
      <c r="AM84" s="148">
        <f t="shared" si="12"/>
        <v>1529.677477982362</v>
      </c>
      <c r="AN84" s="148">
        <f t="shared" si="12"/>
        <v>60283.49613905701</v>
      </c>
      <c r="AO84" s="148">
        <f t="shared" si="12"/>
        <v>11538.874554342836</v>
      </c>
      <c r="AP84" s="148">
        <f t="shared" si="12"/>
        <v>94182.54274075344</v>
      </c>
      <c r="AQ84" s="148">
        <f t="shared" si="12"/>
        <v>29602.163672611263</v>
      </c>
      <c r="AR84" s="148">
        <f t="shared" si="12"/>
        <v>4457.04410537427</v>
      </c>
      <c r="AS84" s="148">
        <f t="shared" si="12"/>
        <v>1663.6501022108143</v>
      </c>
      <c r="AT84" s="148">
        <f t="shared" si="12"/>
        <v>2582.2734075082285</v>
      </c>
      <c r="AU84" s="148">
        <f t="shared" si="12"/>
        <v>2747.002043152956</v>
      </c>
      <c r="AV84" s="148">
        <f t="shared" si="12"/>
        <v>1178.1545241387732</v>
      </c>
      <c r="AW84" s="148">
        <f t="shared" si="12"/>
        <v>9708.676126870663</v>
      </c>
      <c r="AX84" s="148">
        <f t="shared" si="12"/>
        <v>154.05390216586807</v>
      </c>
      <c r="AY84" s="148">
        <f t="shared" si="12"/>
        <v>688.2280916693794</v>
      </c>
      <c r="AZ84" s="148">
        <f t="shared" si="12"/>
        <v>9369.114042917074</v>
      </c>
      <c r="BA84" s="148">
        <f t="shared" si="12"/>
        <v>31.697306160029548</v>
      </c>
      <c r="BB84" s="148">
        <f t="shared" si="12"/>
        <v>1555.5298912459962</v>
      </c>
      <c r="BC84" s="148">
        <f t="shared" si="12"/>
        <v>20554.91534674186</v>
      </c>
      <c r="BD84" s="148">
        <f t="shared" si="12"/>
        <v>27209.829479327098</v>
      </c>
      <c r="BE84" s="148">
        <f t="shared" si="12"/>
        <v>75118.74559688891</v>
      </c>
      <c r="BF84" s="148">
        <f t="shared" si="12"/>
        <v>50674.026742663176</v>
      </c>
      <c r="BG84" s="148">
        <f t="shared" si="12"/>
        <v>67276.1296909769</v>
      </c>
      <c r="BH84" s="148">
        <f t="shared" si="12"/>
        <v>74291.8301760171</v>
      </c>
      <c r="BI84" s="148">
        <f t="shared" si="12"/>
        <v>17757.898382298965</v>
      </c>
      <c r="BJ84" s="148">
        <f t="shared" si="12"/>
        <v>11342.92365053205</v>
      </c>
      <c r="BK84" s="148">
        <f t="shared" si="12"/>
        <v>6237.000000000692</v>
      </c>
      <c r="BL84" s="148">
        <f t="shared" si="12"/>
        <v>21480.351854009856</v>
      </c>
      <c r="BM84" s="148">
        <f t="shared" si="12"/>
        <v>29833.156923605446</v>
      </c>
      <c r="BN84" s="148">
        <f t="shared" si="12"/>
        <v>52662.69185959786</v>
      </c>
      <c r="BO84" s="148">
        <f t="shared" si="12"/>
        <v>156.7152184405665</v>
      </c>
      <c r="BP84" s="148">
        <f t="shared" si="12"/>
        <v>120.49565707893285</v>
      </c>
      <c r="BQ84" s="148">
        <f t="shared" si="12"/>
        <v>5542.059525150888</v>
      </c>
      <c r="BR84" s="151">
        <f t="shared" si="12"/>
        <v>21352.183289599874</v>
      </c>
      <c r="BS84" s="148">
        <f>BS82+BS83</f>
        <v>6148.680557248275</v>
      </c>
      <c r="BT84" s="157">
        <f>BT82+BT83</f>
        <v>1280424.680210888</v>
      </c>
      <c r="BU84" s="120"/>
      <c r="BV84" s="121"/>
      <c r="BW84" s="121"/>
      <c r="BX84" s="121"/>
      <c r="BY84" s="121"/>
      <c r="BZ84" s="121"/>
      <c r="CA84" s="121"/>
      <c r="CB84" s="121"/>
      <c r="CC84" s="121"/>
      <c r="CD84" s="121"/>
      <c r="CE84" s="121"/>
      <c r="CF84" s="121"/>
      <c r="CG84" s="121"/>
      <c r="CH84" s="121"/>
      <c r="CI84" s="121"/>
      <c r="CJ84" s="121"/>
      <c r="CK84" s="121"/>
      <c r="CL84" s="121"/>
      <c r="CM84" s="121"/>
      <c r="CN84" s="121"/>
      <c r="CO84" s="121"/>
      <c r="CP84" s="121"/>
      <c r="CQ84" s="121"/>
      <c r="CR84" s="121"/>
      <c r="CS84" s="122"/>
    </row>
    <row r="85" spans="78:79" ht="12.75">
      <c r="BZ85" s="2"/>
      <c r="CA85" s="2"/>
    </row>
    <row r="86" spans="78:79" ht="12.75">
      <c r="BZ86" s="2"/>
      <c r="CA86" s="2"/>
    </row>
    <row r="87" spans="78:79" ht="12.75">
      <c r="BZ87" s="2"/>
      <c r="CA87" s="2"/>
    </row>
    <row r="88" spans="78:79" ht="12.75">
      <c r="BZ88" s="2"/>
      <c r="CA88" s="2"/>
    </row>
    <row r="89" spans="78:79" ht="12.75">
      <c r="BZ89" s="2"/>
      <c r="CA89" s="2"/>
    </row>
    <row r="90" spans="78:79" ht="12.75">
      <c r="BZ90" s="2"/>
      <c r="CA90" s="2"/>
    </row>
    <row r="91" spans="78:79" ht="12.75">
      <c r="BZ91" s="2"/>
      <c r="CA91" s="2"/>
    </row>
    <row r="92" spans="78:79" ht="12.75">
      <c r="BZ92" s="2"/>
      <c r="CA92" s="2"/>
    </row>
    <row r="93" spans="78:79" ht="12.75">
      <c r="BZ93" s="2"/>
      <c r="CA93" s="2"/>
    </row>
    <row r="94" spans="78:79" ht="12.75">
      <c r="BZ94" s="2"/>
      <c r="CA94" s="2"/>
    </row>
    <row r="95" spans="78:79" ht="12.75">
      <c r="BZ95" s="2"/>
      <c r="CA95" s="2"/>
    </row>
    <row r="96" spans="78:79" ht="12.75">
      <c r="BZ96" s="2"/>
      <c r="CA96" s="2"/>
    </row>
    <row r="97" spans="78:79" ht="12.75">
      <c r="BZ97" s="2"/>
      <c r="CA97" s="2"/>
    </row>
    <row r="98" spans="78:79" ht="12.75">
      <c r="BZ98" s="2"/>
      <c r="CA98" s="2"/>
    </row>
    <row r="99" spans="78:79" ht="12.75">
      <c r="BZ99" s="2"/>
      <c r="CA99" s="2"/>
    </row>
    <row r="100" spans="78:79" ht="12.75">
      <c r="BZ100" s="2"/>
      <c r="CA100" s="2"/>
    </row>
    <row r="101" spans="78:79" ht="12.75">
      <c r="BZ101" s="2"/>
      <c r="CA101" s="2"/>
    </row>
    <row r="102" spans="78:79" ht="12.75">
      <c r="BZ102" s="2"/>
      <c r="CA102" s="2"/>
    </row>
    <row r="103" spans="78:79" ht="12.75">
      <c r="BZ103" s="2"/>
      <c r="CA103" s="2"/>
    </row>
    <row r="104" spans="78:79" ht="12.75">
      <c r="BZ104" s="2"/>
      <c r="CA104" s="2"/>
    </row>
    <row r="105" spans="78:79" ht="12.75">
      <c r="BZ105" s="2"/>
      <c r="CA105" s="2"/>
    </row>
    <row r="106" spans="78:79" ht="12.75">
      <c r="BZ106" s="2"/>
      <c r="CA106" s="2"/>
    </row>
    <row r="107" spans="78:79" ht="12.75">
      <c r="BZ107" s="2"/>
      <c r="CA107" s="2"/>
    </row>
    <row r="108" spans="78:79" ht="12.75">
      <c r="BZ108" s="2"/>
      <c r="CA108" s="2"/>
    </row>
    <row r="109" spans="78:79" ht="12.75">
      <c r="BZ109" s="2"/>
      <c r="CA109" s="2"/>
    </row>
    <row r="110" spans="78:79" ht="12.75">
      <c r="BZ110" s="2"/>
      <c r="CA110" s="2"/>
    </row>
    <row r="111" spans="78:79" ht="12.75">
      <c r="BZ111" s="2"/>
      <c r="CA111" s="2"/>
    </row>
    <row r="112" spans="78:79" ht="12.75">
      <c r="BZ112" s="2"/>
      <c r="CA112" s="2"/>
    </row>
    <row r="113" spans="78:79" ht="12.75">
      <c r="BZ113" s="2"/>
      <c r="CA113" s="2"/>
    </row>
    <row r="114" spans="78:79" ht="12.75">
      <c r="BZ114" s="2"/>
      <c r="CA114" s="2"/>
    </row>
    <row r="115" spans="78:79" ht="12.75">
      <c r="BZ115" s="2"/>
      <c r="CA115" s="2"/>
    </row>
    <row r="116" spans="78:79" ht="12.75">
      <c r="BZ116" s="2"/>
      <c r="CA116" s="2"/>
    </row>
    <row r="117" spans="78:79" ht="12.75">
      <c r="BZ117" s="2"/>
      <c r="CA117" s="2"/>
    </row>
  </sheetData>
  <sheetProtection/>
  <mergeCells count="5">
    <mergeCell ref="CC4:CE4"/>
    <mergeCell ref="CF4:CG4"/>
    <mergeCell ref="BU6:CA6"/>
    <mergeCell ref="CB6:CK6"/>
    <mergeCell ref="CL6:CR6"/>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7.xml><?xml version="1.0" encoding="utf-8"?>
<worksheet xmlns="http://schemas.openxmlformats.org/spreadsheetml/2006/main" xmlns:r="http://schemas.openxmlformats.org/officeDocument/2006/relationships">
  <dimension ref="A2:AY84"/>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28" width="10.7109375" style="1" customWidth="1"/>
    <col min="29" max="16384" width="11.421875" style="1" customWidth="1"/>
  </cols>
  <sheetData>
    <row r="1" ht="12.75"/>
    <row r="2" ht="15.75">
      <c r="C2" s="161" t="s">
        <v>321</v>
      </c>
    </row>
    <row r="3" spans="1:28" s="37" customFormat="1" ht="15" customHeight="1">
      <c r="A3" s="3"/>
      <c r="B3" s="3"/>
      <c r="C3" s="227" t="s">
        <v>327</v>
      </c>
      <c r="E3" s="6"/>
      <c r="F3" s="6"/>
      <c r="G3" s="131"/>
      <c r="H3" s="131"/>
      <c r="I3" s="131"/>
      <c r="J3" s="131"/>
      <c r="K3" s="131"/>
      <c r="L3" s="131"/>
      <c r="M3" s="131"/>
      <c r="N3" s="131"/>
      <c r="O3" s="131"/>
      <c r="P3" s="131"/>
      <c r="Q3" s="131"/>
      <c r="R3" s="131"/>
      <c r="S3" s="131"/>
      <c r="T3" s="6"/>
      <c r="U3" s="131"/>
      <c r="V3" s="131"/>
      <c r="W3" s="131"/>
      <c r="X3" s="131"/>
      <c r="Y3" s="131"/>
      <c r="Z3" s="131"/>
      <c r="AA3" s="131"/>
      <c r="AB3" s="131"/>
    </row>
    <row r="4" spans="1:25" s="37" customFormat="1" ht="22.5" customHeight="1">
      <c r="A4" s="5"/>
      <c r="B4" s="5"/>
      <c r="C4" s="227" t="s">
        <v>393</v>
      </c>
      <c r="D4" s="3"/>
      <c r="E4" s="3"/>
      <c r="F4" s="3"/>
      <c r="G4" s="61"/>
      <c r="H4" s="61"/>
      <c r="I4" s="62"/>
      <c r="J4" s="62"/>
      <c r="K4" s="62"/>
      <c r="L4" s="62"/>
      <c r="M4" s="62"/>
      <c r="N4" s="62"/>
      <c r="O4" s="5"/>
      <c r="P4" s="3"/>
      <c r="Q4" s="3"/>
      <c r="R4" s="3"/>
      <c r="S4" s="68"/>
      <c r="T4" s="68"/>
      <c r="U4" s="68"/>
      <c r="V4" s="68"/>
      <c r="W4" s="68"/>
      <c r="X4" s="68"/>
      <c r="Y4" s="3"/>
    </row>
    <row r="5" spans="1:28" s="37" customFormat="1" ht="19.5" customHeight="1">
      <c r="A5" s="35"/>
      <c r="B5" s="35"/>
      <c r="C5" s="228" t="s">
        <v>409</v>
      </c>
      <c r="D5" s="11"/>
      <c r="E5" s="11"/>
      <c r="F5" s="11"/>
      <c r="G5" s="11"/>
      <c r="H5" s="11"/>
      <c r="I5" s="11"/>
      <c r="J5" s="11"/>
      <c r="K5" s="11"/>
      <c r="L5" s="11"/>
      <c r="M5" s="11"/>
      <c r="N5" s="11"/>
      <c r="O5" s="11"/>
      <c r="P5" s="11"/>
      <c r="Q5" s="11"/>
      <c r="R5" s="11"/>
      <c r="S5" s="11"/>
      <c r="T5" s="11"/>
      <c r="U5" s="11"/>
      <c r="V5" s="11"/>
      <c r="W5" s="11"/>
      <c r="X5" s="11"/>
      <c r="Y5" s="11"/>
      <c r="Z5" s="11"/>
      <c r="AA5" s="11"/>
      <c r="AB5" s="11"/>
    </row>
    <row r="6" spans="1:28" s="37" customFormat="1" ht="15" customHeight="1">
      <c r="A6" s="132" t="s">
        <v>204</v>
      </c>
      <c r="B6" s="133"/>
      <c r="C6" s="134"/>
      <c r="D6" s="208"/>
      <c r="E6" s="219"/>
      <c r="F6" s="219"/>
      <c r="G6" s="219"/>
      <c r="H6" s="219"/>
      <c r="I6" s="219"/>
      <c r="J6" s="219"/>
      <c r="K6" s="219"/>
      <c r="L6" s="219"/>
      <c r="M6" s="219"/>
      <c r="N6" s="219"/>
      <c r="O6" s="219"/>
      <c r="P6" s="219"/>
      <c r="Q6" s="219"/>
      <c r="R6" s="219"/>
      <c r="S6" s="220"/>
      <c r="T6" s="221"/>
      <c r="U6" s="219"/>
      <c r="V6" s="219"/>
      <c r="W6" s="219"/>
      <c r="X6" s="219"/>
      <c r="Y6" s="219"/>
      <c r="Z6" s="219"/>
      <c r="AA6" s="219"/>
      <c r="AB6" s="209"/>
    </row>
    <row r="7" spans="1:28" s="10" customFormat="1" ht="66" customHeight="1">
      <c r="A7" s="20" t="s">
        <v>204</v>
      </c>
      <c r="B7" s="21" t="s">
        <v>204</v>
      </c>
      <c r="C7" s="162" t="s">
        <v>285</v>
      </c>
      <c r="D7" s="74" t="s">
        <v>295</v>
      </c>
      <c r="E7" s="207" t="s">
        <v>324</v>
      </c>
      <c r="F7" s="74" t="s">
        <v>296</v>
      </c>
      <c r="G7" s="74" t="s">
        <v>297</v>
      </c>
      <c r="H7" s="74" t="s">
        <v>298</v>
      </c>
      <c r="I7" s="74" t="s">
        <v>299</v>
      </c>
      <c r="J7" s="74" t="s">
        <v>300</v>
      </c>
      <c r="K7" s="74" t="s">
        <v>301</v>
      </c>
      <c r="L7" s="74" t="s">
        <v>302</v>
      </c>
      <c r="M7" s="74" t="s">
        <v>303</v>
      </c>
      <c r="N7" s="74" t="s">
        <v>304</v>
      </c>
      <c r="O7" s="74" t="s">
        <v>305</v>
      </c>
      <c r="P7" s="74" t="s">
        <v>306</v>
      </c>
      <c r="Q7" s="74" t="s">
        <v>307</v>
      </c>
      <c r="R7" s="74" t="s">
        <v>308</v>
      </c>
      <c r="S7" s="74" t="s">
        <v>309</v>
      </c>
      <c r="T7" s="74" t="s">
        <v>310</v>
      </c>
      <c r="U7" s="74" t="s">
        <v>311</v>
      </c>
      <c r="V7" s="74" t="s">
        <v>312</v>
      </c>
      <c r="W7" s="74" t="s">
        <v>313</v>
      </c>
      <c r="X7" s="74" t="s">
        <v>314</v>
      </c>
      <c r="Y7" s="74" t="s">
        <v>315</v>
      </c>
      <c r="Z7" s="74" t="s">
        <v>316</v>
      </c>
      <c r="AA7" s="74" t="s">
        <v>317</v>
      </c>
      <c r="AB7" s="218" t="s">
        <v>318</v>
      </c>
    </row>
    <row r="8" spans="1:28" s="10" customFormat="1" ht="12.75">
      <c r="A8" s="96" t="s">
        <v>201</v>
      </c>
      <c r="B8" s="22" t="s">
        <v>204</v>
      </c>
      <c r="C8" s="90" t="s">
        <v>204</v>
      </c>
      <c r="D8" s="67"/>
      <c r="E8" s="137"/>
      <c r="F8" s="137"/>
      <c r="G8" s="65"/>
      <c r="H8" s="65"/>
      <c r="I8" s="65"/>
      <c r="J8" s="65"/>
      <c r="K8" s="65"/>
      <c r="L8" s="65"/>
      <c r="M8" s="65"/>
      <c r="N8" s="65"/>
      <c r="O8" s="65"/>
      <c r="P8" s="65"/>
      <c r="Q8" s="65"/>
      <c r="R8" s="65"/>
      <c r="S8" s="65"/>
      <c r="T8" s="65"/>
      <c r="U8" s="65"/>
      <c r="V8" s="65"/>
      <c r="W8" s="65"/>
      <c r="X8" s="65"/>
      <c r="Y8" s="65"/>
      <c r="Z8" s="65"/>
      <c r="AA8" s="65"/>
      <c r="AB8" s="66"/>
    </row>
    <row r="9" spans="1:28" s="10" customFormat="1" ht="12.75" customHeight="1">
      <c r="A9" s="94"/>
      <c r="B9" s="169" t="s">
        <v>22</v>
      </c>
      <c r="C9" s="170" t="s">
        <v>322</v>
      </c>
      <c r="D9" s="139" t="s">
        <v>284</v>
      </c>
      <c r="E9" s="140" t="s">
        <v>284</v>
      </c>
      <c r="F9" s="140" t="s">
        <v>284</v>
      </c>
      <c r="G9" s="51" t="s">
        <v>284</v>
      </c>
      <c r="H9" s="51" t="s">
        <v>284</v>
      </c>
      <c r="I9" s="51" t="s">
        <v>284</v>
      </c>
      <c r="J9" s="51" t="s">
        <v>284</v>
      </c>
      <c r="K9" s="51" t="s">
        <v>284</v>
      </c>
      <c r="L9" s="51" t="s">
        <v>284</v>
      </c>
      <c r="M9" s="51" t="s">
        <v>284</v>
      </c>
      <c r="N9" s="51" t="s">
        <v>284</v>
      </c>
      <c r="O9" s="51" t="s">
        <v>284</v>
      </c>
      <c r="P9" s="51" t="s">
        <v>284</v>
      </c>
      <c r="Q9" s="51" t="s">
        <v>284</v>
      </c>
      <c r="R9" s="51" t="s">
        <v>284</v>
      </c>
      <c r="S9" s="51" t="s">
        <v>284</v>
      </c>
      <c r="T9" s="51" t="s">
        <v>284</v>
      </c>
      <c r="U9" s="51" t="s">
        <v>284</v>
      </c>
      <c r="V9" s="51" t="s">
        <v>284</v>
      </c>
      <c r="W9" s="51" t="s">
        <v>284</v>
      </c>
      <c r="X9" s="51" t="s">
        <v>284</v>
      </c>
      <c r="Y9" s="51" t="s">
        <v>284</v>
      </c>
      <c r="Z9" s="51" t="s">
        <v>284</v>
      </c>
      <c r="AA9" s="51" t="s">
        <v>284</v>
      </c>
      <c r="AB9" s="87" t="s">
        <v>284</v>
      </c>
    </row>
    <row r="10" spans="1:28" s="10" customFormat="1" ht="12.75" customHeight="1">
      <c r="A10" s="8"/>
      <c r="B10" s="8"/>
      <c r="C10" s="171" t="s">
        <v>323</v>
      </c>
      <c r="D10" s="8"/>
      <c r="E10" s="8"/>
      <c r="F10" s="8"/>
      <c r="G10" s="8"/>
      <c r="H10" s="8"/>
      <c r="I10" s="8"/>
      <c r="J10" s="8"/>
      <c r="K10" s="8"/>
      <c r="L10" s="8"/>
      <c r="M10" s="8"/>
      <c r="N10" s="8"/>
      <c r="O10" s="8"/>
      <c r="P10" s="8"/>
      <c r="Q10" s="8"/>
      <c r="R10" s="8"/>
      <c r="S10" s="8"/>
      <c r="T10" s="8"/>
      <c r="U10" s="8"/>
      <c r="V10" s="8"/>
      <c r="W10" s="8"/>
      <c r="X10" s="8"/>
      <c r="Y10" s="8"/>
      <c r="Z10" s="8"/>
      <c r="AA10" s="8"/>
      <c r="AB10" s="187"/>
    </row>
    <row r="11" spans="1:28" ht="13.5" customHeight="1">
      <c r="A11" s="48">
        <v>1</v>
      </c>
      <c r="B11" s="143" t="s">
        <v>81</v>
      </c>
      <c r="C11" s="168" t="s">
        <v>286</v>
      </c>
      <c r="D11" s="176" t="s">
        <v>204</v>
      </c>
      <c r="E11" s="175">
        <v>24716.316004578737</v>
      </c>
      <c r="F11" s="175">
        <v>16829.12466839625</v>
      </c>
      <c r="G11" s="175">
        <v>24141.61806900223</v>
      </c>
      <c r="H11" s="175">
        <v>25769.253402618477</v>
      </c>
      <c r="I11" s="175">
        <v>27030.431680278398</v>
      </c>
      <c r="J11" s="175">
        <v>5520.590042780519</v>
      </c>
      <c r="K11" s="175">
        <v>23909.596309735567</v>
      </c>
      <c r="L11" s="175">
        <v>19314.888886657474</v>
      </c>
      <c r="M11" s="175">
        <v>8920.868717839765</v>
      </c>
      <c r="N11" s="175">
        <v>24975.687023064023</v>
      </c>
      <c r="O11" s="183"/>
      <c r="P11" s="183"/>
      <c r="Q11" s="183"/>
      <c r="R11" s="183"/>
      <c r="S11" s="175">
        <v>5431.610474669632</v>
      </c>
      <c r="T11" s="177"/>
      <c r="U11" s="175">
        <v>46774.40823643451</v>
      </c>
      <c r="V11" s="183"/>
      <c r="W11" s="183"/>
      <c r="X11" s="183"/>
      <c r="Y11" s="183"/>
      <c r="Z11" s="183"/>
      <c r="AA11" s="99">
        <v>52886.57407407409</v>
      </c>
      <c r="AB11" s="163">
        <v>20475.672625845767</v>
      </c>
    </row>
    <row r="12" spans="1:28" ht="13.5" customHeight="1">
      <c r="A12" s="142">
        <v>2</v>
      </c>
      <c r="B12" s="142" t="s">
        <v>82</v>
      </c>
      <c r="C12" s="40" t="s">
        <v>287</v>
      </c>
      <c r="D12" s="177" t="s">
        <v>204</v>
      </c>
      <c r="E12" s="175">
        <v>24716.316004578737</v>
      </c>
      <c r="F12" s="175">
        <v>16829.12466839625</v>
      </c>
      <c r="G12" s="175">
        <v>24141.61806900223</v>
      </c>
      <c r="H12" s="175">
        <v>25769.253402618477</v>
      </c>
      <c r="I12" s="175">
        <v>27030.431680278398</v>
      </c>
      <c r="J12" s="175">
        <v>5520.590042780519</v>
      </c>
      <c r="K12" s="175">
        <v>23909.596309735567</v>
      </c>
      <c r="L12" s="175">
        <v>19314.888886657474</v>
      </c>
      <c r="M12" s="175">
        <v>8920.868717839765</v>
      </c>
      <c r="N12" s="175">
        <v>24975.687023064023</v>
      </c>
      <c r="O12" s="184"/>
      <c r="P12" s="184"/>
      <c r="Q12" s="184"/>
      <c r="R12" s="184"/>
      <c r="S12" s="175">
        <v>5431.610474669632</v>
      </c>
      <c r="T12" s="177"/>
      <c r="U12" s="175">
        <v>46774.40823643451</v>
      </c>
      <c r="V12" s="184"/>
      <c r="W12" s="184"/>
      <c r="X12" s="184"/>
      <c r="Y12" s="184"/>
      <c r="Z12" s="184"/>
      <c r="AA12" s="99">
        <v>52886.57407407409</v>
      </c>
      <c r="AB12" s="163">
        <v>20475.672625845767</v>
      </c>
    </row>
    <row r="13" spans="1:28" ht="13.5" customHeight="1">
      <c r="A13" s="48">
        <v>3</v>
      </c>
      <c r="B13" s="143" t="s">
        <v>83</v>
      </c>
      <c r="C13" s="40" t="s">
        <v>288</v>
      </c>
      <c r="D13" s="177" t="s">
        <v>204</v>
      </c>
      <c r="E13" s="175">
        <v>24716.316004578737</v>
      </c>
      <c r="F13" s="175">
        <v>16829.12466839625</v>
      </c>
      <c r="G13" s="175">
        <v>24141.61806900223</v>
      </c>
      <c r="H13" s="175">
        <v>25769.253402618477</v>
      </c>
      <c r="I13" s="175">
        <v>27030.431680278398</v>
      </c>
      <c r="J13" s="175">
        <v>5520.590042780519</v>
      </c>
      <c r="K13" s="175">
        <v>23909.596309735567</v>
      </c>
      <c r="L13" s="175">
        <v>19314.888886657474</v>
      </c>
      <c r="M13" s="175">
        <v>8920.868717839765</v>
      </c>
      <c r="N13" s="175">
        <v>24975.687023064023</v>
      </c>
      <c r="O13" s="184"/>
      <c r="P13" s="184"/>
      <c r="Q13" s="184"/>
      <c r="R13" s="184"/>
      <c r="S13" s="175">
        <v>5431.610474669632</v>
      </c>
      <c r="T13" s="177"/>
      <c r="U13" s="175">
        <v>46774.40823643451</v>
      </c>
      <c r="V13" s="184"/>
      <c r="W13" s="184"/>
      <c r="X13" s="184"/>
      <c r="Y13" s="184"/>
      <c r="Z13" s="184"/>
      <c r="AA13" s="99">
        <v>52886.57407407409</v>
      </c>
      <c r="AB13" s="163">
        <v>20475.672625845767</v>
      </c>
    </row>
    <row r="14" spans="1:28" ht="13.5" customHeight="1">
      <c r="A14" s="142">
        <v>4</v>
      </c>
      <c r="B14" s="50" t="s">
        <v>145</v>
      </c>
      <c r="C14" s="40" t="s">
        <v>146</v>
      </c>
      <c r="D14" s="177" t="s">
        <v>204</v>
      </c>
      <c r="E14" s="175">
        <v>24716.316004578737</v>
      </c>
      <c r="F14" s="175">
        <v>16829.12466839625</v>
      </c>
      <c r="G14" s="175">
        <v>24141.61806900223</v>
      </c>
      <c r="H14" s="175">
        <v>25769.253402618477</v>
      </c>
      <c r="I14" s="175">
        <v>27030.431680278398</v>
      </c>
      <c r="J14" s="175">
        <v>5520.590042780519</v>
      </c>
      <c r="K14" s="175">
        <v>23909.596309735567</v>
      </c>
      <c r="L14" s="175">
        <v>19314.888886657474</v>
      </c>
      <c r="M14" s="175">
        <v>8920.868717839765</v>
      </c>
      <c r="N14" s="175">
        <v>18175.836650525292</v>
      </c>
      <c r="O14" s="184"/>
      <c r="P14" s="184"/>
      <c r="Q14" s="184"/>
      <c r="R14" s="184"/>
      <c r="S14" s="175">
        <v>5431.610474669632</v>
      </c>
      <c r="T14" s="177"/>
      <c r="U14" s="175">
        <v>46774.40823643451</v>
      </c>
      <c r="V14" s="184"/>
      <c r="W14" s="184"/>
      <c r="X14" s="184"/>
      <c r="Y14" s="184"/>
      <c r="Z14" s="184"/>
      <c r="AA14" s="99">
        <v>45985.74917365352</v>
      </c>
      <c r="AB14" s="163">
        <v>20475.672625845767</v>
      </c>
    </row>
    <row r="15" spans="1:28" ht="13.5" customHeight="1">
      <c r="A15" s="48">
        <v>5</v>
      </c>
      <c r="B15" s="50" t="s">
        <v>147</v>
      </c>
      <c r="C15" s="40" t="s">
        <v>257</v>
      </c>
      <c r="D15" s="177" t="s">
        <v>204</v>
      </c>
      <c r="E15" s="175">
        <v>24716.316004578737</v>
      </c>
      <c r="F15" s="175">
        <v>16829.12466839625</v>
      </c>
      <c r="G15" s="175">
        <v>24141.61806900223</v>
      </c>
      <c r="H15" s="175">
        <v>25769.253402618477</v>
      </c>
      <c r="I15" s="175">
        <v>27030.431680278398</v>
      </c>
      <c r="J15" s="175">
        <v>5520.590042780519</v>
      </c>
      <c r="K15" s="175">
        <v>23909.596309735567</v>
      </c>
      <c r="L15" s="175">
        <v>19314.888886657474</v>
      </c>
      <c r="M15" s="175">
        <v>8920.868717839765</v>
      </c>
      <c r="N15" s="175">
        <v>17438.088531084162</v>
      </c>
      <c r="O15" s="184"/>
      <c r="P15" s="184"/>
      <c r="Q15" s="184"/>
      <c r="R15" s="184"/>
      <c r="S15" s="175">
        <v>5431.610474669632</v>
      </c>
      <c r="T15" s="177"/>
      <c r="U15" s="175">
        <v>46774.4082364345</v>
      </c>
      <c r="V15" s="184"/>
      <c r="W15" s="184"/>
      <c r="X15" s="184"/>
      <c r="Y15" s="184"/>
      <c r="Z15" s="184"/>
      <c r="AA15" s="99">
        <v>34013.15409904877</v>
      </c>
      <c r="AB15" s="163">
        <v>20475.672625845767</v>
      </c>
    </row>
    <row r="16" spans="1:28" ht="13.5" customHeight="1">
      <c r="A16" s="142">
        <v>6</v>
      </c>
      <c r="B16" s="50">
        <v>17</v>
      </c>
      <c r="C16" s="40" t="s">
        <v>150</v>
      </c>
      <c r="D16" s="177" t="s">
        <v>204</v>
      </c>
      <c r="E16" s="175">
        <v>24716.316004578737</v>
      </c>
      <c r="F16" s="175">
        <v>16829.12466839625</v>
      </c>
      <c r="G16" s="175">
        <v>24141.61806900223</v>
      </c>
      <c r="H16" s="175">
        <v>25769.253402618477</v>
      </c>
      <c r="I16" s="175">
        <v>27030.431680278398</v>
      </c>
      <c r="J16" s="175">
        <v>5520.590042780519</v>
      </c>
      <c r="K16" s="175">
        <v>23909.596309735567</v>
      </c>
      <c r="L16" s="175">
        <v>19314.888886657474</v>
      </c>
      <c r="M16" s="175">
        <v>8920.868717839765</v>
      </c>
      <c r="N16" s="175">
        <v>19555.80846682387</v>
      </c>
      <c r="O16" s="184"/>
      <c r="P16" s="184"/>
      <c r="Q16" s="184"/>
      <c r="R16" s="184"/>
      <c r="S16" s="175">
        <v>5431.610474669632</v>
      </c>
      <c r="T16" s="177"/>
      <c r="U16" s="175">
        <v>46774.40823643451</v>
      </c>
      <c r="V16" s="184"/>
      <c r="W16" s="184"/>
      <c r="X16" s="184"/>
      <c r="Y16" s="184"/>
      <c r="Z16" s="184"/>
      <c r="AA16" s="99">
        <v>40548.020540082616</v>
      </c>
      <c r="AB16" s="163">
        <v>20475.672625845767</v>
      </c>
    </row>
    <row r="17" spans="1:28" ht="13.5" customHeight="1">
      <c r="A17" s="48">
        <v>7</v>
      </c>
      <c r="B17" s="50">
        <v>18</v>
      </c>
      <c r="C17" s="40" t="s">
        <v>144</v>
      </c>
      <c r="D17" s="177" t="s">
        <v>204</v>
      </c>
      <c r="E17" s="175">
        <v>24716.316004578737</v>
      </c>
      <c r="F17" s="175">
        <v>16829.12466839625</v>
      </c>
      <c r="G17" s="175">
        <v>24141.61806900223</v>
      </c>
      <c r="H17" s="175">
        <v>25769.253402618477</v>
      </c>
      <c r="I17" s="175">
        <v>27030.431680278398</v>
      </c>
      <c r="J17" s="175">
        <v>5520.590042780519</v>
      </c>
      <c r="K17" s="175">
        <v>23909.596309735567</v>
      </c>
      <c r="L17" s="175">
        <v>19314.888886657474</v>
      </c>
      <c r="M17" s="175">
        <v>8920.868717839765</v>
      </c>
      <c r="N17" s="175">
        <v>19555.80846682387</v>
      </c>
      <c r="O17" s="184"/>
      <c r="P17" s="184"/>
      <c r="Q17" s="184"/>
      <c r="R17" s="184"/>
      <c r="S17" s="175">
        <v>5431.610474669632</v>
      </c>
      <c r="T17" s="177"/>
      <c r="U17" s="175">
        <v>46774.40823643451</v>
      </c>
      <c r="V17" s="184"/>
      <c r="W17" s="184"/>
      <c r="X17" s="184"/>
      <c r="Y17" s="184"/>
      <c r="Z17" s="184"/>
      <c r="AA17" s="99">
        <v>51027.66528157725</v>
      </c>
      <c r="AB17" s="163">
        <v>20475.672625845767</v>
      </c>
    </row>
    <row r="18" spans="1:28" ht="13.5" customHeight="1">
      <c r="A18" s="142">
        <v>8</v>
      </c>
      <c r="B18" s="50">
        <v>19</v>
      </c>
      <c r="C18" s="40" t="s">
        <v>218</v>
      </c>
      <c r="D18" s="177" t="s">
        <v>204</v>
      </c>
      <c r="E18" s="175">
        <v>24716.316004578737</v>
      </c>
      <c r="F18" s="175">
        <v>16829.12466839625</v>
      </c>
      <c r="G18" s="175">
        <v>24141.61806900223</v>
      </c>
      <c r="H18" s="175">
        <v>25769.253402618477</v>
      </c>
      <c r="I18" s="175">
        <v>27030.431680278398</v>
      </c>
      <c r="J18" s="175">
        <v>5520.590042780519</v>
      </c>
      <c r="K18" s="175">
        <v>23909.596309735567</v>
      </c>
      <c r="L18" s="175">
        <v>19314.888886657474</v>
      </c>
      <c r="M18" s="175">
        <v>8920.868717839765</v>
      </c>
      <c r="N18" s="175">
        <v>19555.80846682387</v>
      </c>
      <c r="O18" s="184"/>
      <c r="P18" s="184"/>
      <c r="Q18" s="184"/>
      <c r="R18" s="184"/>
      <c r="S18" s="175">
        <v>5431.610474669632</v>
      </c>
      <c r="T18" s="177"/>
      <c r="U18" s="175">
        <v>46774.40823643451</v>
      </c>
      <c r="V18" s="184"/>
      <c r="W18" s="184"/>
      <c r="X18" s="184"/>
      <c r="Y18" s="184"/>
      <c r="Z18" s="184"/>
      <c r="AA18" s="99">
        <v>47266.92889348952</v>
      </c>
      <c r="AB18" s="163">
        <v>20475.672625845767</v>
      </c>
    </row>
    <row r="19" spans="1:28" ht="13.5" customHeight="1">
      <c r="A19" s="48">
        <v>9</v>
      </c>
      <c r="B19" s="50">
        <v>20</v>
      </c>
      <c r="C19" s="40" t="s">
        <v>139</v>
      </c>
      <c r="D19" s="177" t="s">
        <v>204</v>
      </c>
      <c r="E19" s="175">
        <v>24716.316004578737</v>
      </c>
      <c r="F19" s="175">
        <v>16829.12466839625</v>
      </c>
      <c r="G19" s="175">
        <v>24141.61806900223</v>
      </c>
      <c r="H19" s="175">
        <v>25769.253402618477</v>
      </c>
      <c r="I19" s="175">
        <v>27030.431680278398</v>
      </c>
      <c r="J19" s="175">
        <v>5520.590042780519</v>
      </c>
      <c r="K19" s="175">
        <v>23909.596309735567</v>
      </c>
      <c r="L19" s="175">
        <v>19314.888886657474</v>
      </c>
      <c r="M19" s="175">
        <v>8920.868717839765</v>
      </c>
      <c r="N19" s="175">
        <v>18175.836650525292</v>
      </c>
      <c r="O19" s="184"/>
      <c r="P19" s="184"/>
      <c r="Q19" s="184"/>
      <c r="R19" s="184"/>
      <c r="S19" s="175">
        <v>5431.610474669632</v>
      </c>
      <c r="T19" s="177"/>
      <c r="U19" s="175">
        <v>46774.40823643451</v>
      </c>
      <c r="V19" s="184"/>
      <c r="W19" s="184"/>
      <c r="X19" s="184"/>
      <c r="Y19" s="184"/>
      <c r="Z19" s="184"/>
      <c r="AA19" s="99">
        <v>46876.45487174006</v>
      </c>
      <c r="AB19" s="163">
        <v>20475.672625845767</v>
      </c>
    </row>
    <row r="20" spans="1:28" ht="13.5" customHeight="1">
      <c r="A20" s="142">
        <v>10</v>
      </c>
      <c r="B20" s="50">
        <v>21</v>
      </c>
      <c r="C20" s="40" t="s">
        <v>140</v>
      </c>
      <c r="D20" s="177" t="s">
        <v>204</v>
      </c>
      <c r="E20" s="175">
        <v>24716.316004578737</v>
      </c>
      <c r="F20" s="175">
        <v>16829.12466839625</v>
      </c>
      <c r="G20" s="175">
        <v>24141.61806900223</v>
      </c>
      <c r="H20" s="175">
        <v>25769.253402618477</v>
      </c>
      <c r="I20" s="175">
        <v>27030.431680278398</v>
      </c>
      <c r="J20" s="175">
        <v>5520.590042780519</v>
      </c>
      <c r="K20" s="175">
        <v>23909.596309735567</v>
      </c>
      <c r="L20" s="175">
        <v>19314.888886657474</v>
      </c>
      <c r="M20" s="175">
        <v>8920.868717839765</v>
      </c>
      <c r="N20" s="175">
        <v>16486.028701648098</v>
      </c>
      <c r="O20" s="184"/>
      <c r="P20" s="184"/>
      <c r="Q20" s="184"/>
      <c r="R20" s="184"/>
      <c r="S20" s="175">
        <v>5431.610474669632</v>
      </c>
      <c r="T20" s="177"/>
      <c r="U20" s="175">
        <v>46774.40823643451</v>
      </c>
      <c r="V20" s="184"/>
      <c r="W20" s="184"/>
      <c r="X20" s="184"/>
      <c r="Y20" s="184"/>
      <c r="Z20" s="184"/>
      <c r="AA20" s="99">
        <v>32506.53245258</v>
      </c>
      <c r="AB20" s="163">
        <v>20475.672625845767</v>
      </c>
    </row>
    <row r="21" spans="1:28" ht="13.5" customHeight="1">
      <c r="A21" s="48">
        <v>11</v>
      </c>
      <c r="B21" s="50">
        <v>22</v>
      </c>
      <c r="C21" s="40" t="s">
        <v>148</v>
      </c>
      <c r="D21" s="177" t="s">
        <v>204</v>
      </c>
      <c r="E21" s="175">
        <v>24716.316004578737</v>
      </c>
      <c r="F21" s="175">
        <v>16829.12466839625</v>
      </c>
      <c r="G21" s="175">
        <v>24141.61806900223</v>
      </c>
      <c r="H21" s="175">
        <v>25769.253402618477</v>
      </c>
      <c r="I21" s="175">
        <v>27030.431680278398</v>
      </c>
      <c r="J21" s="175">
        <v>5520.590042780519</v>
      </c>
      <c r="K21" s="175">
        <v>23909.596309735567</v>
      </c>
      <c r="L21" s="175">
        <v>19314.888886657474</v>
      </c>
      <c r="M21" s="175">
        <v>8920.868717839765</v>
      </c>
      <c r="N21" s="175">
        <v>16486.028701648098</v>
      </c>
      <c r="O21" s="184"/>
      <c r="P21" s="184"/>
      <c r="Q21" s="184"/>
      <c r="R21" s="184"/>
      <c r="S21" s="175">
        <v>5431.610474669632</v>
      </c>
      <c r="T21" s="177"/>
      <c r="U21" s="175">
        <v>46774.40823643451</v>
      </c>
      <c r="V21" s="184"/>
      <c r="W21" s="184"/>
      <c r="X21" s="184"/>
      <c r="Y21" s="184"/>
      <c r="Z21" s="184"/>
      <c r="AA21" s="99">
        <v>35871.33938316801</v>
      </c>
      <c r="AB21" s="163">
        <v>20475.672625845767</v>
      </c>
    </row>
    <row r="22" spans="1:28" ht="13.5" customHeight="1">
      <c r="A22" s="142">
        <v>12</v>
      </c>
      <c r="B22" s="50" t="s">
        <v>84</v>
      </c>
      <c r="C22" s="40" t="s">
        <v>289</v>
      </c>
      <c r="D22" s="175">
        <v>20212.44593174654</v>
      </c>
      <c r="E22" s="175">
        <v>24716.316004578737</v>
      </c>
      <c r="F22" s="175">
        <v>16829.12466839625</v>
      </c>
      <c r="G22" s="175">
        <v>24141.61806900223</v>
      </c>
      <c r="H22" s="175">
        <v>25769.253402618477</v>
      </c>
      <c r="I22" s="175">
        <v>27030.431680278398</v>
      </c>
      <c r="J22" s="175">
        <v>5520.590042780519</v>
      </c>
      <c r="K22" s="175">
        <v>23909.596309735567</v>
      </c>
      <c r="L22" s="175">
        <v>19314.888886657474</v>
      </c>
      <c r="M22" s="175">
        <v>8920.868717839765</v>
      </c>
      <c r="N22" s="175">
        <v>18175.836650525292</v>
      </c>
      <c r="O22" s="184"/>
      <c r="P22" s="184"/>
      <c r="Q22" s="184"/>
      <c r="R22" s="184"/>
      <c r="S22" s="175">
        <v>5431.610474669632</v>
      </c>
      <c r="T22" s="177"/>
      <c r="U22" s="175">
        <v>46774.40823643451</v>
      </c>
      <c r="V22" s="184"/>
      <c r="W22" s="184"/>
      <c r="X22" s="184"/>
      <c r="Y22" s="184"/>
      <c r="Z22" s="184"/>
      <c r="AA22" s="99">
        <v>32506.53245258</v>
      </c>
      <c r="AB22" s="163">
        <v>20475.672625845767</v>
      </c>
    </row>
    <row r="23" spans="1:28" ht="13.5" customHeight="1">
      <c r="A23" s="48">
        <v>13</v>
      </c>
      <c r="B23" s="50" t="s">
        <v>85</v>
      </c>
      <c r="C23" s="40" t="s">
        <v>290</v>
      </c>
      <c r="D23" s="177" t="s">
        <v>204</v>
      </c>
      <c r="E23" s="177"/>
      <c r="F23" s="177"/>
      <c r="G23" s="177"/>
      <c r="H23" s="177"/>
      <c r="I23" s="177"/>
      <c r="J23" s="177"/>
      <c r="K23" s="177"/>
      <c r="L23" s="177"/>
      <c r="M23" s="177"/>
      <c r="N23" s="177"/>
      <c r="O23" s="184"/>
      <c r="P23" s="184"/>
      <c r="Q23" s="184"/>
      <c r="R23" s="184"/>
      <c r="S23" s="177"/>
      <c r="T23" s="177"/>
      <c r="U23" s="177"/>
      <c r="V23" s="184"/>
      <c r="W23" s="184"/>
      <c r="X23" s="184"/>
      <c r="Y23" s="184"/>
      <c r="Z23" s="184"/>
      <c r="AA23" s="183"/>
      <c r="AB23" s="188"/>
    </row>
    <row r="24" spans="1:28" ht="13.5" customHeight="1">
      <c r="A24" s="142">
        <v>14</v>
      </c>
      <c r="B24" s="50">
        <v>24</v>
      </c>
      <c r="C24" s="40" t="s">
        <v>291</v>
      </c>
      <c r="D24" s="177" t="s">
        <v>204</v>
      </c>
      <c r="E24" s="175">
        <v>24716.316004578737</v>
      </c>
      <c r="F24" s="175">
        <v>16829.12466839625</v>
      </c>
      <c r="G24" s="175">
        <v>24141.61806900223</v>
      </c>
      <c r="H24" s="175">
        <v>25769.253402618477</v>
      </c>
      <c r="I24" s="175">
        <v>27030.431680278398</v>
      </c>
      <c r="J24" s="175">
        <v>5520.590042780519</v>
      </c>
      <c r="K24" s="175">
        <v>23909.596309735567</v>
      </c>
      <c r="L24" s="175">
        <v>19314.888886657474</v>
      </c>
      <c r="M24" s="175">
        <v>8920.868717839765</v>
      </c>
      <c r="N24" s="175">
        <v>15383.528102854918</v>
      </c>
      <c r="O24" s="184"/>
      <c r="P24" s="184"/>
      <c r="Q24" s="184"/>
      <c r="R24" s="184"/>
      <c r="S24" s="175">
        <v>5431.610474669632</v>
      </c>
      <c r="T24" s="177"/>
      <c r="U24" s="175">
        <v>46774.40823643451</v>
      </c>
      <c r="V24" s="184"/>
      <c r="W24" s="184"/>
      <c r="X24" s="184"/>
      <c r="Y24" s="184"/>
      <c r="Z24" s="184"/>
      <c r="AA24" s="99">
        <v>29570.052829833832</v>
      </c>
      <c r="AB24" s="163">
        <v>20475.672625845767</v>
      </c>
    </row>
    <row r="25" spans="1:28" ht="13.5" customHeight="1">
      <c r="A25" s="48">
        <v>15</v>
      </c>
      <c r="B25" s="50">
        <v>25</v>
      </c>
      <c r="C25" s="40" t="s">
        <v>141</v>
      </c>
      <c r="D25" s="177" t="s">
        <v>204</v>
      </c>
      <c r="E25" s="175">
        <v>24716.316004578737</v>
      </c>
      <c r="F25" s="175">
        <v>16829.12466839625</v>
      </c>
      <c r="G25" s="175">
        <v>24141.61806900223</v>
      </c>
      <c r="H25" s="175">
        <v>25769.253402618477</v>
      </c>
      <c r="I25" s="175">
        <v>27030.431680278398</v>
      </c>
      <c r="J25" s="175">
        <v>5520.590042780519</v>
      </c>
      <c r="K25" s="175">
        <v>23909.596309735567</v>
      </c>
      <c r="L25" s="175">
        <v>19314.888886657474</v>
      </c>
      <c r="M25" s="175">
        <v>8920.868717839765</v>
      </c>
      <c r="N25" s="175">
        <v>18175.836650525292</v>
      </c>
      <c r="O25" s="184"/>
      <c r="P25" s="184"/>
      <c r="Q25" s="184"/>
      <c r="R25" s="184"/>
      <c r="S25" s="175">
        <v>5431.610474669632</v>
      </c>
      <c r="T25" s="177"/>
      <c r="U25" s="175">
        <v>46774.40823643451</v>
      </c>
      <c r="V25" s="184"/>
      <c r="W25" s="184"/>
      <c r="X25" s="184"/>
      <c r="Y25" s="184"/>
      <c r="Z25" s="184"/>
      <c r="AA25" s="99">
        <v>33979.07421746836</v>
      </c>
      <c r="AB25" s="163">
        <v>20475.672625845767</v>
      </c>
    </row>
    <row r="26" spans="1:28" ht="13.5" customHeight="1">
      <c r="A26" s="142">
        <v>16</v>
      </c>
      <c r="B26" s="50">
        <v>26</v>
      </c>
      <c r="C26" s="40" t="s">
        <v>56</v>
      </c>
      <c r="D26" s="177" t="s">
        <v>204</v>
      </c>
      <c r="E26" s="175">
        <v>24716.316004578737</v>
      </c>
      <c r="F26" s="175">
        <v>16829.12466839625</v>
      </c>
      <c r="G26" s="175">
        <v>24141.61806900223</v>
      </c>
      <c r="H26" s="175">
        <v>25769.253402618477</v>
      </c>
      <c r="I26" s="175">
        <v>27030.431680278398</v>
      </c>
      <c r="J26" s="175">
        <v>5520.590042780519</v>
      </c>
      <c r="K26" s="175">
        <v>23909.596309735567</v>
      </c>
      <c r="L26" s="175">
        <v>19314.888886657474</v>
      </c>
      <c r="M26" s="175">
        <v>8920.868717839765</v>
      </c>
      <c r="N26" s="175">
        <v>18897.288489424103</v>
      </c>
      <c r="O26" s="184"/>
      <c r="P26" s="184"/>
      <c r="Q26" s="184"/>
      <c r="R26" s="184"/>
      <c r="S26" s="175">
        <v>5431.610474669632</v>
      </c>
      <c r="T26" s="177"/>
      <c r="U26" s="175">
        <v>46774.40823643451</v>
      </c>
      <c r="V26" s="184"/>
      <c r="W26" s="184"/>
      <c r="X26" s="184"/>
      <c r="Y26" s="184"/>
      <c r="Z26" s="184"/>
      <c r="AA26" s="99">
        <v>36591.216791309955</v>
      </c>
      <c r="AB26" s="163">
        <v>20475.672625845767</v>
      </c>
    </row>
    <row r="27" spans="1:28" ht="13.5" customHeight="1">
      <c r="A27" s="48">
        <v>17</v>
      </c>
      <c r="B27" s="50">
        <v>27</v>
      </c>
      <c r="C27" s="40" t="s">
        <v>57</v>
      </c>
      <c r="D27" s="177" t="s">
        <v>204</v>
      </c>
      <c r="E27" s="175">
        <v>24716.316004578737</v>
      </c>
      <c r="F27" s="175">
        <v>16829.12466839625</v>
      </c>
      <c r="G27" s="175">
        <v>24141.61806900223</v>
      </c>
      <c r="H27" s="175">
        <v>25769.253402618477</v>
      </c>
      <c r="I27" s="175">
        <v>27030.431680278398</v>
      </c>
      <c r="J27" s="175">
        <v>5520.590042780519</v>
      </c>
      <c r="K27" s="175">
        <v>23909.596309735567</v>
      </c>
      <c r="L27" s="175">
        <v>19314.888886657474</v>
      </c>
      <c r="M27" s="175">
        <v>8920.868717839765</v>
      </c>
      <c r="N27" s="175">
        <v>15460.20021938606</v>
      </c>
      <c r="O27" s="184"/>
      <c r="P27" s="184"/>
      <c r="Q27" s="184"/>
      <c r="R27" s="184"/>
      <c r="S27" s="175">
        <v>5431.610474669632</v>
      </c>
      <c r="T27" s="177"/>
      <c r="U27" s="175">
        <v>46774.408236434516</v>
      </c>
      <c r="V27" s="184"/>
      <c r="W27" s="184"/>
      <c r="X27" s="184"/>
      <c r="Y27" s="184"/>
      <c r="Z27" s="184"/>
      <c r="AA27" s="99">
        <v>29951.757032447575</v>
      </c>
      <c r="AB27" s="163">
        <v>20475.672625845767</v>
      </c>
    </row>
    <row r="28" spans="1:28" ht="13.5" customHeight="1">
      <c r="A28" s="142">
        <v>18</v>
      </c>
      <c r="B28" s="50">
        <v>28</v>
      </c>
      <c r="C28" s="40" t="s">
        <v>229</v>
      </c>
      <c r="D28" s="177" t="s">
        <v>204</v>
      </c>
      <c r="E28" s="175">
        <v>24716.316004578737</v>
      </c>
      <c r="F28" s="175">
        <v>16829.12466839625</v>
      </c>
      <c r="G28" s="175">
        <v>24141.61806900223</v>
      </c>
      <c r="H28" s="175">
        <v>25769.253402618477</v>
      </c>
      <c r="I28" s="175">
        <v>27030.431680278398</v>
      </c>
      <c r="J28" s="175">
        <v>5520.590042780519</v>
      </c>
      <c r="K28" s="175">
        <v>23909.596309735567</v>
      </c>
      <c r="L28" s="175">
        <v>19314.888886657474</v>
      </c>
      <c r="M28" s="175">
        <v>8920.868717839765</v>
      </c>
      <c r="N28" s="175">
        <v>19984.206547021597</v>
      </c>
      <c r="O28" s="184"/>
      <c r="P28" s="184"/>
      <c r="Q28" s="184"/>
      <c r="R28" s="184"/>
      <c r="S28" s="175">
        <v>5431.610474669632</v>
      </c>
      <c r="T28" s="177"/>
      <c r="U28" s="175">
        <v>46774.40823643451</v>
      </c>
      <c r="V28" s="184"/>
      <c r="W28" s="184"/>
      <c r="X28" s="184"/>
      <c r="Y28" s="184"/>
      <c r="Z28" s="184"/>
      <c r="AA28" s="99">
        <v>41235.49947837404</v>
      </c>
      <c r="AB28" s="163">
        <v>20475.672625845767</v>
      </c>
    </row>
    <row r="29" spans="1:28" ht="13.5" customHeight="1">
      <c r="A29" s="48">
        <v>19</v>
      </c>
      <c r="B29" s="50">
        <v>29</v>
      </c>
      <c r="C29" s="40" t="s">
        <v>258</v>
      </c>
      <c r="D29" s="177" t="s">
        <v>204</v>
      </c>
      <c r="E29" s="175">
        <v>24716.316004578737</v>
      </c>
      <c r="F29" s="175">
        <v>16829.12466839625</v>
      </c>
      <c r="G29" s="175">
        <v>24141.61806900223</v>
      </c>
      <c r="H29" s="175">
        <v>25769.253402618477</v>
      </c>
      <c r="I29" s="175">
        <v>27030.431680278398</v>
      </c>
      <c r="J29" s="175">
        <v>5520.590042780519</v>
      </c>
      <c r="K29" s="175">
        <v>23909.596309735567</v>
      </c>
      <c r="L29" s="175">
        <v>19314.888886657474</v>
      </c>
      <c r="M29" s="175">
        <v>8920.868717839765</v>
      </c>
      <c r="N29" s="175">
        <v>19763.105268379302</v>
      </c>
      <c r="O29" s="184"/>
      <c r="P29" s="184"/>
      <c r="Q29" s="184"/>
      <c r="R29" s="184"/>
      <c r="S29" s="175">
        <v>5431.610474669632</v>
      </c>
      <c r="T29" s="177"/>
      <c r="U29" s="175">
        <v>46774.40823643451</v>
      </c>
      <c r="V29" s="184"/>
      <c r="W29" s="184"/>
      <c r="X29" s="184"/>
      <c r="Y29" s="184"/>
      <c r="Z29" s="184"/>
      <c r="AA29" s="99">
        <v>39226.492764809336</v>
      </c>
      <c r="AB29" s="163">
        <v>20475.672625845767</v>
      </c>
    </row>
    <row r="30" spans="1:28" ht="13.5" customHeight="1">
      <c r="A30" s="142">
        <v>20</v>
      </c>
      <c r="B30" s="50" t="s">
        <v>198</v>
      </c>
      <c r="C30" s="40" t="s">
        <v>199</v>
      </c>
      <c r="D30" s="177" t="s">
        <v>204</v>
      </c>
      <c r="E30" s="175">
        <v>24716.316004578737</v>
      </c>
      <c r="F30" s="175">
        <v>16829.12466839625</v>
      </c>
      <c r="G30" s="175">
        <v>24141.61806900223</v>
      </c>
      <c r="H30" s="175">
        <v>25769.253402618477</v>
      </c>
      <c r="I30" s="175">
        <v>27030.431680278398</v>
      </c>
      <c r="J30" s="175">
        <v>5520.590042780519</v>
      </c>
      <c r="K30" s="175">
        <v>23909.596309735567</v>
      </c>
      <c r="L30" s="175">
        <v>19314.888886657474</v>
      </c>
      <c r="M30" s="175">
        <v>8920.868717839765</v>
      </c>
      <c r="N30" s="175">
        <v>19984.206547021597</v>
      </c>
      <c r="O30" s="184"/>
      <c r="P30" s="184"/>
      <c r="Q30" s="184"/>
      <c r="R30" s="184"/>
      <c r="S30" s="175">
        <v>5431.610474669632</v>
      </c>
      <c r="T30" s="177"/>
      <c r="U30" s="175">
        <v>46774.40823643451</v>
      </c>
      <c r="V30" s="184"/>
      <c r="W30" s="184"/>
      <c r="X30" s="184"/>
      <c r="Y30" s="184"/>
      <c r="Z30" s="184"/>
      <c r="AA30" s="99">
        <v>39237.59963164932</v>
      </c>
      <c r="AB30" s="163">
        <v>20475.672625845767</v>
      </c>
    </row>
    <row r="31" spans="1:28" ht="13.5" customHeight="1">
      <c r="A31" s="48">
        <v>21</v>
      </c>
      <c r="B31" s="50">
        <v>32</v>
      </c>
      <c r="C31" s="40" t="s">
        <v>125</v>
      </c>
      <c r="D31" s="177" t="s">
        <v>204</v>
      </c>
      <c r="E31" s="175">
        <v>24716.316004578737</v>
      </c>
      <c r="F31" s="175">
        <v>16829.12466839625</v>
      </c>
      <c r="G31" s="175">
        <v>24141.61806900223</v>
      </c>
      <c r="H31" s="175">
        <v>25769.253402618477</v>
      </c>
      <c r="I31" s="175">
        <v>27030.431680278398</v>
      </c>
      <c r="J31" s="175">
        <v>5520.590042780519</v>
      </c>
      <c r="K31" s="175">
        <v>23909.596309735567</v>
      </c>
      <c r="L31" s="175">
        <v>19314.888886657474</v>
      </c>
      <c r="M31" s="175">
        <v>8920.868717839765</v>
      </c>
      <c r="N31" s="175">
        <v>19984.206547021597</v>
      </c>
      <c r="O31" s="184"/>
      <c r="P31" s="184"/>
      <c r="Q31" s="184"/>
      <c r="R31" s="184"/>
      <c r="S31" s="175">
        <v>5431.610474669632</v>
      </c>
      <c r="T31" s="177"/>
      <c r="U31" s="175">
        <v>46774.4082364345</v>
      </c>
      <c r="V31" s="184"/>
      <c r="W31" s="184"/>
      <c r="X31" s="184"/>
      <c r="Y31" s="184"/>
      <c r="Z31" s="184"/>
      <c r="AA31" s="99">
        <v>41724.00716676813</v>
      </c>
      <c r="AB31" s="163">
        <v>20475.672625845767</v>
      </c>
    </row>
    <row r="32" spans="1:28" ht="13.5" customHeight="1">
      <c r="A32" s="142">
        <v>22</v>
      </c>
      <c r="B32" s="50">
        <v>33</v>
      </c>
      <c r="C32" s="40" t="s">
        <v>126</v>
      </c>
      <c r="D32" s="177" t="s">
        <v>204</v>
      </c>
      <c r="E32" s="175">
        <v>24716.316004578737</v>
      </c>
      <c r="F32" s="175">
        <v>16829.12466839625</v>
      </c>
      <c r="G32" s="175">
        <v>24141.61806900223</v>
      </c>
      <c r="H32" s="175">
        <v>25769.253402618477</v>
      </c>
      <c r="I32" s="175">
        <v>27030.431680278398</v>
      </c>
      <c r="J32" s="175">
        <v>5520.590042780519</v>
      </c>
      <c r="K32" s="175">
        <v>23909.596309735567</v>
      </c>
      <c r="L32" s="175">
        <v>19314.888886657474</v>
      </c>
      <c r="M32" s="175">
        <v>8920.868717839765</v>
      </c>
      <c r="N32" s="175">
        <v>18175.836650525292</v>
      </c>
      <c r="O32" s="184"/>
      <c r="P32" s="184"/>
      <c r="Q32" s="184"/>
      <c r="R32" s="184"/>
      <c r="S32" s="175">
        <v>5431.610474669632</v>
      </c>
      <c r="T32" s="177"/>
      <c r="U32" s="175">
        <v>46774.40823643451</v>
      </c>
      <c r="V32" s="184"/>
      <c r="W32" s="184"/>
      <c r="X32" s="184"/>
      <c r="Y32" s="184"/>
      <c r="Z32" s="184"/>
      <c r="AA32" s="99">
        <v>38118.26911723535</v>
      </c>
      <c r="AB32" s="163">
        <v>20475.672625845767</v>
      </c>
    </row>
    <row r="33" spans="1:28" ht="13.5" customHeight="1">
      <c r="A33" s="48">
        <v>23</v>
      </c>
      <c r="B33" s="50">
        <v>34</v>
      </c>
      <c r="C33" s="40" t="s">
        <v>127</v>
      </c>
      <c r="D33" s="177" t="s">
        <v>204</v>
      </c>
      <c r="E33" s="175">
        <v>24716.316004578737</v>
      </c>
      <c r="F33" s="175">
        <v>16829.12466839625</v>
      </c>
      <c r="G33" s="175">
        <v>24141.61806900223</v>
      </c>
      <c r="H33" s="175">
        <v>25769.253402618477</v>
      </c>
      <c r="I33" s="175">
        <v>27030.431680278398</v>
      </c>
      <c r="J33" s="175">
        <v>5520.590042780519</v>
      </c>
      <c r="K33" s="175">
        <v>23909.596309735567</v>
      </c>
      <c r="L33" s="175">
        <v>19314.888886657474</v>
      </c>
      <c r="M33" s="175">
        <v>8920.868717839765</v>
      </c>
      <c r="N33" s="175">
        <v>18175.836650525292</v>
      </c>
      <c r="O33" s="184"/>
      <c r="P33" s="184"/>
      <c r="Q33" s="184"/>
      <c r="R33" s="184"/>
      <c r="S33" s="175">
        <v>5431.610474669632</v>
      </c>
      <c r="T33" s="177"/>
      <c r="U33" s="175">
        <v>46774.40823643451</v>
      </c>
      <c r="V33" s="184"/>
      <c r="W33" s="184"/>
      <c r="X33" s="184"/>
      <c r="Y33" s="184"/>
      <c r="Z33" s="184"/>
      <c r="AA33" s="99">
        <v>39226.492764809336</v>
      </c>
      <c r="AB33" s="163">
        <v>20475.672625845767</v>
      </c>
    </row>
    <row r="34" spans="1:28" ht="13.5" customHeight="1">
      <c r="A34" s="142">
        <v>24</v>
      </c>
      <c r="B34" s="50">
        <v>35</v>
      </c>
      <c r="C34" s="40" t="s">
        <v>128</v>
      </c>
      <c r="D34" s="177" t="s">
        <v>204</v>
      </c>
      <c r="E34" s="175">
        <v>24716.316004578737</v>
      </c>
      <c r="F34" s="175">
        <v>16829.12466839625</v>
      </c>
      <c r="G34" s="175">
        <v>24141.61806900223</v>
      </c>
      <c r="H34" s="175">
        <v>25769.253402618477</v>
      </c>
      <c r="I34" s="175">
        <v>27030.431680278398</v>
      </c>
      <c r="J34" s="175">
        <v>5520.590042780519</v>
      </c>
      <c r="K34" s="175">
        <v>23909.596309735567</v>
      </c>
      <c r="L34" s="175">
        <v>19314.888886657474</v>
      </c>
      <c r="M34" s="175">
        <v>8920.868717839765</v>
      </c>
      <c r="N34" s="175">
        <v>18175.836650525292</v>
      </c>
      <c r="O34" s="184"/>
      <c r="P34" s="184"/>
      <c r="Q34" s="184"/>
      <c r="R34" s="184"/>
      <c r="S34" s="175">
        <v>5431.610474669632</v>
      </c>
      <c r="T34" s="177"/>
      <c r="U34" s="175">
        <v>46774.40823643451</v>
      </c>
      <c r="V34" s="184"/>
      <c r="W34" s="184"/>
      <c r="X34" s="184"/>
      <c r="Y34" s="184"/>
      <c r="Z34" s="184"/>
      <c r="AA34" s="99">
        <v>39226.492764809336</v>
      </c>
      <c r="AB34" s="163">
        <v>20475.672625845767</v>
      </c>
    </row>
    <row r="35" spans="1:28" ht="13.5" customHeight="1">
      <c r="A35" s="48">
        <v>25</v>
      </c>
      <c r="B35" s="50">
        <v>36</v>
      </c>
      <c r="C35" s="40" t="s">
        <v>247</v>
      </c>
      <c r="D35" s="177" t="s">
        <v>204</v>
      </c>
      <c r="E35" s="175">
        <v>24716.316004578737</v>
      </c>
      <c r="F35" s="175">
        <v>16829.12466839625</v>
      </c>
      <c r="G35" s="175">
        <v>24141.61806900223</v>
      </c>
      <c r="H35" s="175">
        <v>25769.253402618477</v>
      </c>
      <c r="I35" s="175">
        <v>27030.431680278398</v>
      </c>
      <c r="J35" s="175">
        <v>5520.590042780519</v>
      </c>
      <c r="K35" s="175">
        <v>23909.596309735567</v>
      </c>
      <c r="L35" s="175">
        <v>19314.888886657474</v>
      </c>
      <c r="M35" s="175">
        <v>8920.868717839765</v>
      </c>
      <c r="N35" s="175">
        <v>18175.836650525292</v>
      </c>
      <c r="O35" s="184"/>
      <c r="P35" s="184"/>
      <c r="Q35" s="184"/>
      <c r="R35" s="184"/>
      <c r="S35" s="175">
        <v>5431.610474669632</v>
      </c>
      <c r="T35" s="177"/>
      <c r="U35" s="175">
        <v>46774.40823643451</v>
      </c>
      <c r="V35" s="184"/>
      <c r="W35" s="184"/>
      <c r="X35" s="184"/>
      <c r="Y35" s="184"/>
      <c r="Z35" s="184"/>
      <c r="AA35" s="99">
        <v>37334.9367430519</v>
      </c>
      <c r="AB35" s="163">
        <v>20475.672625845767</v>
      </c>
    </row>
    <row r="36" spans="1:28" ht="13.5" customHeight="1">
      <c r="A36" s="142">
        <v>26</v>
      </c>
      <c r="B36" s="50">
        <v>37</v>
      </c>
      <c r="C36" s="40" t="s">
        <v>129</v>
      </c>
      <c r="D36" s="177" t="s">
        <v>204</v>
      </c>
      <c r="E36" s="175">
        <v>24716.316004578737</v>
      </c>
      <c r="F36" s="175">
        <v>16829.12466839625</v>
      </c>
      <c r="G36" s="175">
        <v>24141.61806900223</v>
      </c>
      <c r="H36" s="175">
        <v>25769.253402618477</v>
      </c>
      <c r="I36" s="175">
        <v>27030.431680278398</v>
      </c>
      <c r="J36" s="175">
        <v>5520.590042780519</v>
      </c>
      <c r="K36" s="175">
        <v>23909.596309735567</v>
      </c>
      <c r="L36" s="175">
        <v>19314.888886657474</v>
      </c>
      <c r="M36" s="175">
        <v>8920.868717839765</v>
      </c>
      <c r="N36" s="175">
        <v>18175.836650525292</v>
      </c>
      <c r="O36" s="184"/>
      <c r="P36" s="184"/>
      <c r="Q36" s="184"/>
      <c r="R36" s="184"/>
      <c r="S36" s="175">
        <v>5431.610474669632</v>
      </c>
      <c r="T36" s="177"/>
      <c r="U36" s="175">
        <v>46774.40823643451</v>
      </c>
      <c r="V36" s="184"/>
      <c r="W36" s="184"/>
      <c r="X36" s="184"/>
      <c r="Y36" s="184"/>
      <c r="Z36" s="184"/>
      <c r="AA36" s="99">
        <v>44858.56754086827</v>
      </c>
      <c r="AB36" s="163">
        <v>20475.672625845767</v>
      </c>
    </row>
    <row r="37" spans="1:28" ht="13.5" customHeight="1">
      <c r="A37" s="48">
        <v>27</v>
      </c>
      <c r="B37" s="50" t="s">
        <v>30</v>
      </c>
      <c r="C37" s="40" t="s">
        <v>96</v>
      </c>
      <c r="D37" s="177" t="s">
        <v>204</v>
      </c>
      <c r="E37" s="175">
        <v>24716.316004578737</v>
      </c>
      <c r="F37" s="175">
        <v>16829.12466839625</v>
      </c>
      <c r="G37" s="175">
        <v>24141.61806900223</v>
      </c>
      <c r="H37" s="175">
        <v>25769.253402618477</v>
      </c>
      <c r="I37" s="175">
        <v>27030.431680278398</v>
      </c>
      <c r="J37" s="175">
        <v>5520.590042780519</v>
      </c>
      <c r="K37" s="175">
        <v>23909.596309735567</v>
      </c>
      <c r="L37" s="175">
        <v>19314.888886657474</v>
      </c>
      <c r="M37" s="175">
        <v>8920.868717839765</v>
      </c>
      <c r="N37" s="177"/>
      <c r="O37" s="184"/>
      <c r="P37" s="184"/>
      <c r="Q37" s="184"/>
      <c r="R37" s="184"/>
      <c r="S37" s="175">
        <v>5431.610474669632</v>
      </c>
      <c r="T37" s="177"/>
      <c r="U37" s="175">
        <v>46774.40823643451</v>
      </c>
      <c r="V37" s="184"/>
      <c r="W37" s="184"/>
      <c r="X37" s="184"/>
      <c r="Y37" s="184"/>
      <c r="Z37" s="184"/>
      <c r="AA37" s="184"/>
      <c r="AB37" s="163">
        <v>20475.672625845767</v>
      </c>
    </row>
    <row r="38" spans="1:28" ht="13.5" customHeight="1">
      <c r="A38" s="142">
        <v>28</v>
      </c>
      <c r="B38" s="50" t="s">
        <v>32</v>
      </c>
      <c r="C38" s="40" t="s">
        <v>97</v>
      </c>
      <c r="D38" s="177" t="s">
        <v>204</v>
      </c>
      <c r="E38" s="175">
        <v>24716.316004578737</v>
      </c>
      <c r="F38" s="175">
        <v>16829.12466839625</v>
      </c>
      <c r="G38" s="175">
        <v>24141.61806900223</v>
      </c>
      <c r="H38" s="175">
        <v>25769.253402618477</v>
      </c>
      <c r="I38" s="175">
        <v>27030.431680278398</v>
      </c>
      <c r="J38" s="175">
        <v>5520.590042780519</v>
      </c>
      <c r="K38" s="175">
        <v>23909.596309735567</v>
      </c>
      <c r="L38" s="175">
        <v>19314.888886657474</v>
      </c>
      <c r="M38" s="175">
        <v>8920.868717839765</v>
      </c>
      <c r="N38" s="177"/>
      <c r="O38" s="184"/>
      <c r="P38" s="184"/>
      <c r="Q38" s="184"/>
      <c r="R38" s="184"/>
      <c r="S38" s="175">
        <v>5431.610474669632</v>
      </c>
      <c r="T38" s="177"/>
      <c r="U38" s="175">
        <v>46774.40823643451</v>
      </c>
      <c r="V38" s="184"/>
      <c r="W38" s="184"/>
      <c r="X38" s="184"/>
      <c r="Y38" s="184"/>
      <c r="Z38" s="184"/>
      <c r="AA38" s="184"/>
      <c r="AB38" s="163">
        <v>20475.672625845767</v>
      </c>
    </row>
    <row r="39" spans="1:28" ht="13.5" customHeight="1">
      <c r="A39" s="48">
        <v>29</v>
      </c>
      <c r="B39" s="50" t="s">
        <v>34</v>
      </c>
      <c r="C39" s="40" t="s">
        <v>98</v>
      </c>
      <c r="D39" s="177" t="s">
        <v>204</v>
      </c>
      <c r="E39" s="175">
        <v>24716.316004578737</v>
      </c>
      <c r="F39" s="175">
        <v>16829.12466839625</v>
      </c>
      <c r="G39" s="175">
        <v>24141.61806900223</v>
      </c>
      <c r="H39" s="175">
        <v>25769.253402618477</v>
      </c>
      <c r="I39" s="175">
        <v>27030.431680278398</v>
      </c>
      <c r="J39" s="175">
        <v>5520.590042780519</v>
      </c>
      <c r="K39" s="175">
        <v>23909.596309735567</v>
      </c>
      <c r="L39" s="175">
        <v>19314.888886657474</v>
      </c>
      <c r="M39" s="175">
        <v>8920.868717839765</v>
      </c>
      <c r="N39" s="177"/>
      <c r="O39" s="184"/>
      <c r="P39" s="184"/>
      <c r="Q39" s="184"/>
      <c r="R39" s="184"/>
      <c r="S39" s="175">
        <v>5431.610474669632</v>
      </c>
      <c r="T39" s="177"/>
      <c r="U39" s="175">
        <v>46774.40823643451</v>
      </c>
      <c r="V39" s="184"/>
      <c r="W39" s="184"/>
      <c r="X39" s="184"/>
      <c r="Y39" s="184"/>
      <c r="Z39" s="184"/>
      <c r="AA39" s="184"/>
      <c r="AB39" s="163">
        <v>20475.672625845767</v>
      </c>
    </row>
    <row r="40" spans="1:28" ht="13.5" customHeight="1">
      <c r="A40" s="142">
        <v>30</v>
      </c>
      <c r="B40" s="231" t="s">
        <v>400</v>
      </c>
      <c r="C40" s="40" t="s">
        <v>405</v>
      </c>
      <c r="D40" s="177" t="s">
        <v>204</v>
      </c>
      <c r="E40" s="175">
        <v>24716.316004578737</v>
      </c>
      <c r="F40" s="175">
        <v>16829.12466839625</v>
      </c>
      <c r="G40" s="175">
        <v>24141.61806900223</v>
      </c>
      <c r="H40" s="175">
        <v>25769.253402618477</v>
      </c>
      <c r="I40" s="175">
        <v>27030.431680278398</v>
      </c>
      <c r="J40" s="175">
        <v>5520.590042780519</v>
      </c>
      <c r="K40" s="175">
        <v>23909.596309735567</v>
      </c>
      <c r="L40" s="175">
        <v>19314.888886657474</v>
      </c>
      <c r="M40" s="175">
        <v>8920.868717839765</v>
      </c>
      <c r="N40" s="175">
        <v>13273.369151773537</v>
      </c>
      <c r="O40" s="184"/>
      <c r="P40" s="184"/>
      <c r="Q40" s="184"/>
      <c r="R40" s="184"/>
      <c r="S40" s="175">
        <v>5431.610474669632</v>
      </c>
      <c r="T40" s="177"/>
      <c r="U40" s="175">
        <v>46774.40823643451</v>
      </c>
      <c r="V40" s="184"/>
      <c r="W40" s="184"/>
      <c r="X40" s="184"/>
      <c r="Y40" s="184"/>
      <c r="Z40" s="184"/>
      <c r="AA40" s="184"/>
      <c r="AB40" s="163">
        <v>20475.672625845767</v>
      </c>
    </row>
    <row r="41" spans="1:28" ht="13.5" customHeight="1">
      <c r="A41" s="48">
        <v>31</v>
      </c>
      <c r="B41" s="231" t="s">
        <v>401</v>
      </c>
      <c r="C41" s="40" t="s">
        <v>406</v>
      </c>
      <c r="D41" s="177"/>
      <c r="E41" s="175">
        <v>24716.316004578737</v>
      </c>
      <c r="F41" s="175">
        <v>16829.12466839625</v>
      </c>
      <c r="G41" s="175">
        <v>24141.61806900223</v>
      </c>
      <c r="H41" s="175">
        <v>25769.253402618477</v>
      </c>
      <c r="I41" s="175">
        <v>27030.431680278398</v>
      </c>
      <c r="J41" s="175">
        <v>5520.590042780519</v>
      </c>
      <c r="K41" s="175">
        <v>23909.596309735567</v>
      </c>
      <c r="L41" s="175">
        <v>19314.888886657474</v>
      </c>
      <c r="M41" s="175">
        <v>8920.868717839765</v>
      </c>
      <c r="N41" s="184"/>
      <c r="O41" s="184"/>
      <c r="P41" s="184"/>
      <c r="Q41" s="184"/>
      <c r="R41" s="184"/>
      <c r="S41" s="175">
        <v>5431.610474669632</v>
      </c>
      <c r="T41" s="177"/>
      <c r="U41" s="175">
        <v>46774.40823643451</v>
      </c>
      <c r="V41" s="184"/>
      <c r="W41" s="184"/>
      <c r="X41" s="184"/>
      <c r="Y41" s="184"/>
      <c r="Z41" s="184"/>
      <c r="AA41" s="184"/>
      <c r="AB41" s="163">
        <v>20475.672625845767</v>
      </c>
    </row>
    <row r="42" spans="1:28" ht="13.5" customHeight="1">
      <c r="A42" s="142">
        <v>32</v>
      </c>
      <c r="B42" s="231" t="s">
        <v>402</v>
      </c>
      <c r="C42" s="40" t="s">
        <v>408</v>
      </c>
      <c r="D42" s="177"/>
      <c r="E42" s="175">
        <v>24716.316004578737</v>
      </c>
      <c r="F42" s="175">
        <v>16829.12466839625</v>
      </c>
      <c r="G42" s="175">
        <v>24141.61806900223</v>
      </c>
      <c r="H42" s="175">
        <v>25769.253402618477</v>
      </c>
      <c r="I42" s="175">
        <v>27030.431680278398</v>
      </c>
      <c r="J42" s="175">
        <v>5520.590042780519</v>
      </c>
      <c r="K42" s="175">
        <v>23909.596309735567</v>
      </c>
      <c r="L42" s="175">
        <v>19314.888886657474</v>
      </c>
      <c r="M42" s="175">
        <v>8920.868717839765</v>
      </c>
      <c r="N42" s="184"/>
      <c r="O42" s="184"/>
      <c r="P42" s="184"/>
      <c r="Q42" s="184"/>
      <c r="R42" s="184"/>
      <c r="S42" s="175">
        <v>5431.610474669632</v>
      </c>
      <c r="T42" s="177"/>
      <c r="U42" s="175">
        <v>46774.40823643451</v>
      </c>
      <c r="V42" s="184"/>
      <c r="W42" s="184"/>
      <c r="X42" s="184"/>
      <c r="Y42" s="184"/>
      <c r="Z42" s="184"/>
      <c r="AA42" s="184"/>
      <c r="AB42" s="163">
        <v>20475.672625845767</v>
      </c>
    </row>
    <row r="43" spans="1:28" ht="13.5" customHeight="1">
      <c r="A43" s="48">
        <v>33</v>
      </c>
      <c r="B43" s="50" t="s">
        <v>36</v>
      </c>
      <c r="C43" s="40" t="s">
        <v>26</v>
      </c>
      <c r="D43" s="177" t="s">
        <v>204</v>
      </c>
      <c r="E43" s="175">
        <v>24716.316004578737</v>
      </c>
      <c r="F43" s="175">
        <v>16829.12466839625</v>
      </c>
      <c r="G43" s="175">
        <v>24141.61806900223</v>
      </c>
      <c r="H43" s="175">
        <v>25769.253402618477</v>
      </c>
      <c r="I43" s="175">
        <v>27030.431680278398</v>
      </c>
      <c r="J43" s="175">
        <v>5520.590042780519</v>
      </c>
      <c r="K43" s="175">
        <v>23909.596309735567</v>
      </c>
      <c r="L43" s="175">
        <v>19314.888886657474</v>
      </c>
      <c r="M43" s="175">
        <v>8920.868717839765</v>
      </c>
      <c r="N43" s="177"/>
      <c r="O43" s="184"/>
      <c r="P43" s="184"/>
      <c r="Q43" s="184"/>
      <c r="R43" s="184"/>
      <c r="S43" s="175">
        <v>5431.610474669632</v>
      </c>
      <c r="T43" s="177"/>
      <c r="U43" s="175">
        <v>46774.40823643451</v>
      </c>
      <c r="V43" s="184"/>
      <c r="W43" s="184"/>
      <c r="X43" s="184"/>
      <c r="Y43" s="184"/>
      <c r="Z43" s="184"/>
      <c r="AA43" s="184"/>
      <c r="AB43" s="163">
        <v>20475.672625845767</v>
      </c>
    </row>
    <row r="44" spans="1:28" ht="13.5" customHeight="1">
      <c r="A44" s="142">
        <v>34</v>
      </c>
      <c r="B44" s="50" t="s">
        <v>38</v>
      </c>
      <c r="C44" s="40" t="s">
        <v>27</v>
      </c>
      <c r="D44" s="177" t="s">
        <v>204</v>
      </c>
      <c r="E44" s="175">
        <v>24716.316004578737</v>
      </c>
      <c r="F44" s="175">
        <v>16829.12466839625</v>
      </c>
      <c r="G44" s="175">
        <v>24141.61806900223</v>
      </c>
      <c r="H44" s="175">
        <v>25769.253402618477</v>
      </c>
      <c r="I44" s="175">
        <v>27030.431680278398</v>
      </c>
      <c r="J44" s="175">
        <v>5520.590042780519</v>
      </c>
      <c r="K44" s="175">
        <v>23909.596309735567</v>
      </c>
      <c r="L44" s="175">
        <v>19314.888886657474</v>
      </c>
      <c r="M44" s="175">
        <v>8920.868717839765</v>
      </c>
      <c r="N44" s="175">
        <v>13273.369151773537</v>
      </c>
      <c r="O44" s="184"/>
      <c r="P44" s="184"/>
      <c r="Q44" s="184"/>
      <c r="R44" s="184"/>
      <c r="S44" s="175">
        <v>5431.610474669632</v>
      </c>
      <c r="T44" s="177"/>
      <c r="U44" s="175">
        <v>46774.40823643451</v>
      </c>
      <c r="V44" s="184"/>
      <c r="W44" s="184"/>
      <c r="X44" s="184"/>
      <c r="Y44" s="184"/>
      <c r="Z44" s="184"/>
      <c r="AA44" s="184"/>
      <c r="AB44" s="163">
        <v>20475.672625845767</v>
      </c>
    </row>
    <row r="45" spans="1:28" ht="13.5" customHeight="1">
      <c r="A45" s="48">
        <v>35</v>
      </c>
      <c r="B45" s="50" t="s">
        <v>40</v>
      </c>
      <c r="C45" s="40" t="s">
        <v>28</v>
      </c>
      <c r="D45" s="177" t="s">
        <v>204</v>
      </c>
      <c r="E45" s="175">
        <v>24716.316004578737</v>
      </c>
      <c r="F45" s="175">
        <v>16829.12466839625</v>
      </c>
      <c r="G45" s="175">
        <v>24141.61806900223</v>
      </c>
      <c r="H45" s="175">
        <v>25769.253402618477</v>
      </c>
      <c r="I45" s="175">
        <v>27030.431680278398</v>
      </c>
      <c r="J45" s="175">
        <v>5520.590042780519</v>
      </c>
      <c r="K45" s="175">
        <v>23909.596309735567</v>
      </c>
      <c r="L45" s="175">
        <v>19314.888886657474</v>
      </c>
      <c r="M45" s="175">
        <v>8920.868717839765</v>
      </c>
      <c r="N45" s="177"/>
      <c r="O45" s="184"/>
      <c r="P45" s="184"/>
      <c r="Q45" s="184"/>
      <c r="R45" s="184"/>
      <c r="S45" s="175">
        <v>5431.610474669632</v>
      </c>
      <c r="T45" s="177"/>
      <c r="U45" s="175">
        <v>46774.40823643451</v>
      </c>
      <c r="V45" s="184"/>
      <c r="W45" s="184"/>
      <c r="X45" s="184"/>
      <c r="Y45" s="184"/>
      <c r="Z45" s="184"/>
      <c r="AA45" s="184"/>
      <c r="AB45" s="163">
        <v>20475.672625845767</v>
      </c>
    </row>
    <row r="46" spans="1:28" ht="13.5" customHeight="1">
      <c r="A46" s="142">
        <v>36</v>
      </c>
      <c r="B46" s="50">
        <v>41</v>
      </c>
      <c r="C46" s="40" t="s">
        <v>29</v>
      </c>
      <c r="D46" s="177" t="s">
        <v>204</v>
      </c>
      <c r="E46" s="175">
        <v>24716.316004578737</v>
      </c>
      <c r="F46" s="175">
        <v>16829.12466839625</v>
      </c>
      <c r="G46" s="175">
        <v>24141.61806900223</v>
      </c>
      <c r="H46" s="175">
        <v>25769.253402618477</v>
      </c>
      <c r="I46" s="175">
        <v>27030.431680278398</v>
      </c>
      <c r="J46" s="175">
        <v>5520.590042780519</v>
      </c>
      <c r="K46" s="175">
        <v>23909.596309735567</v>
      </c>
      <c r="L46" s="175">
        <v>19314.888886657474</v>
      </c>
      <c r="M46" s="175">
        <v>8920.868717839765</v>
      </c>
      <c r="N46" s="175">
        <v>18175.836650525292</v>
      </c>
      <c r="O46" s="184"/>
      <c r="P46" s="184"/>
      <c r="Q46" s="184"/>
      <c r="R46" s="184"/>
      <c r="S46" s="175">
        <v>5431.610474669632</v>
      </c>
      <c r="T46" s="177"/>
      <c r="U46" s="175">
        <v>46774.40823643451</v>
      </c>
      <c r="V46" s="184"/>
      <c r="W46" s="184"/>
      <c r="X46" s="184"/>
      <c r="Y46" s="184"/>
      <c r="Z46" s="184"/>
      <c r="AA46" s="99">
        <v>35186.48482859611</v>
      </c>
      <c r="AB46" s="163">
        <v>20475.672625845767</v>
      </c>
    </row>
    <row r="47" spans="1:28" ht="13.5" customHeight="1">
      <c r="A47" s="48">
        <v>37</v>
      </c>
      <c r="B47" s="50">
        <v>45</v>
      </c>
      <c r="C47" s="40" t="s">
        <v>130</v>
      </c>
      <c r="D47" s="177" t="s">
        <v>204</v>
      </c>
      <c r="E47" s="175">
        <v>24716.316004578737</v>
      </c>
      <c r="F47" s="175">
        <v>16829.12466839625</v>
      </c>
      <c r="G47" s="175">
        <v>24141.61806900223</v>
      </c>
      <c r="H47" s="175">
        <v>25769.253402618477</v>
      </c>
      <c r="I47" s="175">
        <v>27030.431680278398</v>
      </c>
      <c r="J47" s="175">
        <v>5520.590042780519</v>
      </c>
      <c r="K47" s="175">
        <v>23909.596309735567</v>
      </c>
      <c r="L47" s="175">
        <v>19314.888886657474</v>
      </c>
      <c r="M47" s="175">
        <v>8920.868717839765</v>
      </c>
      <c r="N47" s="175">
        <v>21556.888781682894</v>
      </c>
      <c r="O47" s="184"/>
      <c r="P47" s="184"/>
      <c r="Q47" s="184"/>
      <c r="R47" s="184"/>
      <c r="S47" s="175">
        <v>5431.610474669632</v>
      </c>
      <c r="T47" s="177"/>
      <c r="U47" s="175">
        <v>46774.40823643451</v>
      </c>
      <c r="V47" s="184"/>
      <c r="W47" s="184"/>
      <c r="X47" s="184"/>
      <c r="Y47" s="184"/>
      <c r="Z47" s="184"/>
      <c r="AA47" s="99">
        <v>51092.941507015355</v>
      </c>
      <c r="AB47" s="163">
        <v>20475.672625845767</v>
      </c>
    </row>
    <row r="48" spans="1:28" ht="13.5" customHeight="1">
      <c r="A48" s="142">
        <v>38</v>
      </c>
      <c r="B48" s="50">
        <v>50</v>
      </c>
      <c r="C48" s="40" t="s">
        <v>173</v>
      </c>
      <c r="D48" s="177" t="s">
        <v>204</v>
      </c>
      <c r="E48" s="175">
        <v>24716.316004578737</v>
      </c>
      <c r="F48" s="175">
        <v>16829.12466839625</v>
      </c>
      <c r="G48" s="175">
        <v>24141.61806900223</v>
      </c>
      <c r="H48" s="175">
        <v>25769.253402618477</v>
      </c>
      <c r="I48" s="175">
        <v>27030.431680278398</v>
      </c>
      <c r="J48" s="175">
        <v>5520.590042780519</v>
      </c>
      <c r="K48" s="175">
        <v>23909.596309735567</v>
      </c>
      <c r="L48" s="175">
        <v>19314.888886657474</v>
      </c>
      <c r="M48" s="175">
        <v>8920.868717839765</v>
      </c>
      <c r="N48" s="175">
        <v>20605.95749200205</v>
      </c>
      <c r="O48" s="184"/>
      <c r="P48" s="184"/>
      <c r="Q48" s="184"/>
      <c r="R48" s="184"/>
      <c r="S48" s="175">
        <v>5431.610474669632</v>
      </c>
      <c r="T48" s="177"/>
      <c r="U48" s="175">
        <v>46774.40823643451</v>
      </c>
      <c r="V48" s="184"/>
      <c r="W48" s="184"/>
      <c r="X48" s="184"/>
      <c r="Y48" s="184"/>
      <c r="Z48" s="184"/>
      <c r="AA48" s="99">
        <v>50315.72593545256</v>
      </c>
      <c r="AB48" s="163">
        <v>20475.672625845767</v>
      </c>
    </row>
    <row r="49" spans="1:28" ht="13.5" customHeight="1">
      <c r="A49" s="48">
        <v>39</v>
      </c>
      <c r="B49" s="50" t="s">
        <v>280</v>
      </c>
      <c r="C49" s="40" t="s">
        <v>158</v>
      </c>
      <c r="D49" s="177" t="s">
        <v>204</v>
      </c>
      <c r="E49" s="175">
        <v>24716.316004578737</v>
      </c>
      <c r="F49" s="175">
        <v>16829.12466839625</v>
      </c>
      <c r="G49" s="175">
        <v>24141.61806900223</v>
      </c>
      <c r="H49" s="175">
        <v>25769.253402618477</v>
      </c>
      <c r="I49" s="175">
        <v>27030.431680278398</v>
      </c>
      <c r="J49" s="175">
        <v>5520.590042780519</v>
      </c>
      <c r="K49" s="175">
        <v>23909.596309735567</v>
      </c>
      <c r="L49" s="175">
        <v>19314.888886657474</v>
      </c>
      <c r="M49" s="175">
        <v>8920.868717839765</v>
      </c>
      <c r="N49" s="175">
        <v>20605.957492002046</v>
      </c>
      <c r="O49" s="184"/>
      <c r="P49" s="184"/>
      <c r="Q49" s="184"/>
      <c r="R49" s="184"/>
      <c r="S49" s="175">
        <v>5431.610474669632</v>
      </c>
      <c r="T49" s="177"/>
      <c r="U49" s="175">
        <v>46774.408236434516</v>
      </c>
      <c r="V49" s="184"/>
      <c r="W49" s="184"/>
      <c r="X49" s="184"/>
      <c r="Y49" s="184"/>
      <c r="Z49" s="184"/>
      <c r="AA49" s="99">
        <v>45096.69956143988</v>
      </c>
      <c r="AB49" s="163">
        <v>20475.672625845767</v>
      </c>
    </row>
    <row r="50" spans="1:28" ht="13.5" customHeight="1">
      <c r="A50" s="142">
        <v>40</v>
      </c>
      <c r="B50" s="50">
        <v>55</v>
      </c>
      <c r="C50" s="40" t="s">
        <v>106</v>
      </c>
      <c r="D50" s="177" t="s">
        <v>204</v>
      </c>
      <c r="E50" s="175">
        <v>24716.316004578737</v>
      </c>
      <c r="F50" s="175">
        <v>16829.12466839625</v>
      </c>
      <c r="G50" s="175">
        <v>24141.61806900223</v>
      </c>
      <c r="H50" s="175">
        <v>25769.253402618477</v>
      </c>
      <c r="I50" s="175">
        <v>27030.431680278398</v>
      </c>
      <c r="J50" s="175">
        <v>5520.590042780519</v>
      </c>
      <c r="K50" s="175">
        <v>23909.596309735567</v>
      </c>
      <c r="L50" s="175">
        <v>19314.888886657474</v>
      </c>
      <c r="M50" s="175">
        <v>8920.868717839765</v>
      </c>
      <c r="N50" s="175">
        <v>20580.41177525338</v>
      </c>
      <c r="O50" s="184"/>
      <c r="P50" s="184"/>
      <c r="Q50" s="184"/>
      <c r="R50" s="184"/>
      <c r="S50" s="175">
        <v>5431.610474669632</v>
      </c>
      <c r="T50" s="177"/>
      <c r="U50" s="175">
        <v>46774.40823643451</v>
      </c>
      <c r="V50" s="184"/>
      <c r="W50" s="184"/>
      <c r="X50" s="184"/>
      <c r="Y50" s="184"/>
      <c r="Z50" s="184"/>
      <c r="AA50" s="99">
        <v>45934.345831929444</v>
      </c>
      <c r="AB50" s="163">
        <v>20475.672625845767</v>
      </c>
    </row>
    <row r="51" spans="1:28" ht="13.5" customHeight="1">
      <c r="A51" s="48">
        <v>41</v>
      </c>
      <c r="B51" s="50" t="s">
        <v>46</v>
      </c>
      <c r="C51" s="40" t="s">
        <v>42</v>
      </c>
      <c r="D51" s="177" t="s">
        <v>204</v>
      </c>
      <c r="E51" s="175">
        <v>24716.316004578737</v>
      </c>
      <c r="F51" s="175">
        <v>16829.12466839625</v>
      </c>
      <c r="G51" s="175">
        <v>24141.61806900223</v>
      </c>
      <c r="H51" s="175">
        <v>25769.253402618477</v>
      </c>
      <c r="I51" s="175">
        <v>27030.431680278398</v>
      </c>
      <c r="J51" s="175">
        <v>5520.590042780519</v>
      </c>
      <c r="K51" s="175">
        <v>23909.596309735567</v>
      </c>
      <c r="L51" s="175">
        <v>19314.888886657474</v>
      </c>
      <c r="M51" s="175">
        <v>8920.868717839765</v>
      </c>
      <c r="N51" s="175">
        <v>20805.899331852474</v>
      </c>
      <c r="O51" s="184"/>
      <c r="P51" s="184"/>
      <c r="Q51" s="184"/>
      <c r="R51" s="184"/>
      <c r="S51" s="175">
        <v>5431.610474669632</v>
      </c>
      <c r="T51" s="177"/>
      <c r="U51" s="175">
        <v>46774.40823643451</v>
      </c>
      <c r="V51" s="184"/>
      <c r="W51" s="184"/>
      <c r="X51" s="184"/>
      <c r="Y51" s="184"/>
      <c r="Z51" s="184"/>
      <c r="AA51" s="184"/>
      <c r="AB51" s="163">
        <v>20475.672625845767</v>
      </c>
    </row>
    <row r="52" spans="1:28" ht="13.5" customHeight="1">
      <c r="A52" s="142">
        <v>42</v>
      </c>
      <c r="B52" s="50" t="s">
        <v>48</v>
      </c>
      <c r="C52" s="40" t="s">
        <v>292</v>
      </c>
      <c r="D52" s="177" t="s">
        <v>204</v>
      </c>
      <c r="E52" s="175">
        <v>24716.316004578737</v>
      </c>
      <c r="F52" s="175">
        <v>16829.12466839625</v>
      </c>
      <c r="G52" s="175">
        <v>24141.61806900223</v>
      </c>
      <c r="H52" s="175">
        <v>25769.253402618477</v>
      </c>
      <c r="I52" s="175">
        <v>27030.431680278398</v>
      </c>
      <c r="J52" s="175">
        <v>5520.590042780519</v>
      </c>
      <c r="K52" s="175">
        <v>23909.596309735567</v>
      </c>
      <c r="L52" s="175">
        <v>19314.888886657474</v>
      </c>
      <c r="M52" s="175">
        <v>8920.868717839765</v>
      </c>
      <c r="N52" s="175">
        <v>20805.899331852474</v>
      </c>
      <c r="O52" s="184"/>
      <c r="P52" s="184"/>
      <c r="Q52" s="184"/>
      <c r="R52" s="184"/>
      <c r="S52" s="175">
        <v>5431.610474669632</v>
      </c>
      <c r="T52" s="177"/>
      <c r="U52" s="175">
        <v>46774.40823643451</v>
      </c>
      <c r="V52" s="184"/>
      <c r="W52" s="184"/>
      <c r="X52" s="184"/>
      <c r="Y52" s="184"/>
      <c r="Z52" s="184"/>
      <c r="AA52" s="184"/>
      <c r="AB52" s="163">
        <v>20475.672625845767</v>
      </c>
    </row>
    <row r="53" spans="1:28" ht="13.5" customHeight="1">
      <c r="A53" s="48">
        <v>43</v>
      </c>
      <c r="B53" s="50" t="s">
        <v>50</v>
      </c>
      <c r="C53" s="40" t="s">
        <v>44</v>
      </c>
      <c r="D53" s="177" t="s">
        <v>204</v>
      </c>
      <c r="E53" s="175">
        <v>24716.316004578737</v>
      </c>
      <c r="F53" s="175">
        <v>16829.12466839625</v>
      </c>
      <c r="G53" s="175">
        <v>24141.61806900223</v>
      </c>
      <c r="H53" s="175">
        <v>25769.253402618477</v>
      </c>
      <c r="I53" s="175">
        <v>27030.431680278398</v>
      </c>
      <c r="J53" s="175">
        <v>5520.590042780519</v>
      </c>
      <c r="K53" s="175">
        <v>23909.596309735567</v>
      </c>
      <c r="L53" s="175">
        <v>19314.888886657474</v>
      </c>
      <c r="M53" s="175">
        <v>8920.868717839765</v>
      </c>
      <c r="N53" s="175">
        <v>20805.899331852474</v>
      </c>
      <c r="O53" s="184"/>
      <c r="P53" s="184"/>
      <c r="Q53" s="184"/>
      <c r="R53" s="184"/>
      <c r="S53" s="175">
        <v>5431.610474669632</v>
      </c>
      <c r="T53" s="177"/>
      <c r="U53" s="175">
        <v>46774.40823643451</v>
      </c>
      <c r="V53" s="184"/>
      <c r="W53" s="184"/>
      <c r="X53" s="184"/>
      <c r="Y53" s="184"/>
      <c r="Z53" s="184"/>
      <c r="AA53" s="184"/>
      <c r="AB53" s="163">
        <v>20475.672625845767</v>
      </c>
    </row>
    <row r="54" spans="1:28" ht="13.5" customHeight="1">
      <c r="A54" s="142">
        <v>44</v>
      </c>
      <c r="B54" s="50" t="s">
        <v>132</v>
      </c>
      <c r="C54" s="40" t="s">
        <v>101</v>
      </c>
      <c r="D54" s="177" t="s">
        <v>204</v>
      </c>
      <c r="E54" s="175">
        <v>24716.316004578737</v>
      </c>
      <c r="F54" s="175">
        <v>16829.12466839625</v>
      </c>
      <c r="G54" s="175">
        <v>24141.61806900223</v>
      </c>
      <c r="H54" s="175">
        <v>25769.253402618477</v>
      </c>
      <c r="I54" s="175">
        <v>27030.431680278398</v>
      </c>
      <c r="J54" s="175">
        <v>5520.590042780519</v>
      </c>
      <c r="K54" s="175">
        <v>23909.596309735567</v>
      </c>
      <c r="L54" s="175">
        <v>19314.888886657474</v>
      </c>
      <c r="M54" s="175">
        <v>8920.868717839765</v>
      </c>
      <c r="N54" s="175">
        <v>20805.899331852477</v>
      </c>
      <c r="O54" s="184"/>
      <c r="P54" s="184"/>
      <c r="Q54" s="184"/>
      <c r="R54" s="184"/>
      <c r="S54" s="175">
        <v>5431.610474669632</v>
      </c>
      <c r="T54" s="177"/>
      <c r="U54" s="175">
        <v>46774.40823643451</v>
      </c>
      <c r="V54" s="184"/>
      <c r="W54" s="184"/>
      <c r="X54" s="184"/>
      <c r="Y54" s="184"/>
      <c r="Z54" s="184"/>
      <c r="AA54" s="184"/>
      <c r="AB54" s="163">
        <v>20475.672625845767</v>
      </c>
    </row>
    <row r="55" spans="1:28" ht="13.5" customHeight="1">
      <c r="A55" s="48">
        <v>45</v>
      </c>
      <c r="B55" s="50" t="s">
        <v>134</v>
      </c>
      <c r="C55" s="40" t="s">
        <v>293</v>
      </c>
      <c r="D55" s="177" t="s">
        <v>204</v>
      </c>
      <c r="E55" s="175">
        <v>24716.316004578737</v>
      </c>
      <c r="F55" s="175">
        <v>16829.12466839625</v>
      </c>
      <c r="G55" s="175">
        <v>24141.61806900223</v>
      </c>
      <c r="H55" s="175">
        <v>25769.253402618477</v>
      </c>
      <c r="I55" s="175">
        <v>27030.431680278398</v>
      </c>
      <c r="J55" s="175">
        <v>5520.590042780519</v>
      </c>
      <c r="K55" s="175">
        <v>23909.596309735567</v>
      </c>
      <c r="L55" s="175">
        <v>19314.888886657474</v>
      </c>
      <c r="M55" s="175">
        <v>8920.868717839765</v>
      </c>
      <c r="N55" s="175">
        <v>20805.899331852474</v>
      </c>
      <c r="O55" s="184"/>
      <c r="P55" s="184"/>
      <c r="Q55" s="184"/>
      <c r="R55" s="184"/>
      <c r="S55" s="175">
        <v>5431.610474669632</v>
      </c>
      <c r="T55" s="177"/>
      <c r="U55" s="175">
        <v>46774.40823643451</v>
      </c>
      <c r="V55" s="184"/>
      <c r="W55" s="184"/>
      <c r="X55" s="184"/>
      <c r="Y55" s="184"/>
      <c r="Z55" s="184"/>
      <c r="AA55" s="99">
        <v>45123.157647816915</v>
      </c>
      <c r="AB55" s="163">
        <v>20475.672625845767</v>
      </c>
    </row>
    <row r="56" spans="1:28" ht="13.5" customHeight="1">
      <c r="A56" s="142">
        <v>46</v>
      </c>
      <c r="B56" s="50" t="s">
        <v>20</v>
      </c>
      <c r="C56" s="40" t="s">
        <v>9</v>
      </c>
      <c r="D56" s="177" t="s">
        <v>204</v>
      </c>
      <c r="E56" s="175">
        <v>24716.316004578737</v>
      </c>
      <c r="F56" s="175">
        <v>16829.12466839625</v>
      </c>
      <c r="G56" s="175">
        <v>24141.61806900223</v>
      </c>
      <c r="H56" s="175">
        <v>25769.253402618477</v>
      </c>
      <c r="I56" s="175">
        <v>27030.431680278398</v>
      </c>
      <c r="J56" s="175">
        <v>5520.590042780519</v>
      </c>
      <c r="K56" s="175">
        <v>23909.596309735567</v>
      </c>
      <c r="L56" s="175">
        <v>19314.888886657474</v>
      </c>
      <c r="M56" s="175">
        <v>8920.868717839765</v>
      </c>
      <c r="N56" s="175">
        <v>20805.899331852474</v>
      </c>
      <c r="O56" s="184"/>
      <c r="P56" s="184"/>
      <c r="Q56" s="184"/>
      <c r="R56" s="184"/>
      <c r="S56" s="175">
        <v>5431.610474669632</v>
      </c>
      <c r="T56" s="177"/>
      <c r="U56" s="175">
        <v>46774.40823643451</v>
      </c>
      <c r="V56" s="184"/>
      <c r="W56" s="184"/>
      <c r="X56" s="184"/>
      <c r="Y56" s="184"/>
      <c r="Z56" s="184"/>
      <c r="AA56" s="99">
        <v>45123.157647816915</v>
      </c>
      <c r="AB56" s="163">
        <v>20475.672625845767</v>
      </c>
    </row>
    <row r="57" spans="1:28" ht="13.5" customHeight="1">
      <c r="A57" s="48">
        <v>47</v>
      </c>
      <c r="B57" s="50" t="s">
        <v>207</v>
      </c>
      <c r="C57" s="40" t="s">
        <v>10</v>
      </c>
      <c r="D57" s="177" t="s">
        <v>204</v>
      </c>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row>
    <row r="58" spans="1:28" ht="13.5" customHeight="1">
      <c r="A58" s="142">
        <v>48</v>
      </c>
      <c r="B58" s="50">
        <v>61</v>
      </c>
      <c r="C58" s="40" t="s">
        <v>11</v>
      </c>
      <c r="D58" s="177" t="s">
        <v>204</v>
      </c>
      <c r="E58" s="175">
        <v>24716.316004578737</v>
      </c>
      <c r="F58" s="175">
        <v>16829.12466839625</v>
      </c>
      <c r="G58" s="175">
        <v>24141.61806900223</v>
      </c>
      <c r="H58" s="175">
        <v>25769.253402618477</v>
      </c>
      <c r="I58" s="175">
        <v>27030.431680278398</v>
      </c>
      <c r="J58" s="175">
        <v>5520.590042780519</v>
      </c>
      <c r="K58" s="175">
        <v>23909.596309735567</v>
      </c>
      <c r="L58" s="175">
        <v>19314.888886657474</v>
      </c>
      <c r="M58" s="175">
        <v>8920.868717839765</v>
      </c>
      <c r="N58" s="175">
        <v>20805.899331852474</v>
      </c>
      <c r="O58" s="184"/>
      <c r="P58" s="184"/>
      <c r="Q58" s="184"/>
      <c r="R58" s="184"/>
      <c r="S58" s="175">
        <v>5431.610474669632</v>
      </c>
      <c r="T58" s="177"/>
      <c r="U58" s="175">
        <v>46774.40823643451</v>
      </c>
      <c r="V58" s="184"/>
      <c r="W58" s="184"/>
      <c r="X58" s="184"/>
      <c r="Y58" s="184"/>
      <c r="Z58" s="184"/>
      <c r="AA58" s="99">
        <v>45123.157647816915</v>
      </c>
      <c r="AB58" s="163">
        <v>20475.672625845767</v>
      </c>
    </row>
    <row r="59" spans="1:28" ht="13.5" customHeight="1">
      <c r="A59" s="48">
        <v>49</v>
      </c>
      <c r="B59" s="50">
        <v>62</v>
      </c>
      <c r="C59" s="40" t="s">
        <v>12</v>
      </c>
      <c r="D59" s="177" t="s">
        <v>204</v>
      </c>
      <c r="E59" s="175">
        <v>24716.316004578737</v>
      </c>
      <c r="F59" s="175">
        <v>16829.12466839625</v>
      </c>
      <c r="G59" s="175">
        <v>24141.61806900223</v>
      </c>
      <c r="H59" s="175">
        <v>25769.253402618477</v>
      </c>
      <c r="I59" s="175">
        <v>27030.431680278398</v>
      </c>
      <c r="J59" s="175">
        <v>5520.590042780519</v>
      </c>
      <c r="K59" s="175">
        <v>23909.596309735567</v>
      </c>
      <c r="L59" s="175">
        <v>19314.888886657474</v>
      </c>
      <c r="M59" s="175">
        <v>8920.868717839765</v>
      </c>
      <c r="N59" s="175">
        <v>20805.899331852474</v>
      </c>
      <c r="O59" s="184"/>
      <c r="P59" s="184"/>
      <c r="Q59" s="184"/>
      <c r="R59" s="184"/>
      <c r="S59" s="175">
        <v>5431.610474669632</v>
      </c>
      <c r="T59" s="177"/>
      <c r="U59" s="175">
        <v>46774.40823643451</v>
      </c>
      <c r="V59" s="184"/>
      <c r="W59" s="184"/>
      <c r="X59" s="184"/>
      <c r="Y59" s="184"/>
      <c r="Z59" s="184"/>
      <c r="AA59" s="99">
        <v>45123.157647816915</v>
      </c>
      <c r="AB59" s="163">
        <v>20475.672625845767</v>
      </c>
    </row>
    <row r="60" spans="1:28" ht="13.5" customHeight="1">
      <c r="A60" s="142">
        <v>50</v>
      </c>
      <c r="B60" s="50" t="s">
        <v>209</v>
      </c>
      <c r="C60" s="40" t="s">
        <v>13</v>
      </c>
      <c r="D60" s="177" t="s">
        <v>204</v>
      </c>
      <c r="E60" s="175">
        <v>24716.316004578737</v>
      </c>
      <c r="F60" s="175">
        <v>16829.12466839625</v>
      </c>
      <c r="G60" s="175">
        <v>24141.61806900223</v>
      </c>
      <c r="H60" s="175">
        <v>25769.253402618477</v>
      </c>
      <c r="I60" s="175">
        <v>27030.431680278398</v>
      </c>
      <c r="J60" s="175">
        <v>5520.590042780519</v>
      </c>
      <c r="K60" s="175">
        <v>23909.596309735567</v>
      </c>
      <c r="L60" s="175">
        <v>19314.888886657474</v>
      </c>
      <c r="M60" s="175">
        <v>8920.868717839765</v>
      </c>
      <c r="N60" s="175">
        <v>20805.899331852474</v>
      </c>
      <c r="O60" s="184"/>
      <c r="P60" s="184"/>
      <c r="Q60" s="184"/>
      <c r="R60" s="184"/>
      <c r="S60" s="175">
        <v>5431.610474669632</v>
      </c>
      <c r="T60" s="177"/>
      <c r="U60" s="175">
        <v>46774.40823643451</v>
      </c>
      <c r="V60" s="184"/>
      <c r="W60" s="184"/>
      <c r="X60" s="184"/>
      <c r="Y60" s="184"/>
      <c r="Z60" s="184"/>
      <c r="AA60" s="99">
        <v>42843.470194296526</v>
      </c>
      <c r="AB60" s="163">
        <v>20475.672625845767</v>
      </c>
    </row>
    <row r="61" spans="1:28" ht="13.5" customHeight="1">
      <c r="A61" s="48">
        <v>51</v>
      </c>
      <c r="B61" s="50" t="s">
        <v>211</v>
      </c>
      <c r="C61" s="40" t="s">
        <v>294</v>
      </c>
      <c r="D61" s="177" t="s">
        <v>204</v>
      </c>
      <c r="E61" s="175">
        <v>24716.316004578737</v>
      </c>
      <c r="F61" s="175">
        <v>16829.12466839625</v>
      </c>
      <c r="G61" s="175">
        <v>24141.61806900223</v>
      </c>
      <c r="H61" s="175">
        <v>25769.253402618477</v>
      </c>
      <c r="I61" s="175">
        <v>27030.431680278398</v>
      </c>
      <c r="J61" s="175">
        <v>5520.590042780519</v>
      </c>
      <c r="K61" s="175">
        <v>23909.596309735567</v>
      </c>
      <c r="L61" s="175">
        <v>19314.888886657474</v>
      </c>
      <c r="M61" s="175">
        <v>8920.868717839765</v>
      </c>
      <c r="N61" s="175">
        <v>20805.899331852474</v>
      </c>
      <c r="O61" s="184"/>
      <c r="P61" s="184"/>
      <c r="Q61" s="184"/>
      <c r="R61" s="184"/>
      <c r="S61" s="175">
        <v>5431.610474669632</v>
      </c>
      <c r="T61" s="177"/>
      <c r="U61" s="175">
        <v>46774.40823643451</v>
      </c>
      <c r="V61" s="184"/>
      <c r="W61" s="184"/>
      <c r="X61" s="184"/>
      <c r="Y61" s="184"/>
      <c r="Z61" s="184"/>
      <c r="AA61" s="99">
        <v>42843.470194296526</v>
      </c>
      <c r="AB61" s="163">
        <v>20475.672625845767</v>
      </c>
    </row>
    <row r="62" spans="1:28" ht="13.5" customHeight="1">
      <c r="A62" s="142">
        <v>52</v>
      </c>
      <c r="B62" s="50" t="s">
        <v>213</v>
      </c>
      <c r="C62" s="40" t="s">
        <v>45</v>
      </c>
      <c r="D62" s="177" t="s">
        <v>204</v>
      </c>
      <c r="E62" s="175">
        <v>24716.316004578737</v>
      </c>
      <c r="F62" s="175">
        <v>16829.12466839625</v>
      </c>
      <c r="G62" s="175">
        <v>24141.61806900223</v>
      </c>
      <c r="H62" s="175">
        <v>25769.253402618477</v>
      </c>
      <c r="I62" s="175">
        <v>27030.431680278398</v>
      </c>
      <c r="J62" s="175">
        <v>5520.590042780519</v>
      </c>
      <c r="K62" s="175">
        <v>23909.596309735567</v>
      </c>
      <c r="L62" s="175">
        <v>19314.888886657474</v>
      </c>
      <c r="M62" s="175">
        <v>8920.868717839765</v>
      </c>
      <c r="N62" s="175">
        <v>20805.89933185247</v>
      </c>
      <c r="O62" s="184"/>
      <c r="P62" s="184"/>
      <c r="Q62" s="184"/>
      <c r="R62" s="184"/>
      <c r="S62" s="175">
        <v>5431.610474669632</v>
      </c>
      <c r="T62" s="177"/>
      <c r="U62" s="175">
        <v>46774.40823643451</v>
      </c>
      <c r="V62" s="184"/>
      <c r="W62" s="184"/>
      <c r="X62" s="184"/>
      <c r="Y62" s="184"/>
      <c r="Z62" s="184"/>
      <c r="AA62" s="99">
        <v>42843.470194296526</v>
      </c>
      <c r="AB62" s="163">
        <v>20475.672625845767</v>
      </c>
    </row>
    <row r="63" spans="1:28" ht="13.5" customHeight="1">
      <c r="A63" s="48">
        <v>53</v>
      </c>
      <c r="B63" s="50">
        <v>64</v>
      </c>
      <c r="C63" s="40" t="s">
        <v>107</v>
      </c>
      <c r="D63" s="177" t="s">
        <v>204</v>
      </c>
      <c r="E63" s="175">
        <v>24716.316004578737</v>
      </c>
      <c r="F63" s="175">
        <v>16829.12466839625</v>
      </c>
      <c r="G63" s="175">
        <v>24141.61806900223</v>
      </c>
      <c r="H63" s="175">
        <v>25769.253402618477</v>
      </c>
      <c r="I63" s="175">
        <v>27030.431680278398</v>
      </c>
      <c r="J63" s="175">
        <v>5520.590042780519</v>
      </c>
      <c r="K63" s="175">
        <v>23909.596309735567</v>
      </c>
      <c r="L63" s="175">
        <v>19314.888886657474</v>
      </c>
      <c r="M63" s="175">
        <v>8920.868717839765</v>
      </c>
      <c r="N63" s="175">
        <v>20805.899331852474</v>
      </c>
      <c r="O63" s="184"/>
      <c r="P63" s="184"/>
      <c r="Q63" s="184"/>
      <c r="R63" s="184"/>
      <c r="S63" s="175">
        <v>5431.610474669632</v>
      </c>
      <c r="T63" s="177"/>
      <c r="U63" s="175">
        <v>46774.408236434516</v>
      </c>
      <c r="V63" s="184"/>
      <c r="W63" s="184"/>
      <c r="X63" s="184"/>
      <c r="Y63" s="184"/>
      <c r="Z63" s="184"/>
      <c r="AA63" s="99">
        <v>34734.68119192303</v>
      </c>
      <c r="AB63" s="163">
        <v>20475.672625845767</v>
      </c>
    </row>
    <row r="64" spans="1:28" ht="13.5" customHeight="1">
      <c r="A64" s="142">
        <v>54</v>
      </c>
      <c r="B64" s="50">
        <v>65</v>
      </c>
      <c r="C64" s="40" t="s">
        <v>159</v>
      </c>
      <c r="D64" s="177" t="s">
        <v>204</v>
      </c>
      <c r="E64" s="175">
        <v>24716.316004578737</v>
      </c>
      <c r="F64" s="175">
        <v>16829.12466839625</v>
      </c>
      <c r="G64" s="175">
        <v>24141.61806900223</v>
      </c>
      <c r="H64" s="175">
        <v>25769.253402618477</v>
      </c>
      <c r="I64" s="175">
        <v>27030.431680278398</v>
      </c>
      <c r="J64" s="175">
        <v>5520.590042780519</v>
      </c>
      <c r="K64" s="175">
        <v>23909.596309735567</v>
      </c>
      <c r="L64" s="175">
        <v>19314.888886657474</v>
      </c>
      <c r="M64" s="175">
        <v>8920.868717839765</v>
      </c>
      <c r="N64" s="175">
        <v>21606.04183533748</v>
      </c>
      <c r="O64" s="184"/>
      <c r="P64" s="184"/>
      <c r="Q64" s="184"/>
      <c r="R64" s="184"/>
      <c r="S64" s="175">
        <v>5431.610474669632</v>
      </c>
      <c r="T64" s="177"/>
      <c r="U64" s="175">
        <v>46774.40823643451</v>
      </c>
      <c r="V64" s="184"/>
      <c r="W64" s="184"/>
      <c r="X64" s="184"/>
      <c r="Y64" s="184"/>
      <c r="Z64" s="184"/>
      <c r="AA64" s="99">
        <v>43959.524292908056</v>
      </c>
      <c r="AB64" s="163">
        <v>20475.672625845767</v>
      </c>
    </row>
    <row r="65" spans="1:28" ht="13.5" customHeight="1">
      <c r="A65" s="48">
        <v>55</v>
      </c>
      <c r="B65" s="50">
        <v>66</v>
      </c>
      <c r="C65" s="40" t="s">
        <v>249</v>
      </c>
      <c r="D65" s="177" t="s">
        <v>204</v>
      </c>
      <c r="E65" s="175">
        <v>24716.316004578737</v>
      </c>
      <c r="F65" s="175">
        <v>16829.12466839625</v>
      </c>
      <c r="G65" s="175">
        <v>24141.61806900223</v>
      </c>
      <c r="H65" s="175">
        <v>25769.253402618477</v>
      </c>
      <c r="I65" s="175">
        <v>27030.431680278398</v>
      </c>
      <c r="J65" s="175">
        <v>5520.590042780519</v>
      </c>
      <c r="K65" s="175">
        <v>23909.596309735567</v>
      </c>
      <c r="L65" s="175">
        <v>19314.888886657474</v>
      </c>
      <c r="M65" s="175">
        <v>8920.868717839765</v>
      </c>
      <c r="N65" s="175">
        <v>21606.04183533748</v>
      </c>
      <c r="O65" s="184"/>
      <c r="P65" s="184"/>
      <c r="Q65" s="184"/>
      <c r="R65" s="184"/>
      <c r="S65" s="175">
        <v>5431.610474669632</v>
      </c>
      <c r="T65" s="177"/>
      <c r="U65" s="175">
        <v>46774.408236434516</v>
      </c>
      <c r="V65" s="184"/>
      <c r="W65" s="184"/>
      <c r="X65" s="184"/>
      <c r="Y65" s="184"/>
      <c r="Z65" s="184"/>
      <c r="AA65" s="99">
        <v>39364.17890395273</v>
      </c>
      <c r="AB65" s="163">
        <v>20475.672625845767</v>
      </c>
    </row>
    <row r="66" spans="1:28" ht="13.5" customHeight="1">
      <c r="A66" s="142">
        <v>56</v>
      </c>
      <c r="B66" s="50" t="s">
        <v>191</v>
      </c>
      <c r="C66" s="40" t="s">
        <v>176</v>
      </c>
      <c r="D66" s="177" t="s">
        <v>204</v>
      </c>
      <c r="E66" s="175">
        <v>24716.316004578737</v>
      </c>
      <c r="F66" s="175">
        <v>16829.12466839625</v>
      </c>
      <c r="G66" s="175">
        <v>24141.61806900223</v>
      </c>
      <c r="H66" s="175">
        <v>25769.253402618477</v>
      </c>
      <c r="I66" s="175">
        <v>27030.431680278398</v>
      </c>
      <c r="J66" s="175">
        <v>5520.590042780519</v>
      </c>
      <c r="K66" s="175">
        <v>23909.596309735567</v>
      </c>
      <c r="L66" s="175">
        <v>19314.888886657474</v>
      </c>
      <c r="M66" s="175">
        <v>8920.868717839765</v>
      </c>
      <c r="N66" s="175">
        <v>20805.899331852474</v>
      </c>
      <c r="O66" s="184"/>
      <c r="P66" s="184"/>
      <c r="Q66" s="184"/>
      <c r="R66" s="184"/>
      <c r="S66" s="175">
        <v>5431.610474669632</v>
      </c>
      <c r="T66" s="177"/>
      <c r="U66" s="175">
        <v>46774.40823643451</v>
      </c>
      <c r="V66" s="184"/>
      <c r="W66" s="184"/>
      <c r="X66" s="184"/>
      <c r="Y66" s="184"/>
      <c r="Z66" s="184"/>
      <c r="AA66" s="99">
        <v>45123.157647816915</v>
      </c>
      <c r="AB66" s="163">
        <v>20475.672625845767</v>
      </c>
    </row>
    <row r="67" spans="1:28" ht="13.5" customHeight="1">
      <c r="A67" s="48">
        <v>57</v>
      </c>
      <c r="B67" s="50" t="s">
        <v>177</v>
      </c>
      <c r="C67" s="40" t="s">
        <v>178</v>
      </c>
      <c r="D67" s="177" t="s">
        <v>204</v>
      </c>
      <c r="E67" s="175">
        <v>24716.316004578737</v>
      </c>
      <c r="F67" s="175">
        <v>16829.12466839625</v>
      </c>
      <c r="G67" s="175">
        <v>24141.61806900223</v>
      </c>
      <c r="H67" s="175">
        <v>25769.253402618477</v>
      </c>
      <c r="I67" s="175">
        <v>27030.431680278398</v>
      </c>
      <c r="J67" s="175">
        <v>5520.590042780519</v>
      </c>
      <c r="K67" s="175">
        <v>23909.596309735567</v>
      </c>
      <c r="L67" s="175">
        <v>19314.888886657474</v>
      </c>
      <c r="M67" s="175">
        <v>8920.868717839765</v>
      </c>
      <c r="N67" s="175">
        <v>20805.899331852474</v>
      </c>
      <c r="O67" s="184"/>
      <c r="P67" s="184"/>
      <c r="Q67" s="184"/>
      <c r="R67" s="184"/>
      <c r="S67" s="175">
        <v>5431.610474669632</v>
      </c>
      <c r="T67" s="177"/>
      <c r="U67" s="175">
        <v>46774.40823643451</v>
      </c>
      <c r="V67" s="184"/>
      <c r="W67" s="184"/>
      <c r="X67" s="184"/>
      <c r="Y67" s="184"/>
      <c r="Z67" s="184"/>
      <c r="AA67" s="99">
        <v>45596.86348259972</v>
      </c>
      <c r="AB67" s="163">
        <v>20475.672625845767</v>
      </c>
    </row>
    <row r="68" spans="1:28" ht="13.5" customHeight="1">
      <c r="A68" s="142">
        <v>58</v>
      </c>
      <c r="B68" s="50">
        <v>72</v>
      </c>
      <c r="C68" s="40" t="s">
        <v>108</v>
      </c>
      <c r="D68" s="177" t="s">
        <v>204</v>
      </c>
      <c r="E68" s="175">
        <v>24716.316004578737</v>
      </c>
      <c r="F68" s="175">
        <v>16829.12466839625</v>
      </c>
      <c r="G68" s="175">
        <v>24141.61806900223</v>
      </c>
      <c r="H68" s="175">
        <v>25769.253402618477</v>
      </c>
      <c r="I68" s="175">
        <v>27030.431680278398</v>
      </c>
      <c r="J68" s="175">
        <v>5520.590042780519</v>
      </c>
      <c r="K68" s="175">
        <v>23909.596309735567</v>
      </c>
      <c r="L68" s="175">
        <v>19314.888886657474</v>
      </c>
      <c r="M68" s="175">
        <v>8920.868717839765</v>
      </c>
      <c r="N68" s="175">
        <v>20805.899331852474</v>
      </c>
      <c r="O68" s="184"/>
      <c r="P68" s="184"/>
      <c r="Q68" s="184"/>
      <c r="R68" s="184"/>
      <c r="S68" s="175">
        <v>5431.610474669632</v>
      </c>
      <c r="T68" s="177"/>
      <c r="U68" s="175">
        <v>46774.40823643451</v>
      </c>
      <c r="V68" s="184"/>
      <c r="W68" s="184"/>
      <c r="X68" s="184"/>
      <c r="Y68" s="184"/>
      <c r="Z68" s="184"/>
      <c r="AA68" s="99">
        <v>44964.01497807344</v>
      </c>
      <c r="AB68" s="163">
        <v>20475.672625845767</v>
      </c>
    </row>
    <row r="69" spans="1:28" ht="13.5" customHeight="1">
      <c r="A69" s="48">
        <v>59</v>
      </c>
      <c r="B69" s="50">
        <v>73</v>
      </c>
      <c r="C69" s="40" t="s">
        <v>14</v>
      </c>
      <c r="D69" s="177" t="s">
        <v>204</v>
      </c>
      <c r="E69" s="175">
        <v>24716.316004578737</v>
      </c>
      <c r="F69" s="175">
        <v>16829.12466839625</v>
      </c>
      <c r="G69" s="175">
        <v>24141.61806900223</v>
      </c>
      <c r="H69" s="175">
        <v>25769.253402618477</v>
      </c>
      <c r="I69" s="175">
        <v>27030.431680278398</v>
      </c>
      <c r="J69" s="175">
        <v>5520.590042780519</v>
      </c>
      <c r="K69" s="175">
        <v>23909.596309735567</v>
      </c>
      <c r="L69" s="175">
        <v>19314.888886657474</v>
      </c>
      <c r="M69" s="175">
        <v>8920.868717839765</v>
      </c>
      <c r="N69" s="175">
        <v>20805.899331852474</v>
      </c>
      <c r="O69" s="184"/>
      <c r="P69" s="184"/>
      <c r="Q69" s="184"/>
      <c r="R69" s="184"/>
      <c r="S69" s="175">
        <v>5431.610474669632</v>
      </c>
      <c r="T69" s="177"/>
      <c r="U69" s="175">
        <v>46774.40823643451</v>
      </c>
      <c r="V69" s="184"/>
      <c r="W69" s="184"/>
      <c r="X69" s="184"/>
      <c r="Y69" s="184"/>
      <c r="Z69" s="184"/>
      <c r="AA69" s="99">
        <v>45123.157647816915</v>
      </c>
      <c r="AB69" s="163">
        <v>20475.672625845767</v>
      </c>
    </row>
    <row r="70" spans="1:28" ht="13.5" customHeight="1">
      <c r="A70" s="142">
        <v>60</v>
      </c>
      <c r="B70" s="50" t="s">
        <v>217</v>
      </c>
      <c r="C70" s="40" t="s">
        <v>215</v>
      </c>
      <c r="D70" s="177" t="s">
        <v>204</v>
      </c>
      <c r="E70" s="175">
        <v>24716.316004578737</v>
      </c>
      <c r="F70" s="175">
        <v>16829.12466839625</v>
      </c>
      <c r="G70" s="175">
        <v>24141.61806900223</v>
      </c>
      <c r="H70" s="175">
        <v>25769.253402618477</v>
      </c>
      <c r="I70" s="175">
        <v>27030.431680278398</v>
      </c>
      <c r="J70" s="175">
        <v>5520.590042780519</v>
      </c>
      <c r="K70" s="175">
        <v>23909.596309735567</v>
      </c>
      <c r="L70" s="175">
        <v>19314.888886657474</v>
      </c>
      <c r="M70" s="175">
        <v>8920.868717839765</v>
      </c>
      <c r="N70" s="175">
        <v>20909.052208387468</v>
      </c>
      <c r="O70" s="184"/>
      <c r="P70" s="184"/>
      <c r="Q70" s="184"/>
      <c r="R70" s="184"/>
      <c r="S70" s="175">
        <v>5431.610474669632</v>
      </c>
      <c r="T70" s="177"/>
      <c r="U70" s="175">
        <v>46774.4082364345</v>
      </c>
      <c r="V70" s="184"/>
      <c r="W70" s="184"/>
      <c r="X70" s="184"/>
      <c r="Y70" s="184"/>
      <c r="Z70" s="184"/>
      <c r="AA70" s="99">
        <v>47481.77527160553</v>
      </c>
      <c r="AB70" s="163">
        <v>20475.672625845767</v>
      </c>
    </row>
    <row r="71" spans="1:28" ht="13.5" customHeight="1">
      <c r="A71" s="48">
        <v>61</v>
      </c>
      <c r="B71" s="50" t="s">
        <v>74</v>
      </c>
      <c r="C71" s="40" t="s">
        <v>216</v>
      </c>
      <c r="D71" s="177" t="s">
        <v>204</v>
      </c>
      <c r="E71" s="175">
        <v>24716.316004578737</v>
      </c>
      <c r="F71" s="175">
        <v>16829.12466839625</v>
      </c>
      <c r="G71" s="175">
        <v>24141.61806900223</v>
      </c>
      <c r="H71" s="175">
        <v>25769.253402618477</v>
      </c>
      <c r="I71" s="175">
        <v>27030.431680278398</v>
      </c>
      <c r="J71" s="175">
        <v>5520.590042780519</v>
      </c>
      <c r="K71" s="175">
        <v>23909.596309735567</v>
      </c>
      <c r="L71" s="175">
        <v>19314.888886657474</v>
      </c>
      <c r="M71" s="175">
        <v>8920.868717839765</v>
      </c>
      <c r="N71" s="175">
        <v>20909.052208387468</v>
      </c>
      <c r="O71" s="184"/>
      <c r="P71" s="184"/>
      <c r="Q71" s="184"/>
      <c r="R71" s="184"/>
      <c r="S71" s="175">
        <v>5431.610474669632</v>
      </c>
      <c r="T71" s="177"/>
      <c r="U71" s="175">
        <v>46774.40823643451</v>
      </c>
      <c r="V71" s="184"/>
      <c r="W71" s="184"/>
      <c r="X71" s="184"/>
      <c r="Y71" s="184"/>
      <c r="Z71" s="184"/>
      <c r="AA71" s="99">
        <v>47481.77527160553</v>
      </c>
      <c r="AB71" s="163">
        <v>20475.672625845767</v>
      </c>
    </row>
    <row r="72" spans="1:28" ht="13.5" customHeight="1">
      <c r="A72" s="142">
        <v>62</v>
      </c>
      <c r="B72" s="50">
        <v>80</v>
      </c>
      <c r="C72" s="40" t="s">
        <v>15</v>
      </c>
      <c r="D72" s="177" t="s">
        <v>204</v>
      </c>
      <c r="E72" s="175">
        <v>24716.316004578737</v>
      </c>
      <c r="F72" s="175">
        <v>16829.12466839625</v>
      </c>
      <c r="G72" s="175">
        <v>24141.61806900223</v>
      </c>
      <c r="H72" s="175">
        <v>25769.253402618477</v>
      </c>
      <c r="I72" s="175">
        <v>27030.431680278398</v>
      </c>
      <c r="J72" s="175">
        <v>5520.590042780519</v>
      </c>
      <c r="K72" s="175">
        <v>23909.596309735567</v>
      </c>
      <c r="L72" s="175">
        <v>19314.888886657474</v>
      </c>
      <c r="M72" s="175">
        <v>8920.868717839765</v>
      </c>
      <c r="N72" s="175">
        <v>20813.53049279783</v>
      </c>
      <c r="O72" s="184"/>
      <c r="P72" s="184"/>
      <c r="Q72" s="184"/>
      <c r="R72" s="184"/>
      <c r="S72" s="175">
        <v>5431.610474669632</v>
      </c>
      <c r="T72" s="177"/>
      <c r="U72" s="175">
        <v>46774.40823643451</v>
      </c>
      <c r="V72" s="184"/>
      <c r="W72" s="184"/>
      <c r="X72" s="184"/>
      <c r="Y72" s="184"/>
      <c r="Z72" s="184"/>
      <c r="AA72" s="99">
        <v>48168.98243832895</v>
      </c>
      <c r="AB72" s="163">
        <v>20475.672625845767</v>
      </c>
    </row>
    <row r="73" spans="1:28" ht="13.5" customHeight="1">
      <c r="A73" s="48">
        <v>63</v>
      </c>
      <c r="B73" s="50">
        <v>85</v>
      </c>
      <c r="C73" s="40" t="s">
        <v>16</v>
      </c>
      <c r="D73" s="177" t="s">
        <v>204</v>
      </c>
      <c r="E73" s="175">
        <v>24716.316004578737</v>
      </c>
      <c r="F73" s="175">
        <v>16829.12466839625</v>
      </c>
      <c r="G73" s="175">
        <v>24141.61806900223</v>
      </c>
      <c r="H73" s="175">
        <v>25769.253402618477</v>
      </c>
      <c r="I73" s="175">
        <v>27030.431680278398</v>
      </c>
      <c r="J73" s="175">
        <v>5520.590042780519</v>
      </c>
      <c r="K73" s="175">
        <v>23909.596309735567</v>
      </c>
      <c r="L73" s="175">
        <v>19314.888886657474</v>
      </c>
      <c r="M73" s="175">
        <v>8920.868717839765</v>
      </c>
      <c r="N73" s="175">
        <v>19087.915041872977</v>
      </c>
      <c r="O73" s="184"/>
      <c r="P73" s="184"/>
      <c r="Q73" s="184"/>
      <c r="R73" s="184"/>
      <c r="S73" s="175">
        <v>5431.610474669632</v>
      </c>
      <c r="T73" s="177"/>
      <c r="U73" s="175">
        <v>46774.40823643451</v>
      </c>
      <c r="V73" s="184"/>
      <c r="W73" s="184"/>
      <c r="X73" s="184"/>
      <c r="Y73" s="184"/>
      <c r="Z73" s="184"/>
      <c r="AA73" s="99">
        <v>41430.50106141846</v>
      </c>
      <c r="AB73" s="163">
        <v>20475.672625845767</v>
      </c>
    </row>
    <row r="74" spans="1:28" ht="13.5" customHeight="1">
      <c r="A74" s="142">
        <v>64</v>
      </c>
      <c r="B74" s="50" t="s">
        <v>53</v>
      </c>
      <c r="C74" s="201" t="s">
        <v>379</v>
      </c>
      <c r="D74" s="177" t="s">
        <v>204</v>
      </c>
      <c r="E74" s="175">
        <v>24716.316004578737</v>
      </c>
      <c r="F74" s="175">
        <v>16829.12466839625</v>
      </c>
      <c r="G74" s="175">
        <v>24141.61806900223</v>
      </c>
      <c r="H74" s="175">
        <v>25769.253402618477</v>
      </c>
      <c r="I74" s="175">
        <v>27030.431680278398</v>
      </c>
      <c r="J74" s="175">
        <v>5520.590042780519</v>
      </c>
      <c r="K74" s="175">
        <v>23909.596309735567</v>
      </c>
      <c r="L74" s="175">
        <v>19314.888886657474</v>
      </c>
      <c r="M74" s="175">
        <v>8920.868717839765</v>
      </c>
      <c r="N74" s="175">
        <v>20805.899331852474</v>
      </c>
      <c r="O74" s="184"/>
      <c r="P74" s="184"/>
      <c r="Q74" s="184"/>
      <c r="R74" s="184"/>
      <c r="S74" s="175">
        <v>5431.610474669632</v>
      </c>
      <c r="T74" s="177"/>
      <c r="U74" s="175">
        <v>46774.40823643451</v>
      </c>
      <c r="V74" s="184"/>
      <c r="W74" s="184"/>
      <c r="X74" s="184"/>
      <c r="Y74" s="184"/>
      <c r="Z74" s="184"/>
      <c r="AA74" s="99">
        <v>35186.48482859611</v>
      </c>
      <c r="AB74" s="163">
        <v>20475.672625845767</v>
      </c>
    </row>
    <row r="75" spans="1:28" ht="13.5" customHeight="1">
      <c r="A75" s="48">
        <v>65</v>
      </c>
      <c r="B75" s="50" t="s">
        <v>54</v>
      </c>
      <c r="C75" s="201" t="s">
        <v>380</v>
      </c>
      <c r="D75" s="177" t="s">
        <v>204</v>
      </c>
      <c r="E75" s="175">
        <v>24716.316004578737</v>
      </c>
      <c r="F75" s="175">
        <v>16829.12466839625</v>
      </c>
      <c r="G75" s="175">
        <v>24141.61806900223</v>
      </c>
      <c r="H75" s="175">
        <v>25769.253402618477</v>
      </c>
      <c r="I75" s="175">
        <v>27030.431680278398</v>
      </c>
      <c r="J75" s="175">
        <v>5520.590042780519</v>
      </c>
      <c r="K75" s="175">
        <v>23909.596309735567</v>
      </c>
      <c r="L75" s="175">
        <v>19314.888886657474</v>
      </c>
      <c r="M75" s="175">
        <v>8920.868717839765</v>
      </c>
      <c r="N75" s="175">
        <v>20805.899331852474</v>
      </c>
      <c r="O75" s="184"/>
      <c r="P75" s="184"/>
      <c r="Q75" s="184"/>
      <c r="R75" s="184"/>
      <c r="S75" s="175">
        <v>5431.610474669632</v>
      </c>
      <c r="T75" s="177"/>
      <c r="U75" s="175">
        <v>46774.40823643451</v>
      </c>
      <c r="V75" s="184"/>
      <c r="W75" s="184"/>
      <c r="X75" s="184"/>
      <c r="Y75" s="184"/>
      <c r="Z75" s="184"/>
      <c r="AA75" s="99">
        <v>35186.48482859611</v>
      </c>
      <c r="AB75" s="163">
        <v>20475.672625845767</v>
      </c>
    </row>
    <row r="76" spans="1:28" ht="13.5" customHeight="1">
      <c r="A76" s="142">
        <v>66</v>
      </c>
      <c r="B76" s="50" t="s">
        <v>55</v>
      </c>
      <c r="C76" s="40" t="s">
        <v>52</v>
      </c>
      <c r="D76" s="177" t="s">
        <v>204</v>
      </c>
      <c r="E76" s="175">
        <v>24716.316004578737</v>
      </c>
      <c r="F76" s="175">
        <v>16829.12466839625</v>
      </c>
      <c r="G76" s="175">
        <v>24141.61806900223</v>
      </c>
      <c r="H76" s="175">
        <v>25769.253402618477</v>
      </c>
      <c r="I76" s="175">
        <v>27030.431680278398</v>
      </c>
      <c r="J76" s="175">
        <v>5520.590042780519</v>
      </c>
      <c r="K76" s="175">
        <v>23909.596309735567</v>
      </c>
      <c r="L76" s="175">
        <v>19314.888886657474</v>
      </c>
      <c r="M76" s="175">
        <v>8920.868717839765</v>
      </c>
      <c r="N76" s="175">
        <v>20805.899331852474</v>
      </c>
      <c r="O76" s="184"/>
      <c r="P76" s="184"/>
      <c r="Q76" s="184"/>
      <c r="R76" s="184"/>
      <c r="S76" s="175">
        <v>5431.610474669632</v>
      </c>
      <c r="T76" s="177"/>
      <c r="U76" s="175">
        <v>46774.40823643451</v>
      </c>
      <c r="V76" s="184"/>
      <c r="W76" s="184"/>
      <c r="X76" s="184"/>
      <c r="Y76" s="184"/>
      <c r="Z76" s="184"/>
      <c r="AA76" s="99">
        <v>35186.48482859611</v>
      </c>
      <c r="AB76" s="163">
        <v>20475.672625845767</v>
      </c>
    </row>
    <row r="77" spans="1:28" ht="13.5" customHeight="1">
      <c r="A77" s="48">
        <v>67</v>
      </c>
      <c r="B77" s="50" t="s">
        <v>179</v>
      </c>
      <c r="C77" s="40" t="s">
        <v>161</v>
      </c>
      <c r="D77" s="177" t="s">
        <v>204</v>
      </c>
      <c r="E77" s="175">
        <v>24716.316004578737</v>
      </c>
      <c r="F77" s="175">
        <v>16829.12466839625</v>
      </c>
      <c r="G77" s="175">
        <v>24141.61806900223</v>
      </c>
      <c r="H77" s="175">
        <v>25769.253402618477</v>
      </c>
      <c r="I77" s="175">
        <v>27030.431680278398</v>
      </c>
      <c r="J77" s="175">
        <v>5520.590042780519</v>
      </c>
      <c r="K77" s="175">
        <v>23909.596309735567</v>
      </c>
      <c r="L77" s="175">
        <v>19314.888886657474</v>
      </c>
      <c r="M77" s="175">
        <v>8920.868717839765</v>
      </c>
      <c r="N77" s="175">
        <v>20805.89933185247</v>
      </c>
      <c r="O77" s="184"/>
      <c r="P77" s="184"/>
      <c r="Q77" s="184"/>
      <c r="R77" s="184"/>
      <c r="S77" s="175">
        <v>5431.610474669632</v>
      </c>
      <c r="T77" s="177"/>
      <c r="U77" s="175">
        <v>46774.40823643451</v>
      </c>
      <c r="V77" s="184"/>
      <c r="W77" s="184"/>
      <c r="X77" s="184"/>
      <c r="Y77" s="184"/>
      <c r="Z77" s="184"/>
      <c r="AA77" s="99">
        <v>45125.6249958727</v>
      </c>
      <c r="AB77" s="163">
        <v>20475.672625845767</v>
      </c>
    </row>
    <row r="78" spans="1:28" ht="13.5" customHeight="1">
      <c r="A78" s="142">
        <v>68</v>
      </c>
      <c r="B78" s="50" t="s">
        <v>162</v>
      </c>
      <c r="C78" s="40" t="s">
        <v>160</v>
      </c>
      <c r="D78" s="177" t="s">
        <v>204</v>
      </c>
      <c r="E78" s="175">
        <v>24716.316004578737</v>
      </c>
      <c r="F78" s="175">
        <v>16829.12466839625</v>
      </c>
      <c r="G78" s="175">
        <v>24141.61806900223</v>
      </c>
      <c r="H78" s="175">
        <v>25769.253402618477</v>
      </c>
      <c r="I78" s="175">
        <v>27030.431680278398</v>
      </c>
      <c r="J78" s="175">
        <v>5520.590042780519</v>
      </c>
      <c r="K78" s="175">
        <v>23909.596309735567</v>
      </c>
      <c r="L78" s="175">
        <v>19314.888886657474</v>
      </c>
      <c r="M78" s="175">
        <v>8920.868717839765</v>
      </c>
      <c r="N78" s="175">
        <v>20805.899331852474</v>
      </c>
      <c r="O78" s="184"/>
      <c r="P78" s="184"/>
      <c r="Q78" s="184"/>
      <c r="R78" s="184"/>
      <c r="S78" s="175">
        <v>5431.610474669632</v>
      </c>
      <c r="T78" s="177"/>
      <c r="U78" s="175">
        <v>46774.40823643451</v>
      </c>
      <c r="V78" s="184"/>
      <c r="W78" s="184"/>
      <c r="X78" s="184"/>
      <c r="Y78" s="184"/>
      <c r="Z78" s="184"/>
      <c r="AA78" s="99">
        <v>48621.287796885386</v>
      </c>
      <c r="AB78" s="163">
        <v>20475.672625845767</v>
      </c>
    </row>
    <row r="79" spans="1:28" ht="13.5" customHeight="1">
      <c r="A79" s="7"/>
      <c r="B79" s="8"/>
      <c r="C79" s="164" t="s">
        <v>319</v>
      </c>
      <c r="D79" s="178" t="s">
        <v>204</v>
      </c>
      <c r="E79" s="138"/>
      <c r="F79" s="138"/>
      <c r="G79" s="109"/>
      <c r="H79" s="109"/>
      <c r="I79" s="109"/>
      <c r="J79" s="109"/>
      <c r="K79" s="109"/>
      <c r="L79" s="109"/>
      <c r="M79" s="109"/>
      <c r="N79" s="109"/>
      <c r="O79" s="109"/>
      <c r="P79" s="109"/>
      <c r="Q79" s="109"/>
      <c r="R79" s="109"/>
      <c r="S79" s="109"/>
      <c r="T79" s="109"/>
      <c r="U79" s="109"/>
      <c r="V79" s="109"/>
      <c r="W79" s="109"/>
      <c r="X79" s="109"/>
      <c r="Y79" s="109"/>
      <c r="Z79" s="109"/>
      <c r="AA79" s="109"/>
      <c r="AB79" s="110"/>
    </row>
    <row r="80" spans="1:51" s="2" customFormat="1" ht="13.5" customHeight="1">
      <c r="A80" s="44"/>
      <c r="B80" s="45"/>
      <c r="C80" s="166" t="s">
        <v>320</v>
      </c>
      <c r="D80" s="179" t="s">
        <v>204</v>
      </c>
      <c r="E80" s="175">
        <v>24716.316004578737</v>
      </c>
      <c r="F80" s="177"/>
      <c r="G80" s="175">
        <v>24141.61806900223</v>
      </c>
      <c r="H80" s="175">
        <v>25769.253402618477</v>
      </c>
      <c r="I80" s="175">
        <v>27030.431680278398</v>
      </c>
      <c r="J80" s="177"/>
      <c r="K80" s="177"/>
      <c r="L80" s="175">
        <v>19314.888886657474</v>
      </c>
      <c r="M80" s="175">
        <v>8920.868717839765</v>
      </c>
      <c r="N80" s="175">
        <v>24654.068566707967</v>
      </c>
      <c r="O80" s="185"/>
      <c r="P80" s="185"/>
      <c r="Q80" s="185"/>
      <c r="R80" s="185"/>
      <c r="S80" s="175">
        <v>5431.610474669632</v>
      </c>
      <c r="T80" s="177"/>
      <c r="U80" s="175">
        <v>46774.40823643451</v>
      </c>
      <c r="V80" s="185"/>
      <c r="W80" s="185"/>
      <c r="X80" s="185"/>
      <c r="Y80" s="185"/>
      <c r="Z80" s="185"/>
      <c r="AA80" s="99">
        <v>48213.35498511049</v>
      </c>
      <c r="AB80" s="163">
        <v>20475.67262584576</v>
      </c>
      <c r="AC80" s="195"/>
      <c r="AD80" s="98"/>
      <c r="AE80" s="98"/>
      <c r="AF80" s="98"/>
      <c r="AG80" s="98"/>
      <c r="AH80" s="98"/>
      <c r="AI80" s="98"/>
      <c r="AJ80" s="98"/>
      <c r="AK80" s="98"/>
      <c r="AL80" s="98"/>
      <c r="AM80" s="98"/>
      <c r="AN80" s="98"/>
      <c r="AO80" s="98"/>
      <c r="AP80" s="98"/>
      <c r="AQ80" s="98"/>
      <c r="AR80" s="98"/>
      <c r="AS80" s="98"/>
      <c r="AT80" s="98"/>
      <c r="AU80" s="98"/>
      <c r="AV80" s="98"/>
      <c r="AW80" s="98"/>
      <c r="AX80" s="98"/>
      <c r="AY80" s="98"/>
    </row>
    <row r="81" spans="1:51" s="2" customFormat="1" ht="13.5" customHeight="1">
      <c r="A81" s="48"/>
      <c r="B81" s="165"/>
      <c r="C81" s="167" t="s">
        <v>194</v>
      </c>
      <c r="D81" s="175">
        <v>20212.44593174654</v>
      </c>
      <c r="E81" s="175">
        <v>24716.316004578737</v>
      </c>
      <c r="F81" s="175">
        <v>16829.12466839625</v>
      </c>
      <c r="G81" s="175">
        <v>24141.61806900223</v>
      </c>
      <c r="H81" s="175">
        <v>25769.253402618477</v>
      </c>
      <c r="I81" s="175">
        <v>27030.431680278398</v>
      </c>
      <c r="J81" s="175">
        <v>5520.590042780519</v>
      </c>
      <c r="K81" s="175">
        <v>23909.596309735567</v>
      </c>
      <c r="L81" s="175">
        <v>19314.888886657474</v>
      </c>
      <c r="M81" s="175">
        <v>8920.868717839763</v>
      </c>
      <c r="N81" s="177"/>
      <c r="O81" s="183"/>
      <c r="P81" s="183"/>
      <c r="Q81" s="183"/>
      <c r="R81" s="183"/>
      <c r="S81" s="175">
        <v>5431.610474669632</v>
      </c>
      <c r="T81" s="177"/>
      <c r="U81" s="175">
        <v>46774.40823643451</v>
      </c>
      <c r="V81" s="183"/>
      <c r="W81" s="183"/>
      <c r="X81" s="183"/>
      <c r="Y81" s="183"/>
      <c r="Z81" s="183"/>
      <c r="AA81" s="183"/>
      <c r="AB81" s="188"/>
      <c r="AC81" s="98"/>
      <c r="AD81" s="98"/>
      <c r="AE81" s="98"/>
      <c r="AF81" s="98"/>
      <c r="AG81" s="98"/>
      <c r="AH81" s="98"/>
      <c r="AI81" s="98"/>
      <c r="AJ81" s="98"/>
      <c r="AK81" s="98"/>
      <c r="AL81" s="98"/>
      <c r="AM81" s="98"/>
      <c r="AN81" s="98"/>
      <c r="AO81" s="98"/>
      <c r="AP81" s="98"/>
      <c r="AQ81" s="98"/>
      <c r="AR81" s="98"/>
      <c r="AS81" s="98"/>
      <c r="AT81" s="98"/>
      <c r="AU81" s="98"/>
      <c r="AV81" s="98"/>
      <c r="AW81" s="98"/>
      <c r="AX81" s="98"/>
      <c r="AY81" s="98"/>
    </row>
    <row r="82" spans="1:51" s="2" customFormat="1" ht="13.5" customHeight="1">
      <c r="A82" s="48"/>
      <c r="B82" s="165"/>
      <c r="C82" s="167" t="s">
        <v>325</v>
      </c>
      <c r="D82" s="180"/>
      <c r="E82" s="175">
        <v>25530.069189567574</v>
      </c>
      <c r="F82" s="175">
        <v>12384.252350537068</v>
      </c>
      <c r="G82" s="175">
        <v>37230.79875642148</v>
      </c>
      <c r="H82" s="175">
        <v>25530.069189567574</v>
      </c>
      <c r="I82" s="175">
        <v>25852.53438616614</v>
      </c>
      <c r="J82" s="177"/>
      <c r="K82" s="175">
        <v>17159.23368766406</v>
      </c>
      <c r="L82" s="175">
        <v>61631.107967112985</v>
      </c>
      <c r="M82" s="183"/>
      <c r="N82" s="183"/>
      <c r="O82" s="183"/>
      <c r="P82" s="183"/>
      <c r="Q82" s="183"/>
      <c r="R82" s="183"/>
      <c r="S82" s="175">
        <v>1805.5430824451819</v>
      </c>
      <c r="T82" s="177"/>
      <c r="U82" s="175">
        <v>46774.40823643451</v>
      </c>
      <c r="V82" s="183"/>
      <c r="W82" s="183"/>
      <c r="X82" s="183"/>
      <c r="Y82" s="183"/>
      <c r="Z82" s="183"/>
      <c r="AA82" s="99">
        <v>29603.919967333608</v>
      </c>
      <c r="AB82" s="188"/>
      <c r="AC82" s="98"/>
      <c r="AD82" s="98"/>
      <c r="AE82" s="98"/>
      <c r="AF82" s="98"/>
      <c r="AG82" s="98"/>
      <c r="AH82" s="98"/>
      <c r="AI82" s="98"/>
      <c r="AJ82" s="98"/>
      <c r="AK82" s="98"/>
      <c r="AL82" s="98"/>
      <c r="AM82" s="98"/>
      <c r="AN82" s="98"/>
      <c r="AO82" s="98"/>
      <c r="AP82" s="98"/>
      <c r="AQ82" s="98"/>
      <c r="AR82" s="98"/>
      <c r="AS82" s="98"/>
      <c r="AT82" s="98"/>
      <c r="AU82" s="98"/>
      <c r="AV82" s="98"/>
      <c r="AW82" s="98"/>
      <c r="AX82" s="98"/>
      <c r="AY82" s="98"/>
    </row>
    <row r="83" spans="1:51" s="2" customFormat="1" ht="13.5" customHeight="1">
      <c r="A83" s="172"/>
      <c r="B83" s="173"/>
      <c r="C83" s="174" t="s">
        <v>326</v>
      </c>
      <c r="D83" s="181"/>
      <c r="E83" s="189"/>
      <c r="F83" s="189"/>
      <c r="G83" s="190">
        <v>24141.61806900223</v>
      </c>
      <c r="H83" s="190">
        <v>25769.253402618477</v>
      </c>
      <c r="I83" s="190">
        <v>27030.431680278398</v>
      </c>
      <c r="J83" s="189"/>
      <c r="K83" s="189"/>
      <c r="L83" s="189"/>
      <c r="M83" s="189"/>
      <c r="N83" s="189"/>
      <c r="O83" s="186"/>
      <c r="P83" s="186"/>
      <c r="Q83" s="186"/>
      <c r="R83" s="186"/>
      <c r="S83" s="177"/>
      <c r="T83" s="177"/>
      <c r="U83" s="175">
        <v>46774.40823643451</v>
      </c>
      <c r="V83" s="186"/>
      <c r="W83" s="186"/>
      <c r="X83" s="186"/>
      <c r="Y83" s="186"/>
      <c r="Z83" s="186"/>
      <c r="AA83" s="183"/>
      <c r="AB83" s="188"/>
      <c r="AC83" s="98"/>
      <c r="AD83" s="98"/>
      <c r="AE83" s="98"/>
      <c r="AF83" s="98"/>
      <c r="AG83" s="98"/>
      <c r="AH83" s="98"/>
      <c r="AI83" s="98"/>
      <c r="AJ83" s="98"/>
      <c r="AK83" s="98"/>
      <c r="AL83" s="98"/>
      <c r="AM83" s="98"/>
      <c r="AN83" s="98"/>
      <c r="AO83" s="98"/>
      <c r="AP83" s="98"/>
      <c r="AQ83" s="98"/>
      <c r="AR83" s="98"/>
      <c r="AS83" s="98"/>
      <c r="AT83" s="98"/>
      <c r="AU83" s="98"/>
      <c r="AV83" s="98"/>
      <c r="AW83" s="98"/>
      <c r="AX83" s="98"/>
      <c r="AY83" s="98"/>
    </row>
    <row r="84" spans="1:51" s="2" customFormat="1" ht="13.5" customHeight="1">
      <c r="A84" s="191"/>
      <c r="B84" s="191"/>
      <c r="C84" s="192"/>
      <c r="D84" s="193"/>
      <c r="E84" s="193"/>
      <c r="F84" s="193"/>
      <c r="G84" s="193"/>
      <c r="H84" s="193"/>
      <c r="I84" s="193"/>
      <c r="J84" s="193"/>
      <c r="K84" s="193"/>
      <c r="L84" s="193"/>
      <c r="M84" s="193"/>
      <c r="N84" s="193"/>
      <c r="O84" s="194"/>
      <c r="P84" s="194"/>
      <c r="Q84" s="194"/>
      <c r="R84" s="194"/>
      <c r="S84" s="194"/>
      <c r="T84" s="194"/>
      <c r="U84" s="194"/>
      <c r="V84" s="194"/>
      <c r="W84" s="194"/>
      <c r="X84" s="194"/>
      <c r="Y84" s="194"/>
      <c r="Z84" s="194"/>
      <c r="AA84" s="194"/>
      <c r="AB84" s="194"/>
      <c r="AC84" s="98"/>
      <c r="AD84" s="98"/>
      <c r="AE84" s="98"/>
      <c r="AF84" s="98"/>
      <c r="AG84" s="98"/>
      <c r="AH84" s="98"/>
      <c r="AI84" s="98"/>
      <c r="AJ84" s="98"/>
      <c r="AK84" s="98"/>
      <c r="AL84" s="98"/>
      <c r="AM84" s="98"/>
      <c r="AN84" s="98"/>
      <c r="AO84" s="98"/>
      <c r="AP84" s="98"/>
      <c r="AQ84" s="98"/>
      <c r="AR84" s="98"/>
      <c r="AS84" s="98"/>
      <c r="AT84" s="98"/>
      <c r="AU84" s="98"/>
      <c r="AV84" s="98"/>
      <c r="AW84" s="98"/>
      <c r="AX84" s="98"/>
      <c r="AY84" s="98"/>
    </row>
  </sheetData>
  <sheetProtection/>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3"/>
  <legacyDrawing r:id="rId2"/>
</worksheet>
</file>

<file path=xl/worksheets/sheet8.xml><?xml version="1.0" encoding="utf-8"?>
<worksheet xmlns="http://schemas.openxmlformats.org/spreadsheetml/2006/main" xmlns:r="http://schemas.openxmlformats.org/officeDocument/2006/relationships">
  <dimension ref="A2:CS111"/>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71" width="10.7109375" style="1" customWidth="1"/>
    <col min="72" max="72" width="10.140625" style="1" customWidth="1"/>
    <col min="73" max="73" width="11.28125" style="1" customWidth="1"/>
    <col min="74" max="74" width="12.28125" style="1" customWidth="1"/>
    <col min="75" max="79" width="10.7109375" style="1" customWidth="1"/>
    <col min="80" max="16384" width="11.421875" style="1" customWidth="1"/>
  </cols>
  <sheetData>
    <row r="2" ht="15.75">
      <c r="C2" s="161" t="s">
        <v>336</v>
      </c>
    </row>
    <row r="3" spans="1:77" s="37" customFormat="1" ht="15" customHeight="1">
      <c r="A3" s="3"/>
      <c r="B3" s="3"/>
      <c r="C3" s="227" t="s">
        <v>330</v>
      </c>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131"/>
      <c r="AN3" s="131"/>
      <c r="AO3" s="6"/>
      <c r="AP3" s="131"/>
      <c r="AQ3" s="131"/>
      <c r="AR3" s="131"/>
      <c r="AS3" s="131"/>
      <c r="AT3" s="131"/>
      <c r="AU3" s="131"/>
      <c r="AV3" s="131"/>
      <c r="AW3" s="131"/>
      <c r="AX3" s="131"/>
      <c r="AY3" s="131"/>
      <c r="AZ3" s="131"/>
      <c r="BA3" s="131"/>
      <c r="BB3" s="131"/>
      <c r="BC3" s="131"/>
      <c r="BD3" s="131"/>
      <c r="BE3" s="131"/>
      <c r="BF3" s="131"/>
      <c r="BG3" s="131"/>
      <c r="BH3" s="131"/>
      <c r="BI3" s="131"/>
      <c r="BJ3" s="131"/>
      <c r="BK3" s="6"/>
      <c r="BL3" s="6"/>
      <c r="BM3" s="131"/>
      <c r="BN3" s="131"/>
      <c r="BO3" s="131"/>
      <c r="BP3" s="131"/>
      <c r="BQ3" s="131"/>
      <c r="BR3" s="131"/>
      <c r="BS3" s="131"/>
      <c r="BT3" s="131"/>
      <c r="BU3" s="131"/>
      <c r="BV3" s="131"/>
      <c r="BW3" s="131"/>
      <c r="BX3" s="131"/>
      <c r="BY3" s="131"/>
    </row>
    <row r="4" spans="1:82" s="37" customFormat="1" ht="24" customHeight="1">
      <c r="A4" s="5"/>
      <c r="B4" s="5"/>
      <c r="C4" s="227" t="s">
        <v>394</v>
      </c>
      <c r="D4" s="3"/>
      <c r="E4" s="3"/>
      <c r="F4" s="3"/>
      <c r="G4" s="61"/>
      <c r="H4" s="61"/>
      <c r="I4" s="62"/>
      <c r="J4" s="62"/>
      <c r="K4" s="62"/>
      <c r="L4" s="62"/>
      <c r="M4" s="62"/>
      <c r="N4" s="62"/>
      <c r="O4" s="5"/>
      <c r="P4" s="3"/>
      <c r="Q4" s="3"/>
      <c r="R4" s="3"/>
      <c r="S4" s="68"/>
      <c r="T4" s="68"/>
      <c r="U4" s="68"/>
      <c r="V4" s="68"/>
      <c r="W4" s="68"/>
      <c r="X4" s="68"/>
      <c r="Y4" s="3"/>
      <c r="Z4" s="3"/>
      <c r="AA4" s="3"/>
      <c r="AB4" s="3"/>
      <c r="AC4" s="3"/>
      <c r="AD4" s="3"/>
      <c r="AE4" s="3"/>
      <c r="AF4" s="3"/>
      <c r="AG4" s="3"/>
      <c r="AH4" s="3"/>
      <c r="AI4" s="3"/>
      <c r="AJ4" s="3"/>
      <c r="AK4" s="3"/>
      <c r="AL4" s="3"/>
      <c r="AM4" s="3"/>
      <c r="AN4" s="68"/>
      <c r="AO4" s="68"/>
      <c r="AP4" s="68"/>
      <c r="AQ4" s="68"/>
      <c r="AR4" s="68"/>
      <c r="AS4" s="68"/>
      <c r="AT4" s="68"/>
      <c r="AU4" s="68"/>
      <c r="AV4" s="68"/>
      <c r="AW4" s="68"/>
      <c r="AX4" s="68"/>
      <c r="AY4" s="68"/>
      <c r="AZ4" s="68"/>
      <c r="BA4" s="68"/>
      <c r="BB4" s="68"/>
      <c r="BC4" s="68"/>
      <c r="BD4" s="3"/>
      <c r="BE4" s="3"/>
      <c r="BF4" s="3"/>
      <c r="BG4" s="3"/>
      <c r="BH4" s="3"/>
      <c r="BI4" s="3"/>
      <c r="BJ4" s="3"/>
      <c r="BK4" s="68"/>
      <c r="BL4" s="68"/>
      <c r="BM4" s="68"/>
      <c r="BN4" s="68"/>
      <c r="BO4" s="68"/>
      <c r="BP4" s="68"/>
      <c r="BQ4" s="68"/>
      <c r="BR4" s="68"/>
      <c r="BS4" s="3"/>
      <c r="BT4" s="3"/>
      <c r="BU4" s="3"/>
      <c r="BV4" s="3"/>
      <c r="BZ4" s="262"/>
      <c r="CA4" s="262"/>
      <c r="CB4" s="262"/>
      <c r="CC4" s="261"/>
      <c r="CD4" s="261"/>
    </row>
    <row r="5" spans="1:69" s="37" customFormat="1" ht="19.5" customHeight="1">
      <c r="A5" s="35"/>
      <c r="B5" s="35"/>
      <c r="C5" s="228" t="s">
        <v>409</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35"/>
      <c r="BQ5" s="35"/>
    </row>
    <row r="6" spans="1:97" s="37" customFormat="1" ht="15" customHeight="1">
      <c r="A6" s="132" t="s">
        <v>204</v>
      </c>
      <c r="B6" s="133"/>
      <c r="C6" s="134"/>
      <c r="D6" s="159" t="s">
        <v>263</v>
      </c>
      <c r="E6" s="128"/>
      <c r="F6" s="128"/>
      <c r="G6" s="128"/>
      <c r="H6" s="128"/>
      <c r="I6" s="128"/>
      <c r="J6" s="128"/>
      <c r="K6" s="128"/>
      <c r="L6" s="128"/>
      <c r="M6" s="128"/>
      <c r="N6" s="128"/>
      <c r="O6" s="128"/>
      <c r="P6" s="128"/>
      <c r="Q6" s="128"/>
      <c r="R6" s="128"/>
      <c r="S6" s="129"/>
      <c r="T6" s="130"/>
      <c r="U6" s="128"/>
      <c r="V6" s="128"/>
      <c r="W6" s="128"/>
      <c r="X6" s="128"/>
      <c r="Y6" s="128"/>
      <c r="Z6" s="128"/>
      <c r="AA6" s="128"/>
      <c r="AB6" s="128"/>
      <c r="AC6" s="128"/>
      <c r="AD6" s="128"/>
      <c r="AE6" s="128"/>
      <c r="AF6" s="128"/>
      <c r="AG6" s="128"/>
      <c r="AH6" s="128"/>
      <c r="AI6" s="128"/>
      <c r="AJ6" s="128"/>
      <c r="AK6" s="128"/>
      <c r="AL6" s="128"/>
      <c r="AM6" s="128"/>
      <c r="AN6" s="129"/>
      <c r="AO6" s="128"/>
      <c r="AP6" s="128"/>
      <c r="AQ6" s="128"/>
      <c r="AR6" s="128"/>
      <c r="AS6" s="128"/>
      <c r="AT6" s="128"/>
      <c r="AU6" s="128"/>
      <c r="AV6" s="128"/>
      <c r="AW6" s="128"/>
      <c r="AX6" s="128"/>
      <c r="AY6" s="128"/>
      <c r="AZ6" s="128"/>
      <c r="BA6" s="128"/>
      <c r="BB6" s="128"/>
      <c r="BC6" s="128"/>
      <c r="BD6" s="128"/>
      <c r="BE6" s="128"/>
      <c r="BF6" s="128"/>
      <c r="BG6" s="128"/>
      <c r="BH6" s="128"/>
      <c r="BI6" s="128"/>
      <c r="BJ6" s="129"/>
      <c r="BK6" s="128"/>
      <c r="BL6" s="128"/>
      <c r="BM6" s="128"/>
      <c r="BN6" s="128"/>
      <c r="BO6" s="128"/>
      <c r="BP6" s="128"/>
      <c r="BQ6" s="128"/>
      <c r="BR6" s="128"/>
      <c r="BS6" s="128"/>
      <c r="BT6" s="135"/>
      <c r="BU6" s="263" t="s">
        <v>180</v>
      </c>
      <c r="BV6" s="264"/>
      <c r="BW6" s="264"/>
      <c r="BX6" s="264"/>
      <c r="BY6" s="264"/>
      <c r="BZ6" s="264"/>
      <c r="CA6" s="265"/>
      <c r="CB6" s="264" t="s">
        <v>180</v>
      </c>
      <c r="CC6" s="264"/>
      <c r="CD6" s="264"/>
      <c r="CE6" s="264"/>
      <c r="CF6" s="264"/>
      <c r="CG6" s="264"/>
      <c r="CH6" s="264"/>
      <c r="CI6" s="264"/>
      <c r="CJ6" s="264"/>
      <c r="CK6" s="265"/>
      <c r="CL6" s="264" t="s">
        <v>180</v>
      </c>
      <c r="CM6" s="264"/>
      <c r="CN6" s="264"/>
      <c r="CO6" s="264"/>
      <c r="CP6" s="264"/>
      <c r="CQ6" s="264"/>
      <c r="CR6" s="266"/>
      <c r="CS6" s="39" t="s">
        <v>204</v>
      </c>
    </row>
    <row r="7" spans="1:97" s="10" customFormat="1" ht="169.5" customHeight="1">
      <c r="A7" s="20" t="s">
        <v>204</v>
      </c>
      <c r="B7" s="21" t="s">
        <v>204</v>
      </c>
      <c r="C7" s="158" t="s">
        <v>262</v>
      </c>
      <c r="D7" s="52" t="s">
        <v>165</v>
      </c>
      <c r="E7" s="52" t="s">
        <v>166</v>
      </c>
      <c r="F7" s="52" t="s">
        <v>164</v>
      </c>
      <c r="G7" s="52" t="s">
        <v>146</v>
      </c>
      <c r="H7" s="52" t="s">
        <v>257</v>
      </c>
      <c r="I7" s="52" t="s">
        <v>150</v>
      </c>
      <c r="J7" s="52" t="s">
        <v>144</v>
      </c>
      <c r="K7" s="52" t="s">
        <v>218</v>
      </c>
      <c r="L7" s="52" t="s">
        <v>139</v>
      </c>
      <c r="M7" s="52" t="s">
        <v>140</v>
      </c>
      <c r="N7" s="52" t="s">
        <v>148</v>
      </c>
      <c r="O7" s="52" t="s">
        <v>169</v>
      </c>
      <c r="P7" s="52" t="s">
        <v>168</v>
      </c>
      <c r="Q7" s="52" t="s">
        <v>167</v>
      </c>
      <c r="R7" s="52" t="s">
        <v>141</v>
      </c>
      <c r="S7" s="52" t="s">
        <v>56</v>
      </c>
      <c r="T7" s="52" t="s">
        <v>57</v>
      </c>
      <c r="U7" s="52" t="s">
        <v>229</v>
      </c>
      <c r="V7" s="52" t="s">
        <v>258</v>
      </c>
      <c r="W7" s="52" t="s">
        <v>199</v>
      </c>
      <c r="X7" s="52" t="s">
        <v>125</v>
      </c>
      <c r="Y7" s="52" t="s">
        <v>126</v>
      </c>
      <c r="Z7" s="52" t="s">
        <v>127</v>
      </c>
      <c r="AA7" s="52" t="s">
        <v>128</v>
      </c>
      <c r="AB7" s="52" t="s">
        <v>247</v>
      </c>
      <c r="AC7" s="52" t="s">
        <v>129</v>
      </c>
      <c r="AD7" s="52" t="s">
        <v>96</v>
      </c>
      <c r="AE7" s="52" t="s">
        <v>97</v>
      </c>
      <c r="AF7" s="52" t="s">
        <v>98</v>
      </c>
      <c r="AG7" s="182" t="s">
        <v>405</v>
      </c>
      <c r="AH7" s="182" t="s">
        <v>406</v>
      </c>
      <c r="AI7" s="182" t="s">
        <v>408</v>
      </c>
      <c r="AJ7" s="52" t="s">
        <v>26</v>
      </c>
      <c r="AK7" s="52" t="s">
        <v>27</v>
      </c>
      <c r="AL7" s="52" t="s">
        <v>28</v>
      </c>
      <c r="AM7" s="52" t="s">
        <v>29</v>
      </c>
      <c r="AN7" s="52" t="s">
        <v>130</v>
      </c>
      <c r="AO7" s="52" t="s">
        <v>173</v>
      </c>
      <c r="AP7" s="52" t="s">
        <v>158</v>
      </c>
      <c r="AQ7" s="52" t="s">
        <v>106</v>
      </c>
      <c r="AR7" s="52" t="s">
        <v>42</v>
      </c>
      <c r="AS7" s="52" t="s">
        <v>265</v>
      </c>
      <c r="AT7" s="52" t="s">
        <v>44</v>
      </c>
      <c r="AU7" s="52" t="s">
        <v>101</v>
      </c>
      <c r="AV7" s="52" t="s">
        <v>264</v>
      </c>
      <c r="AW7" s="52" t="s">
        <v>9</v>
      </c>
      <c r="AX7" s="52" t="s">
        <v>10</v>
      </c>
      <c r="AY7" s="52" t="s">
        <v>11</v>
      </c>
      <c r="AZ7" s="52" t="s">
        <v>12</v>
      </c>
      <c r="BA7" s="52" t="s">
        <v>13</v>
      </c>
      <c r="BB7" s="52" t="s">
        <v>266</v>
      </c>
      <c r="BC7" s="52" t="s">
        <v>45</v>
      </c>
      <c r="BD7" s="52" t="s">
        <v>107</v>
      </c>
      <c r="BE7" s="52" t="s">
        <v>159</v>
      </c>
      <c r="BF7" s="52" t="s">
        <v>249</v>
      </c>
      <c r="BG7" s="52" t="s">
        <v>176</v>
      </c>
      <c r="BH7" s="52" t="s">
        <v>178</v>
      </c>
      <c r="BI7" s="52" t="s">
        <v>108</v>
      </c>
      <c r="BJ7" s="52" t="s">
        <v>14</v>
      </c>
      <c r="BK7" s="52" t="s">
        <v>215</v>
      </c>
      <c r="BL7" s="52" t="s">
        <v>216</v>
      </c>
      <c r="BM7" s="52" t="s">
        <v>15</v>
      </c>
      <c r="BN7" s="52" t="s">
        <v>16</v>
      </c>
      <c r="BO7" s="182" t="s">
        <v>379</v>
      </c>
      <c r="BP7" s="182" t="s">
        <v>380</v>
      </c>
      <c r="BQ7" s="52" t="s">
        <v>52</v>
      </c>
      <c r="BR7" s="52" t="s">
        <v>161</v>
      </c>
      <c r="BS7" s="56" t="s">
        <v>160</v>
      </c>
      <c r="BT7" s="76" t="s">
        <v>156</v>
      </c>
      <c r="BU7" s="57" t="s">
        <v>110</v>
      </c>
      <c r="BV7" s="52" t="s">
        <v>230</v>
      </c>
      <c r="BW7" s="52" t="s">
        <v>231</v>
      </c>
      <c r="BX7" s="52" t="s">
        <v>61</v>
      </c>
      <c r="BY7" s="52" t="s">
        <v>260</v>
      </c>
      <c r="BZ7" s="52" t="s">
        <v>62</v>
      </c>
      <c r="CA7" s="52" t="s">
        <v>63</v>
      </c>
      <c r="CB7" s="52" t="s">
        <v>151</v>
      </c>
      <c r="CC7" s="52" t="s">
        <v>64</v>
      </c>
      <c r="CD7" s="52" t="s">
        <v>15</v>
      </c>
      <c r="CE7" s="52" t="s">
        <v>65</v>
      </c>
      <c r="CF7" s="52" t="s">
        <v>261</v>
      </c>
      <c r="CG7" s="75" t="s">
        <v>70</v>
      </c>
      <c r="CH7" s="52" t="s">
        <v>153</v>
      </c>
      <c r="CI7" s="52" t="s">
        <v>122</v>
      </c>
      <c r="CJ7" s="52" t="s">
        <v>123</v>
      </c>
      <c r="CK7" s="75" t="s">
        <v>71</v>
      </c>
      <c r="CL7" s="52" t="s">
        <v>252</v>
      </c>
      <c r="CM7" s="52" t="s">
        <v>253</v>
      </c>
      <c r="CN7" s="52" t="s">
        <v>194</v>
      </c>
      <c r="CO7" s="52" t="s">
        <v>254</v>
      </c>
      <c r="CP7" s="75" t="s">
        <v>72</v>
      </c>
      <c r="CQ7" s="198" t="s">
        <v>244</v>
      </c>
      <c r="CR7" s="75" t="s">
        <v>271</v>
      </c>
      <c r="CS7" s="76" t="s">
        <v>272</v>
      </c>
    </row>
    <row r="8" spans="1:97" s="10" customFormat="1" ht="12.75">
      <c r="A8" s="96" t="s">
        <v>201</v>
      </c>
      <c r="B8" s="22" t="s">
        <v>204</v>
      </c>
      <c r="C8" s="90" t="s">
        <v>204</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5">
        <v>66</v>
      </c>
      <c r="BR8" s="65">
        <v>67</v>
      </c>
      <c r="BS8" s="65">
        <v>68</v>
      </c>
      <c r="BT8" s="15"/>
      <c r="BU8" s="53" t="s">
        <v>111</v>
      </c>
      <c r="BV8" s="79" t="s">
        <v>112</v>
      </c>
      <c r="BW8" s="79" t="s">
        <v>181</v>
      </c>
      <c r="BX8" s="79" t="s">
        <v>182</v>
      </c>
      <c r="BY8" s="79" t="s">
        <v>183</v>
      </c>
      <c r="BZ8" s="79" t="s">
        <v>184</v>
      </c>
      <c r="CA8" s="79" t="s">
        <v>185</v>
      </c>
      <c r="CB8" s="79" t="s">
        <v>186</v>
      </c>
      <c r="CC8" s="79" t="s">
        <v>187</v>
      </c>
      <c r="CD8" s="79" t="s">
        <v>188</v>
      </c>
      <c r="CE8" s="79" t="s">
        <v>189</v>
      </c>
      <c r="CF8" s="80" t="s">
        <v>190</v>
      </c>
      <c r="CG8" s="81"/>
      <c r="CH8" s="82"/>
      <c r="CI8" s="83"/>
      <c r="CJ8" s="84"/>
      <c r="CK8" s="81"/>
      <c r="CL8" s="73"/>
      <c r="CM8" s="74"/>
      <c r="CN8" s="74"/>
      <c r="CO8" s="73"/>
      <c r="CP8" s="81"/>
      <c r="CQ8" s="199"/>
      <c r="CR8" s="81"/>
      <c r="CS8" s="76"/>
    </row>
    <row r="9" spans="1:97" s="10" customFormat="1" ht="12.75" customHeight="1">
      <c r="A9" s="94"/>
      <c r="B9" s="89" t="s">
        <v>22</v>
      </c>
      <c r="C9" s="63" t="s">
        <v>200</v>
      </c>
      <c r="D9" s="139" t="s">
        <v>81</v>
      </c>
      <c r="E9" s="140" t="s">
        <v>82</v>
      </c>
      <c r="F9" s="140" t="s">
        <v>83</v>
      </c>
      <c r="G9" s="51" t="s">
        <v>145</v>
      </c>
      <c r="H9" s="51" t="s">
        <v>147</v>
      </c>
      <c r="I9" s="51">
        <v>17</v>
      </c>
      <c r="J9" s="51">
        <v>18</v>
      </c>
      <c r="K9" s="51">
        <v>19</v>
      </c>
      <c r="L9" s="51">
        <v>20</v>
      </c>
      <c r="M9" s="51">
        <v>21</v>
      </c>
      <c r="N9" s="51">
        <v>22</v>
      </c>
      <c r="O9" s="51" t="s">
        <v>84</v>
      </c>
      <c r="P9" s="51" t="s">
        <v>85</v>
      </c>
      <c r="Q9" s="51">
        <v>24</v>
      </c>
      <c r="R9" s="51">
        <v>25</v>
      </c>
      <c r="S9" s="51">
        <v>26</v>
      </c>
      <c r="T9" s="51">
        <v>27</v>
      </c>
      <c r="U9" s="51">
        <v>28</v>
      </c>
      <c r="V9" s="51">
        <v>29</v>
      </c>
      <c r="W9" s="51" t="s">
        <v>198</v>
      </c>
      <c r="X9" s="51">
        <v>32</v>
      </c>
      <c r="Y9" s="51">
        <v>33</v>
      </c>
      <c r="Z9" s="51">
        <v>34</v>
      </c>
      <c r="AA9" s="51">
        <v>35</v>
      </c>
      <c r="AB9" s="51">
        <v>36</v>
      </c>
      <c r="AC9" s="51">
        <v>37</v>
      </c>
      <c r="AD9" s="51" t="s">
        <v>31</v>
      </c>
      <c r="AE9" s="51" t="s">
        <v>33</v>
      </c>
      <c r="AF9" s="51" t="s">
        <v>35</v>
      </c>
      <c r="AG9" s="202" t="s">
        <v>400</v>
      </c>
      <c r="AH9" s="202" t="s">
        <v>401</v>
      </c>
      <c r="AI9" s="202" t="s">
        <v>402</v>
      </c>
      <c r="AJ9" s="51" t="s">
        <v>37</v>
      </c>
      <c r="AK9" s="51" t="s">
        <v>39</v>
      </c>
      <c r="AL9" s="51" t="s">
        <v>41</v>
      </c>
      <c r="AM9" s="51">
        <v>41</v>
      </c>
      <c r="AN9" s="51">
        <v>45</v>
      </c>
      <c r="AO9" s="51">
        <v>50</v>
      </c>
      <c r="AP9" s="51" t="s">
        <v>280</v>
      </c>
      <c r="AQ9" s="51">
        <v>55</v>
      </c>
      <c r="AR9" s="51" t="s">
        <v>47</v>
      </c>
      <c r="AS9" s="51" t="s">
        <v>49</v>
      </c>
      <c r="AT9" s="51" t="s">
        <v>131</v>
      </c>
      <c r="AU9" s="51" t="s">
        <v>133</v>
      </c>
      <c r="AV9" s="51" t="s">
        <v>19</v>
      </c>
      <c r="AW9" s="51" t="s">
        <v>206</v>
      </c>
      <c r="AX9" s="51" t="s">
        <v>208</v>
      </c>
      <c r="AY9" s="51">
        <v>61</v>
      </c>
      <c r="AZ9" s="51">
        <v>62</v>
      </c>
      <c r="BA9" s="51" t="s">
        <v>210</v>
      </c>
      <c r="BB9" s="51" t="s">
        <v>212</v>
      </c>
      <c r="BC9" s="51" t="s">
        <v>214</v>
      </c>
      <c r="BD9" s="51">
        <v>64</v>
      </c>
      <c r="BE9" s="51">
        <v>65</v>
      </c>
      <c r="BF9" s="51">
        <v>66</v>
      </c>
      <c r="BG9" s="51" t="s">
        <v>175</v>
      </c>
      <c r="BH9" s="51" t="s">
        <v>177</v>
      </c>
      <c r="BI9" s="51">
        <v>72</v>
      </c>
      <c r="BJ9" s="51">
        <v>73</v>
      </c>
      <c r="BK9" s="51" t="s">
        <v>217</v>
      </c>
      <c r="BL9" s="51" t="s">
        <v>74</v>
      </c>
      <c r="BM9" s="51">
        <v>80</v>
      </c>
      <c r="BN9" s="51">
        <v>85</v>
      </c>
      <c r="BO9" s="51" t="s">
        <v>53</v>
      </c>
      <c r="BP9" s="51" t="s">
        <v>54</v>
      </c>
      <c r="BQ9" s="51" t="s">
        <v>55</v>
      </c>
      <c r="BR9" s="51" t="s">
        <v>179</v>
      </c>
      <c r="BS9" s="87" t="s">
        <v>162</v>
      </c>
      <c r="BT9" s="95"/>
      <c r="BU9" s="69"/>
      <c r="BV9" s="70"/>
      <c r="BW9" s="70"/>
      <c r="BX9" s="70"/>
      <c r="BY9" s="70"/>
      <c r="BZ9" s="70"/>
      <c r="CA9" s="70"/>
      <c r="CB9" s="70"/>
      <c r="CC9" s="70"/>
      <c r="CD9" s="70"/>
      <c r="CE9" s="70"/>
      <c r="CF9" s="85"/>
      <c r="CG9" s="47"/>
      <c r="CH9" s="86"/>
      <c r="CI9" s="51"/>
      <c r="CJ9" s="87"/>
      <c r="CK9" s="47"/>
      <c r="CL9" s="86"/>
      <c r="CM9" s="51"/>
      <c r="CN9" s="51"/>
      <c r="CO9" s="88"/>
      <c r="CP9" s="47"/>
      <c r="CQ9" s="200"/>
      <c r="CR9" s="47"/>
      <c r="CS9" s="47"/>
    </row>
    <row r="10" spans="1:97" ht="13.5" customHeight="1">
      <c r="A10" s="48">
        <v>1</v>
      </c>
      <c r="B10" s="141" t="s">
        <v>81</v>
      </c>
      <c r="C10" s="49" t="s">
        <v>353</v>
      </c>
      <c r="D10" s="98">
        <v>94.26352341010855</v>
      </c>
      <c r="E10" s="98">
        <v>0.03387708436885251</v>
      </c>
      <c r="F10" s="98">
        <v>0.00014078986386273517</v>
      </c>
      <c r="G10" s="99">
        <v>0</v>
      </c>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9">
        <v>0</v>
      </c>
      <c r="AB10" s="99">
        <v>0</v>
      </c>
      <c r="AC10" s="99">
        <v>0</v>
      </c>
      <c r="AD10" s="99">
        <v>0</v>
      </c>
      <c r="AE10" s="99">
        <v>0</v>
      </c>
      <c r="AF10" s="99">
        <v>0</v>
      </c>
      <c r="AG10" s="99">
        <v>0</v>
      </c>
      <c r="AH10" s="99">
        <v>0</v>
      </c>
      <c r="AI10" s="99">
        <v>0</v>
      </c>
      <c r="AJ10" s="99">
        <v>0</v>
      </c>
      <c r="AK10" s="99">
        <v>0</v>
      </c>
      <c r="AL10" s="99">
        <v>0</v>
      </c>
      <c r="AM10" s="99">
        <v>0</v>
      </c>
      <c r="AN10" s="99">
        <v>0</v>
      </c>
      <c r="AO10" s="99">
        <v>0</v>
      </c>
      <c r="AP10" s="99">
        <v>0</v>
      </c>
      <c r="AQ10" s="99">
        <v>0</v>
      </c>
      <c r="AR10" s="99">
        <v>0</v>
      </c>
      <c r="AS10" s="99">
        <v>0</v>
      </c>
      <c r="AT10" s="99">
        <v>0</v>
      </c>
      <c r="AU10" s="99">
        <v>5.376609513199616E-05</v>
      </c>
      <c r="AV10" s="99">
        <v>0</v>
      </c>
      <c r="AW10" s="99">
        <v>0</v>
      </c>
      <c r="AX10" s="99">
        <v>0</v>
      </c>
      <c r="AY10" s="99">
        <v>0</v>
      </c>
      <c r="AZ10" s="99">
        <v>0</v>
      </c>
      <c r="BA10" s="99">
        <v>0</v>
      </c>
      <c r="BB10" s="99">
        <v>0</v>
      </c>
      <c r="BC10" s="99">
        <v>0</v>
      </c>
      <c r="BD10" s="99">
        <v>0.0075634214379388595</v>
      </c>
      <c r="BE10" s="99">
        <v>0.11479287503568684</v>
      </c>
      <c r="BF10" s="99">
        <v>0.06704311288475846</v>
      </c>
      <c r="BG10" s="99">
        <v>0.8361328677714467</v>
      </c>
      <c r="BH10" s="99">
        <v>0.007694545470390473</v>
      </c>
      <c r="BI10" s="99">
        <v>0</v>
      </c>
      <c r="BJ10" s="99">
        <v>0.010249500143607848</v>
      </c>
      <c r="BK10" s="99">
        <v>0.008239534684406125</v>
      </c>
      <c r="BL10" s="99">
        <v>0</v>
      </c>
      <c r="BM10" s="99">
        <v>0.29041014520358577</v>
      </c>
      <c r="BN10" s="99">
        <v>1.1087870934963686</v>
      </c>
      <c r="BO10" s="99">
        <v>0.00016702524600417478</v>
      </c>
      <c r="BP10" s="99">
        <v>9.611060219569541E-05</v>
      </c>
      <c r="BQ10" s="99">
        <v>1.7953442930327044E-18</v>
      </c>
      <c r="BR10" s="99">
        <v>0.07299092791933481</v>
      </c>
      <c r="BS10" s="100">
        <v>0</v>
      </c>
      <c r="BT10" s="101">
        <f>SUM(D10:BS10)</f>
        <v>96.82176221033211</v>
      </c>
      <c r="BU10" s="98">
        <v>90.1135024561236</v>
      </c>
      <c r="BV10" s="145">
        <v>0</v>
      </c>
      <c r="BW10" s="64">
        <v>0</v>
      </c>
      <c r="BX10" s="99">
        <v>2.849856298274748</v>
      </c>
      <c r="BY10" s="99">
        <v>1.0304052938065797</v>
      </c>
      <c r="BZ10" s="99">
        <v>0</v>
      </c>
      <c r="CA10" s="99">
        <v>0</v>
      </c>
      <c r="CB10" s="99">
        <v>0</v>
      </c>
      <c r="CC10" s="99">
        <v>7.17223449471536</v>
      </c>
      <c r="CD10" s="99">
        <v>0</v>
      </c>
      <c r="CE10" s="99">
        <v>0</v>
      </c>
      <c r="CF10" s="99">
        <v>0</v>
      </c>
      <c r="CG10" s="101">
        <f>SUM(BU10:CF10)</f>
        <v>101.16599854292028</v>
      </c>
      <c r="CH10" s="98">
        <v>0</v>
      </c>
      <c r="CI10" s="99">
        <v>0</v>
      </c>
      <c r="CJ10" s="99">
        <v>0</v>
      </c>
      <c r="CK10" s="101">
        <f>SUM(CH10:CJ10)</f>
        <v>0</v>
      </c>
      <c r="CL10" s="98">
        <v>2.4686603349608425</v>
      </c>
      <c r="CM10" s="99">
        <v>0</v>
      </c>
      <c r="CN10" s="99">
        <v>0</v>
      </c>
      <c r="CO10" s="99">
        <v>0</v>
      </c>
      <c r="CP10" s="101">
        <f>SUM(CL10:CO10)</f>
        <v>2.4686603349608425</v>
      </c>
      <c r="CQ10" s="196">
        <v>0.686440617356538</v>
      </c>
      <c r="CR10" s="101">
        <f>SUM(CG10,CK10,CP10,CQ10)</f>
        <v>104.32109949523766</v>
      </c>
      <c r="CS10" s="101">
        <f>BT10+CR10</f>
        <v>201.14286170556977</v>
      </c>
    </row>
    <row r="11" spans="1:97" ht="13.5" customHeight="1">
      <c r="A11" s="142">
        <v>2</v>
      </c>
      <c r="B11" s="142" t="s">
        <v>82</v>
      </c>
      <c r="C11" s="40" t="s">
        <v>354</v>
      </c>
      <c r="D11" s="72">
        <v>0.6545648367488157</v>
      </c>
      <c r="E11" s="72">
        <v>15.170706888539025</v>
      </c>
      <c r="F11" s="72">
        <v>0</v>
      </c>
      <c r="G11" s="64">
        <v>0</v>
      </c>
      <c r="H11" s="64">
        <v>0</v>
      </c>
      <c r="I11" s="64">
        <v>0</v>
      </c>
      <c r="J11" s="64">
        <v>0</v>
      </c>
      <c r="K11" s="64">
        <v>0</v>
      </c>
      <c r="L11" s="64">
        <v>0</v>
      </c>
      <c r="M11" s="64">
        <v>0</v>
      </c>
      <c r="N11" s="64">
        <v>0</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c r="AJ11" s="64">
        <v>0</v>
      </c>
      <c r="AK11" s="64">
        <v>0</v>
      </c>
      <c r="AL11" s="64">
        <v>0</v>
      </c>
      <c r="AM11" s="64">
        <v>0</v>
      </c>
      <c r="AN11" s="64">
        <v>0</v>
      </c>
      <c r="AO11" s="64">
        <v>0</v>
      </c>
      <c r="AP11" s="64">
        <v>0</v>
      </c>
      <c r="AQ11" s="64">
        <v>0</v>
      </c>
      <c r="AR11" s="64">
        <v>0</v>
      </c>
      <c r="AS11" s="64">
        <v>0</v>
      </c>
      <c r="AT11" s="64">
        <v>0</v>
      </c>
      <c r="AU11" s="64">
        <v>0</v>
      </c>
      <c r="AV11" s="64">
        <v>0</v>
      </c>
      <c r="AW11" s="64">
        <v>0</v>
      </c>
      <c r="AX11" s="64">
        <v>0</v>
      </c>
      <c r="AY11" s="64">
        <v>0</v>
      </c>
      <c r="AZ11" s="64">
        <v>0</v>
      </c>
      <c r="BA11" s="64">
        <v>0</v>
      </c>
      <c r="BB11" s="64">
        <v>0</v>
      </c>
      <c r="BC11" s="64">
        <v>0</v>
      </c>
      <c r="BD11" s="64">
        <v>0</v>
      </c>
      <c r="BE11" s="64">
        <v>0</v>
      </c>
      <c r="BF11" s="64">
        <v>0</v>
      </c>
      <c r="BG11" s="64">
        <v>0</v>
      </c>
      <c r="BH11" s="64">
        <v>0</v>
      </c>
      <c r="BI11" s="64">
        <v>0</v>
      </c>
      <c r="BJ11" s="64">
        <v>0.0049967596337424</v>
      </c>
      <c r="BK11" s="64">
        <v>0.00014495053693332853</v>
      </c>
      <c r="BL11" s="64">
        <v>0</v>
      </c>
      <c r="BM11" s="64">
        <v>0.010127570146917883</v>
      </c>
      <c r="BN11" s="64">
        <v>0.00631730443746488</v>
      </c>
      <c r="BO11" s="64">
        <v>0</v>
      </c>
      <c r="BP11" s="64">
        <v>0</v>
      </c>
      <c r="BQ11" s="64">
        <v>0</v>
      </c>
      <c r="BR11" s="64">
        <v>0</v>
      </c>
      <c r="BS11" s="103">
        <v>0</v>
      </c>
      <c r="BT11" s="104">
        <f aca="true" t="shared" si="0" ref="BT11:BT76">SUM(D11:BS11)</f>
        <v>15.846858310042899</v>
      </c>
      <c r="BU11" s="72">
        <v>0</v>
      </c>
      <c r="BV11" s="64">
        <v>0</v>
      </c>
      <c r="BW11" s="64">
        <v>0</v>
      </c>
      <c r="BX11" s="64">
        <v>8.04070025122176</v>
      </c>
      <c r="BY11" s="64">
        <v>0</v>
      </c>
      <c r="BZ11" s="64">
        <v>0</v>
      </c>
      <c r="CA11" s="64">
        <v>0</v>
      </c>
      <c r="CB11" s="64">
        <v>0</v>
      </c>
      <c r="CC11" s="64">
        <v>0</v>
      </c>
      <c r="CD11" s="64">
        <v>0</v>
      </c>
      <c r="CE11" s="64">
        <v>0</v>
      </c>
      <c r="CF11" s="64">
        <v>0</v>
      </c>
      <c r="CG11" s="104">
        <f aca="true" t="shared" si="1" ref="CG11:CG76">SUM(BU11:CF11)</f>
        <v>8.04070025122176</v>
      </c>
      <c r="CH11" s="72">
        <v>0</v>
      </c>
      <c r="CI11" s="64">
        <v>0</v>
      </c>
      <c r="CJ11" s="64">
        <v>0</v>
      </c>
      <c r="CK11" s="104">
        <f aca="true" t="shared" si="2" ref="CK11:CK76">SUM(CH11:CJ11)</f>
        <v>0</v>
      </c>
      <c r="CL11" s="72">
        <v>0</v>
      </c>
      <c r="CM11" s="64">
        <v>0</v>
      </c>
      <c r="CN11" s="64">
        <v>0</v>
      </c>
      <c r="CO11" s="64">
        <v>0</v>
      </c>
      <c r="CP11" s="104">
        <f aca="true" t="shared" si="3" ref="CP11:CP76">SUM(CL11:CO11)</f>
        <v>0</v>
      </c>
      <c r="CQ11" s="197">
        <v>0.020964442710846295</v>
      </c>
      <c r="CR11" s="104">
        <f aca="true" t="shared" si="4" ref="CR11:CR76">SUM(CG11,CK11,CP11,CQ11)</f>
        <v>8.061664693932606</v>
      </c>
      <c r="CS11" s="104">
        <f aca="true" t="shared" si="5" ref="CS11:CS76">BT11+CR11</f>
        <v>23.908523003975503</v>
      </c>
    </row>
    <row r="12" spans="1:97" ht="13.5" customHeight="1">
      <c r="A12" s="48">
        <v>3</v>
      </c>
      <c r="B12" s="143" t="s">
        <v>83</v>
      </c>
      <c r="C12" s="40" t="s">
        <v>355</v>
      </c>
      <c r="D12" s="72">
        <v>0</v>
      </c>
      <c r="E12" s="72">
        <v>0</v>
      </c>
      <c r="F12" s="72">
        <v>0.029253727513976632</v>
      </c>
      <c r="G12" s="64">
        <v>0</v>
      </c>
      <c r="H12" s="64">
        <v>0</v>
      </c>
      <c r="I12" s="64">
        <v>0</v>
      </c>
      <c r="J12" s="64">
        <v>0</v>
      </c>
      <c r="K12" s="64">
        <v>0</v>
      </c>
      <c r="L12" s="64">
        <v>0</v>
      </c>
      <c r="M12" s="64">
        <v>0</v>
      </c>
      <c r="N12" s="64">
        <v>0</v>
      </c>
      <c r="O12" s="64">
        <v>0</v>
      </c>
      <c r="P12" s="64">
        <v>0</v>
      </c>
      <c r="Q12" s="64">
        <v>0</v>
      </c>
      <c r="R12" s="64">
        <v>0</v>
      </c>
      <c r="S12" s="64">
        <v>0</v>
      </c>
      <c r="T12" s="64">
        <v>0</v>
      </c>
      <c r="U12" s="64">
        <v>5.846702458723693E-06</v>
      </c>
      <c r="V12" s="64">
        <v>0</v>
      </c>
      <c r="W12" s="64">
        <v>0</v>
      </c>
      <c r="X12" s="64">
        <v>0</v>
      </c>
      <c r="Y12" s="64">
        <v>0</v>
      </c>
      <c r="Z12" s="64">
        <v>0</v>
      </c>
      <c r="AA12" s="64">
        <v>0</v>
      </c>
      <c r="AB12" s="64">
        <v>0</v>
      </c>
      <c r="AC12" s="64">
        <v>0</v>
      </c>
      <c r="AD12" s="64">
        <v>0</v>
      </c>
      <c r="AE12" s="64">
        <v>0</v>
      </c>
      <c r="AF12" s="64">
        <v>0</v>
      </c>
      <c r="AG12" s="64">
        <v>0</v>
      </c>
      <c r="AH12" s="64">
        <v>0</v>
      </c>
      <c r="AI12" s="64">
        <v>0</v>
      </c>
      <c r="AJ12" s="64">
        <v>0</v>
      </c>
      <c r="AK12" s="64">
        <v>0</v>
      </c>
      <c r="AL12" s="64">
        <v>0</v>
      </c>
      <c r="AM12" s="64">
        <v>0</v>
      </c>
      <c r="AN12" s="64">
        <v>8.122105516772857E-05</v>
      </c>
      <c r="AO12" s="64">
        <v>0</v>
      </c>
      <c r="AP12" s="64">
        <v>0</v>
      </c>
      <c r="AQ12" s="64">
        <v>0</v>
      </c>
      <c r="AR12" s="64">
        <v>0</v>
      </c>
      <c r="AS12" s="64">
        <v>0</v>
      </c>
      <c r="AT12" s="64">
        <v>0</v>
      </c>
      <c r="AU12" s="64">
        <v>0</v>
      </c>
      <c r="AV12" s="64">
        <v>0</v>
      </c>
      <c r="AW12" s="64">
        <v>0</v>
      </c>
      <c r="AX12" s="64">
        <v>0</v>
      </c>
      <c r="AY12" s="64">
        <v>0</v>
      </c>
      <c r="AZ12" s="64">
        <v>0</v>
      </c>
      <c r="BA12" s="64">
        <v>0</v>
      </c>
      <c r="BB12" s="64">
        <v>0</v>
      </c>
      <c r="BC12" s="64">
        <v>0</v>
      </c>
      <c r="BD12" s="64">
        <v>0</v>
      </c>
      <c r="BE12" s="64">
        <v>0</v>
      </c>
      <c r="BF12" s="64">
        <v>0</v>
      </c>
      <c r="BG12" s="64">
        <v>0</v>
      </c>
      <c r="BH12" s="64">
        <v>0</v>
      </c>
      <c r="BI12" s="64">
        <v>0</v>
      </c>
      <c r="BJ12" s="64">
        <v>0.0018504399746740229</v>
      </c>
      <c r="BK12" s="64">
        <v>0</v>
      </c>
      <c r="BL12" s="64">
        <v>0.002567252518360172</v>
      </c>
      <c r="BM12" s="64">
        <v>0</v>
      </c>
      <c r="BN12" s="64">
        <v>0.04935792851067632</v>
      </c>
      <c r="BO12" s="64">
        <v>8.507815749587627E-07</v>
      </c>
      <c r="BP12" s="64">
        <v>4.895033661089242E-07</v>
      </c>
      <c r="BQ12" s="64">
        <v>1.372455635329858E-19</v>
      </c>
      <c r="BR12" s="64">
        <v>0.011338470946250692</v>
      </c>
      <c r="BS12" s="103">
        <v>0</v>
      </c>
      <c r="BT12" s="104">
        <f t="shared" si="0"/>
        <v>0.09445622750650536</v>
      </c>
      <c r="BU12" s="72">
        <v>2.666948453098864</v>
      </c>
      <c r="BV12" s="64">
        <v>0</v>
      </c>
      <c r="BW12" s="64">
        <v>0</v>
      </c>
      <c r="BX12" s="64">
        <v>0</v>
      </c>
      <c r="BY12" s="64">
        <v>0</v>
      </c>
      <c r="BZ12" s="64">
        <v>0</v>
      </c>
      <c r="CA12" s="64">
        <v>0</v>
      </c>
      <c r="CB12" s="64">
        <v>0</v>
      </c>
      <c r="CC12" s="64">
        <v>0</v>
      </c>
      <c r="CD12" s="64">
        <v>0</v>
      </c>
      <c r="CE12" s="64">
        <v>0</v>
      </c>
      <c r="CF12" s="64">
        <v>0</v>
      </c>
      <c r="CG12" s="104">
        <f t="shared" si="1"/>
        <v>2.666948453098864</v>
      </c>
      <c r="CH12" s="72">
        <v>0</v>
      </c>
      <c r="CI12" s="64">
        <v>0</v>
      </c>
      <c r="CJ12" s="64">
        <v>0</v>
      </c>
      <c r="CK12" s="104">
        <f t="shared" si="2"/>
        <v>0</v>
      </c>
      <c r="CL12" s="72">
        <v>0</v>
      </c>
      <c r="CM12" s="64">
        <v>0</v>
      </c>
      <c r="CN12" s="64">
        <v>0</v>
      </c>
      <c r="CO12" s="64">
        <v>0</v>
      </c>
      <c r="CP12" s="104">
        <f t="shared" si="3"/>
        <v>0</v>
      </c>
      <c r="CQ12" s="197">
        <v>0.007045921349872667</v>
      </c>
      <c r="CR12" s="104">
        <f t="shared" si="4"/>
        <v>2.6739943744487364</v>
      </c>
      <c r="CS12" s="104">
        <f t="shared" si="5"/>
        <v>2.7684506019552417</v>
      </c>
    </row>
    <row r="13" spans="1:97" ht="13.5" customHeight="1">
      <c r="A13" s="142">
        <v>4</v>
      </c>
      <c r="B13" s="50" t="s">
        <v>145</v>
      </c>
      <c r="C13" s="40" t="s">
        <v>118</v>
      </c>
      <c r="D13" s="72">
        <v>0.42081828357268514</v>
      </c>
      <c r="E13" s="72">
        <v>0.00570378841798613</v>
      </c>
      <c r="F13" s="72">
        <v>0.0011336390258759321</v>
      </c>
      <c r="G13" s="64">
        <v>0</v>
      </c>
      <c r="H13" s="64">
        <v>0</v>
      </c>
      <c r="I13" s="64">
        <v>0</v>
      </c>
      <c r="J13" s="64">
        <v>0</v>
      </c>
      <c r="K13" s="64">
        <v>0</v>
      </c>
      <c r="L13" s="64">
        <v>0</v>
      </c>
      <c r="M13" s="64">
        <v>0</v>
      </c>
      <c r="N13" s="64">
        <v>0</v>
      </c>
      <c r="O13" s="64">
        <v>0</v>
      </c>
      <c r="P13" s="64">
        <v>0</v>
      </c>
      <c r="Q13" s="64">
        <v>0</v>
      </c>
      <c r="R13" s="64">
        <v>0</v>
      </c>
      <c r="S13" s="64">
        <v>0</v>
      </c>
      <c r="T13" s="64">
        <v>0</v>
      </c>
      <c r="U13" s="64">
        <v>0</v>
      </c>
      <c r="V13" s="64">
        <v>0</v>
      </c>
      <c r="W13" s="64">
        <v>0</v>
      </c>
      <c r="X13" s="64">
        <v>0</v>
      </c>
      <c r="Y13" s="64">
        <v>0</v>
      </c>
      <c r="Z13" s="64">
        <v>0</v>
      </c>
      <c r="AA13" s="64">
        <v>0</v>
      </c>
      <c r="AB13" s="64">
        <v>0</v>
      </c>
      <c r="AC13" s="64">
        <v>0</v>
      </c>
      <c r="AD13" s="64">
        <v>0</v>
      </c>
      <c r="AE13" s="64">
        <v>0</v>
      </c>
      <c r="AF13" s="64">
        <v>0</v>
      </c>
      <c r="AG13" s="64">
        <v>0</v>
      </c>
      <c r="AH13" s="64">
        <v>0</v>
      </c>
      <c r="AI13" s="64">
        <v>0</v>
      </c>
      <c r="AJ13" s="64">
        <v>0</v>
      </c>
      <c r="AK13" s="64">
        <v>0</v>
      </c>
      <c r="AL13" s="64">
        <v>0</v>
      </c>
      <c r="AM13" s="64">
        <v>0</v>
      </c>
      <c r="AN13" s="64">
        <v>0.023302442820314347</v>
      </c>
      <c r="AO13" s="64">
        <v>0</v>
      </c>
      <c r="AP13" s="64">
        <v>0.004302876463552839</v>
      </c>
      <c r="AQ13" s="64">
        <v>0</v>
      </c>
      <c r="AR13" s="64">
        <v>0</v>
      </c>
      <c r="AS13" s="64">
        <v>0</v>
      </c>
      <c r="AT13" s="64">
        <v>0.0002945623140024209</v>
      </c>
      <c r="AU13" s="64">
        <v>0</v>
      </c>
      <c r="AV13" s="64">
        <v>0</v>
      </c>
      <c r="AW13" s="64">
        <v>0</v>
      </c>
      <c r="AX13" s="64">
        <v>0.0011356267590326738</v>
      </c>
      <c r="AY13" s="64">
        <v>0</v>
      </c>
      <c r="AZ13" s="64">
        <v>0</v>
      </c>
      <c r="BA13" s="64">
        <v>0</v>
      </c>
      <c r="BB13" s="64">
        <v>0</v>
      </c>
      <c r="BC13" s="64">
        <v>0</v>
      </c>
      <c r="BD13" s="64">
        <v>0.01412069154519638</v>
      </c>
      <c r="BE13" s="64">
        <v>0.6512908474269458</v>
      </c>
      <c r="BF13" s="64">
        <v>0.3459401498465266</v>
      </c>
      <c r="BG13" s="64">
        <v>0.01947100255364618</v>
      </c>
      <c r="BH13" s="64">
        <v>0</v>
      </c>
      <c r="BI13" s="64">
        <v>0</v>
      </c>
      <c r="BJ13" s="64">
        <v>0.13960692709308045</v>
      </c>
      <c r="BK13" s="64">
        <v>6.993114235871278</v>
      </c>
      <c r="BL13" s="64">
        <v>0</v>
      </c>
      <c r="BM13" s="64">
        <v>0.29988800176498437</v>
      </c>
      <c r="BN13" s="64">
        <v>1.648539721804522</v>
      </c>
      <c r="BO13" s="64">
        <v>0</v>
      </c>
      <c r="BP13" s="64">
        <v>0</v>
      </c>
      <c r="BQ13" s="64">
        <v>0.027534367427199908</v>
      </c>
      <c r="BR13" s="64">
        <v>0.478020410535641</v>
      </c>
      <c r="BS13" s="103">
        <v>0</v>
      </c>
      <c r="BT13" s="104">
        <f t="shared" si="0"/>
        <v>11.07421757524247</v>
      </c>
      <c r="BU13" s="72">
        <v>1.9993935161160779</v>
      </c>
      <c r="BV13" s="64">
        <v>0</v>
      </c>
      <c r="BW13" s="64">
        <v>0</v>
      </c>
      <c r="BX13" s="64">
        <v>0.02594336902917588</v>
      </c>
      <c r="BY13" s="64">
        <v>0</v>
      </c>
      <c r="BZ13" s="64">
        <v>0</v>
      </c>
      <c r="CA13" s="64">
        <v>0</v>
      </c>
      <c r="CB13" s="64">
        <v>0</v>
      </c>
      <c r="CC13" s="64">
        <v>14.192350779501746</v>
      </c>
      <c r="CD13" s="64">
        <v>0</v>
      </c>
      <c r="CE13" s="64">
        <v>0</v>
      </c>
      <c r="CF13" s="64">
        <v>0</v>
      </c>
      <c r="CG13" s="104">
        <f t="shared" si="1"/>
        <v>16.217687664647</v>
      </c>
      <c r="CH13" s="72">
        <v>0</v>
      </c>
      <c r="CI13" s="64">
        <v>0</v>
      </c>
      <c r="CJ13" s="64">
        <v>0</v>
      </c>
      <c r="CK13" s="104">
        <f t="shared" si="2"/>
        <v>0</v>
      </c>
      <c r="CL13" s="72">
        <v>0</v>
      </c>
      <c r="CM13" s="64">
        <v>0</v>
      </c>
      <c r="CN13" s="64">
        <v>0</v>
      </c>
      <c r="CO13" s="64">
        <v>0.13448587724606514</v>
      </c>
      <c r="CP13" s="104">
        <f t="shared" si="3"/>
        <v>0.13448587724606514</v>
      </c>
      <c r="CQ13" s="197">
        <v>0.043789992319349685</v>
      </c>
      <c r="CR13" s="104">
        <f t="shared" si="4"/>
        <v>16.395963534212413</v>
      </c>
      <c r="CS13" s="104">
        <f t="shared" si="5"/>
        <v>27.470181109454884</v>
      </c>
    </row>
    <row r="14" spans="1:97" ht="13.5" customHeight="1">
      <c r="A14" s="48">
        <v>5</v>
      </c>
      <c r="B14" s="50" t="s">
        <v>147</v>
      </c>
      <c r="C14" s="40" t="s">
        <v>255</v>
      </c>
      <c r="D14" s="72">
        <v>20.390153452723606</v>
      </c>
      <c r="E14" s="72">
        <v>0.00731814055683302</v>
      </c>
      <c r="F14" s="72">
        <v>0.024040193682781114</v>
      </c>
      <c r="G14" s="64">
        <v>0</v>
      </c>
      <c r="H14" s="64">
        <v>0</v>
      </c>
      <c r="I14" s="64">
        <v>0</v>
      </c>
      <c r="J14" s="64">
        <v>0</v>
      </c>
      <c r="K14" s="64">
        <v>0</v>
      </c>
      <c r="L14" s="64">
        <v>0</v>
      </c>
      <c r="M14" s="64">
        <v>0</v>
      </c>
      <c r="N14" s="64">
        <v>0</v>
      </c>
      <c r="O14" s="64">
        <v>0</v>
      </c>
      <c r="P14" s="64">
        <v>0</v>
      </c>
      <c r="Q14" s="64">
        <v>0</v>
      </c>
      <c r="R14" s="64">
        <v>0</v>
      </c>
      <c r="S14" s="64">
        <v>0</v>
      </c>
      <c r="T14" s="64">
        <v>0</v>
      </c>
      <c r="U14" s="64">
        <v>0.00957050742541184</v>
      </c>
      <c r="V14" s="64">
        <v>0</v>
      </c>
      <c r="W14" s="64">
        <v>0.0030853104497839774</v>
      </c>
      <c r="X14" s="64">
        <v>0</v>
      </c>
      <c r="Y14" s="64">
        <v>0</v>
      </c>
      <c r="Z14" s="64">
        <v>0</v>
      </c>
      <c r="AA14" s="64">
        <v>0</v>
      </c>
      <c r="AB14" s="64">
        <v>0</v>
      </c>
      <c r="AC14" s="64">
        <v>0</v>
      </c>
      <c r="AD14" s="64">
        <v>0</v>
      </c>
      <c r="AE14" s="64">
        <v>0</v>
      </c>
      <c r="AF14" s="64">
        <v>0</v>
      </c>
      <c r="AG14" s="64">
        <v>0</v>
      </c>
      <c r="AH14" s="64">
        <v>0</v>
      </c>
      <c r="AI14" s="64">
        <v>0</v>
      </c>
      <c r="AJ14" s="64">
        <v>0</v>
      </c>
      <c r="AK14" s="64">
        <v>0</v>
      </c>
      <c r="AL14" s="64">
        <v>0</v>
      </c>
      <c r="AM14" s="64">
        <v>0</v>
      </c>
      <c r="AN14" s="64">
        <v>0.007379708894105959</v>
      </c>
      <c r="AO14" s="64">
        <v>0</v>
      </c>
      <c r="AP14" s="64">
        <v>0</v>
      </c>
      <c r="AQ14" s="64">
        <v>0</v>
      </c>
      <c r="AR14" s="64">
        <v>0</v>
      </c>
      <c r="AS14" s="64">
        <v>0</v>
      </c>
      <c r="AT14" s="64">
        <v>0</v>
      </c>
      <c r="AU14" s="64">
        <v>8.239982553143082E-06</v>
      </c>
      <c r="AV14" s="64">
        <v>0</v>
      </c>
      <c r="AW14" s="64">
        <v>0</v>
      </c>
      <c r="AX14" s="64">
        <v>0</v>
      </c>
      <c r="AY14" s="64">
        <v>0</v>
      </c>
      <c r="AZ14" s="64">
        <v>0</v>
      </c>
      <c r="BA14" s="64">
        <v>0</v>
      </c>
      <c r="BB14" s="64">
        <v>0</v>
      </c>
      <c r="BC14" s="64">
        <v>0</v>
      </c>
      <c r="BD14" s="64">
        <v>0.011387270374258265</v>
      </c>
      <c r="BE14" s="64">
        <v>0.030754735565811556</v>
      </c>
      <c r="BF14" s="64">
        <v>0.008349566795230079</v>
      </c>
      <c r="BG14" s="64">
        <v>0</v>
      </c>
      <c r="BH14" s="64">
        <v>0</v>
      </c>
      <c r="BI14" s="64">
        <v>0</v>
      </c>
      <c r="BJ14" s="64">
        <v>0.3208376525689651</v>
      </c>
      <c r="BK14" s="64">
        <v>0.005257454412052091</v>
      </c>
      <c r="BL14" s="64">
        <v>3.3014731398748576</v>
      </c>
      <c r="BM14" s="64">
        <v>4.791830583110777</v>
      </c>
      <c r="BN14" s="64">
        <v>29.097991929236994</v>
      </c>
      <c r="BO14" s="64">
        <v>0.0010768523594304183</v>
      </c>
      <c r="BP14" s="64">
        <v>0.0006195890361789696</v>
      </c>
      <c r="BQ14" s="64">
        <v>0.10601524475460956</v>
      </c>
      <c r="BR14" s="64">
        <v>1.177337952161845</v>
      </c>
      <c r="BS14" s="103">
        <v>0</v>
      </c>
      <c r="BT14" s="104">
        <f t="shared" si="0"/>
        <v>59.294487523966076</v>
      </c>
      <c r="BU14" s="72">
        <v>396.9645471716905</v>
      </c>
      <c r="BV14" s="64">
        <v>496.9342094171402</v>
      </c>
      <c r="BW14" s="64">
        <v>0</v>
      </c>
      <c r="BX14" s="64">
        <v>0</v>
      </c>
      <c r="BY14" s="64">
        <v>0</v>
      </c>
      <c r="BZ14" s="64">
        <v>0</v>
      </c>
      <c r="CA14" s="64">
        <v>0</v>
      </c>
      <c r="CB14" s="64">
        <v>0</v>
      </c>
      <c r="CC14" s="64">
        <v>9.632941539361962</v>
      </c>
      <c r="CD14" s="64">
        <v>0</v>
      </c>
      <c r="CE14" s="64">
        <v>0</v>
      </c>
      <c r="CF14" s="64">
        <v>0</v>
      </c>
      <c r="CG14" s="104">
        <f t="shared" si="1"/>
        <v>903.5316981281927</v>
      </c>
      <c r="CH14" s="72">
        <v>0</v>
      </c>
      <c r="CI14" s="64">
        <v>0</v>
      </c>
      <c r="CJ14" s="64">
        <v>0</v>
      </c>
      <c r="CK14" s="104">
        <f t="shared" si="2"/>
        <v>0</v>
      </c>
      <c r="CL14" s="72">
        <v>0</v>
      </c>
      <c r="CM14" s="64">
        <v>0</v>
      </c>
      <c r="CN14" s="64">
        <v>0</v>
      </c>
      <c r="CO14" s="64">
        <v>0</v>
      </c>
      <c r="CP14" s="104">
        <f t="shared" si="3"/>
        <v>0</v>
      </c>
      <c r="CQ14" s="197">
        <v>24.308033657021888</v>
      </c>
      <c r="CR14" s="104">
        <f t="shared" si="4"/>
        <v>927.8397317852146</v>
      </c>
      <c r="CS14" s="104">
        <f t="shared" si="5"/>
        <v>987.1342193091806</v>
      </c>
    </row>
    <row r="15" spans="1:97" ht="13.5" customHeight="1">
      <c r="A15" s="142">
        <v>6</v>
      </c>
      <c r="B15" s="50">
        <v>17</v>
      </c>
      <c r="C15" s="40" t="s">
        <v>205</v>
      </c>
      <c r="D15" s="72">
        <v>0.5796589872189456</v>
      </c>
      <c r="E15" s="72">
        <v>0.0037797833334518487</v>
      </c>
      <c r="F15" s="72">
        <v>0.0014520502239010464</v>
      </c>
      <c r="G15" s="64">
        <v>0</v>
      </c>
      <c r="H15" s="64">
        <v>0</v>
      </c>
      <c r="I15" s="64">
        <v>0</v>
      </c>
      <c r="J15" s="64">
        <v>0</v>
      </c>
      <c r="K15" s="64">
        <v>0</v>
      </c>
      <c r="L15" s="64">
        <v>0</v>
      </c>
      <c r="M15" s="64">
        <v>0</v>
      </c>
      <c r="N15" s="64">
        <v>0</v>
      </c>
      <c r="O15" s="64">
        <v>0</v>
      </c>
      <c r="P15" s="64">
        <v>0</v>
      </c>
      <c r="Q15" s="64">
        <v>0</v>
      </c>
      <c r="R15" s="64">
        <v>0</v>
      </c>
      <c r="S15" s="64">
        <v>0</v>
      </c>
      <c r="T15" s="64">
        <v>0</v>
      </c>
      <c r="U15" s="64">
        <v>0</v>
      </c>
      <c r="V15" s="64">
        <v>0</v>
      </c>
      <c r="W15" s="64">
        <v>0</v>
      </c>
      <c r="X15" s="64">
        <v>0</v>
      </c>
      <c r="Y15" s="64">
        <v>0</v>
      </c>
      <c r="Z15" s="64">
        <v>0</v>
      </c>
      <c r="AA15" s="64">
        <v>0</v>
      </c>
      <c r="AB15" s="64">
        <v>0</v>
      </c>
      <c r="AC15" s="64">
        <v>0</v>
      </c>
      <c r="AD15" s="64">
        <v>0</v>
      </c>
      <c r="AE15" s="64">
        <v>0</v>
      </c>
      <c r="AF15" s="64">
        <v>0</v>
      </c>
      <c r="AG15" s="64">
        <v>0</v>
      </c>
      <c r="AH15" s="64">
        <v>0</v>
      </c>
      <c r="AI15" s="64">
        <v>0</v>
      </c>
      <c r="AJ15" s="64">
        <v>0</v>
      </c>
      <c r="AK15" s="64">
        <v>0</v>
      </c>
      <c r="AL15" s="64">
        <v>0</v>
      </c>
      <c r="AM15" s="64">
        <v>0</v>
      </c>
      <c r="AN15" s="64">
        <v>0.0021636565891605523</v>
      </c>
      <c r="AO15" s="64">
        <v>0</v>
      </c>
      <c r="AP15" s="64">
        <v>0.02645005659152356</v>
      </c>
      <c r="AQ15" s="64">
        <v>0</v>
      </c>
      <c r="AR15" s="64">
        <v>0</v>
      </c>
      <c r="AS15" s="64">
        <v>0</v>
      </c>
      <c r="AT15" s="64">
        <v>0</v>
      </c>
      <c r="AU15" s="64">
        <v>0</v>
      </c>
      <c r="AV15" s="64">
        <v>0</v>
      </c>
      <c r="AW15" s="64">
        <v>0</v>
      </c>
      <c r="AX15" s="64">
        <v>0</v>
      </c>
      <c r="AY15" s="64">
        <v>0</v>
      </c>
      <c r="AZ15" s="64">
        <v>0</v>
      </c>
      <c r="BA15" s="64">
        <v>0</v>
      </c>
      <c r="BB15" s="64">
        <v>0</v>
      </c>
      <c r="BC15" s="64">
        <v>0</v>
      </c>
      <c r="BD15" s="64">
        <v>0.1570366509473479</v>
      </c>
      <c r="BE15" s="64">
        <v>0.5666087377547152</v>
      </c>
      <c r="BF15" s="64">
        <v>0.3151653613935095</v>
      </c>
      <c r="BG15" s="64">
        <v>0.010814436192218259</v>
      </c>
      <c r="BH15" s="64">
        <v>0</v>
      </c>
      <c r="BI15" s="64">
        <v>0</v>
      </c>
      <c r="BJ15" s="64">
        <v>0.45399810620909653</v>
      </c>
      <c r="BK15" s="64">
        <v>0.32456759639754207</v>
      </c>
      <c r="BL15" s="64">
        <v>0.08089830026100543</v>
      </c>
      <c r="BM15" s="64">
        <v>3.06248621113756</v>
      </c>
      <c r="BN15" s="64">
        <v>6.726806115764117</v>
      </c>
      <c r="BO15" s="64">
        <v>0.00030396310157625346</v>
      </c>
      <c r="BP15" s="64">
        <v>0.00017488769232599063</v>
      </c>
      <c r="BQ15" s="64">
        <v>0.004976393162823836</v>
      </c>
      <c r="BR15" s="64">
        <v>0.36831017989020176</v>
      </c>
      <c r="BS15" s="103">
        <v>0</v>
      </c>
      <c r="BT15" s="104">
        <f t="shared" si="0"/>
        <v>12.685651473861023</v>
      </c>
      <c r="BU15" s="72">
        <v>0</v>
      </c>
      <c r="BV15" s="64">
        <v>0</v>
      </c>
      <c r="BW15" s="64">
        <v>8.107697371969865</v>
      </c>
      <c r="BX15" s="64">
        <v>0</v>
      </c>
      <c r="BY15" s="64">
        <v>73.27932089391243</v>
      </c>
      <c r="BZ15" s="64">
        <v>0</v>
      </c>
      <c r="CA15" s="64">
        <v>0</v>
      </c>
      <c r="CB15" s="64">
        <v>0</v>
      </c>
      <c r="CC15" s="64">
        <v>10.28188612060625</v>
      </c>
      <c r="CD15" s="64">
        <v>0</v>
      </c>
      <c r="CE15" s="64">
        <v>0</v>
      </c>
      <c r="CF15" s="64">
        <v>0</v>
      </c>
      <c r="CG15" s="104">
        <f t="shared" si="1"/>
        <v>91.66890438648853</v>
      </c>
      <c r="CH15" s="72">
        <v>0</v>
      </c>
      <c r="CI15" s="64">
        <v>0</v>
      </c>
      <c r="CJ15" s="64">
        <v>0</v>
      </c>
      <c r="CK15" s="104">
        <f t="shared" si="2"/>
        <v>0</v>
      </c>
      <c r="CL15" s="72">
        <v>0</v>
      </c>
      <c r="CM15" s="64">
        <v>0</v>
      </c>
      <c r="CN15" s="64">
        <v>0</v>
      </c>
      <c r="CO15" s="64">
        <v>0</v>
      </c>
      <c r="CP15" s="104">
        <f t="shared" si="3"/>
        <v>0</v>
      </c>
      <c r="CQ15" s="197">
        <v>0.2554745986554612</v>
      </c>
      <c r="CR15" s="104">
        <f t="shared" si="4"/>
        <v>91.924378985144</v>
      </c>
      <c r="CS15" s="104">
        <f t="shared" si="5"/>
        <v>104.61003045900503</v>
      </c>
    </row>
    <row r="16" spans="1:97" ht="13.5" customHeight="1">
      <c r="A16" s="48">
        <v>7</v>
      </c>
      <c r="B16" s="50">
        <v>18</v>
      </c>
      <c r="C16" s="40" t="s">
        <v>119</v>
      </c>
      <c r="D16" s="72">
        <v>0.8823204798811946</v>
      </c>
      <c r="E16" s="72">
        <v>0.006845734298640964</v>
      </c>
      <c r="F16" s="72">
        <v>0.001437349755089639</v>
      </c>
      <c r="G16" s="64">
        <v>0</v>
      </c>
      <c r="H16" s="64">
        <v>0</v>
      </c>
      <c r="I16" s="64">
        <v>0</v>
      </c>
      <c r="J16" s="64">
        <v>0</v>
      </c>
      <c r="K16" s="64">
        <v>0</v>
      </c>
      <c r="L16" s="64">
        <v>0</v>
      </c>
      <c r="M16" s="64">
        <v>0</v>
      </c>
      <c r="N16" s="64">
        <v>0</v>
      </c>
      <c r="O16" s="64">
        <v>0</v>
      </c>
      <c r="P16" s="64">
        <v>0</v>
      </c>
      <c r="Q16" s="64">
        <v>0</v>
      </c>
      <c r="R16" s="64">
        <v>0</v>
      </c>
      <c r="S16" s="64">
        <v>0</v>
      </c>
      <c r="T16" s="64">
        <v>0</v>
      </c>
      <c r="U16" s="64">
        <v>0</v>
      </c>
      <c r="V16" s="64">
        <v>0</v>
      </c>
      <c r="W16" s="64">
        <v>0</v>
      </c>
      <c r="X16" s="64">
        <v>0</v>
      </c>
      <c r="Y16" s="64">
        <v>0</v>
      </c>
      <c r="Z16" s="64">
        <v>0</v>
      </c>
      <c r="AA16" s="64">
        <v>0</v>
      </c>
      <c r="AB16" s="64">
        <v>0</v>
      </c>
      <c r="AC16" s="64">
        <v>0</v>
      </c>
      <c r="AD16" s="64">
        <v>0</v>
      </c>
      <c r="AE16" s="64">
        <v>0</v>
      </c>
      <c r="AF16" s="64">
        <v>0</v>
      </c>
      <c r="AG16" s="64">
        <v>0</v>
      </c>
      <c r="AH16" s="64">
        <v>0</v>
      </c>
      <c r="AI16" s="64">
        <v>0</v>
      </c>
      <c r="AJ16" s="64">
        <v>0</v>
      </c>
      <c r="AK16" s="64">
        <v>0</v>
      </c>
      <c r="AL16" s="64">
        <v>0</v>
      </c>
      <c r="AM16" s="64">
        <v>0</v>
      </c>
      <c r="AN16" s="64">
        <v>0</v>
      </c>
      <c r="AO16" s="64">
        <v>0</v>
      </c>
      <c r="AP16" s="64">
        <v>0</v>
      </c>
      <c r="AQ16" s="64">
        <v>0.002547784695762414</v>
      </c>
      <c r="AR16" s="64">
        <v>0</v>
      </c>
      <c r="AS16" s="64">
        <v>0</v>
      </c>
      <c r="AT16" s="64">
        <v>0</v>
      </c>
      <c r="AU16" s="64">
        <v>0</v>
      </c>
      <c r="AV16" s="64">
        <v>0</v>
      </c>
      <c r="AW16" s="64">
        <v>0</v>
      </c>
      <c r="AX16" s="64">
        <v>0</v>
      </c>
      <c r="AY16" s="64">
        <v>0</v>
      </c>
      <c r="AZ16" s="64">
        <v>0</v>
      </c>
      <c r="BA16" s="64">
        <v>0</v>
      </c>
      <c r="BB16" s="64">
        <v>0</v>
      </c>
      <c r="BC16" s="64">
        <v>0</v>
      </c>
      <c r="BD16" s="64">
        <v>0.6880657240100839</v>
      </c>
      <c r="BE16" s="64">
        <v>0</v>
      </c>
      <c r="BF16" s="64">
        <v>0</v>
      </c>
      <c r="BG16" s="64">
        <v>0</v>
      </c>
      <c r="BH16" s="64">
        <v>0.01955061009264845</v>
      </c>
      <c r="BI16" s="64">
        <v>0</v>
      </c>
      <c r="BJ16" s="64">
        <v>0.3059327046912118</v>
      </c>
      <c r="BK16" s="64">
        <v>1.113281679855038</v>
      </c>
      <c r="BL16" s="64">
        <v>0</v>
      </c>
      <c r="BM16" s="64">
        <v>0.4897196792047017</v>
      </c>
      <c r="BN16" s="64">
        <v>1.3911262416042738</v>
      </c>
      <c r="BO16" s="64">
        <v>1.112589081559062E-05</v>
      </c>
      <c r="BP16" s="64">
        <v>6.400357350889923E-06</v>
      </c>
      <c r="BQ16" s="64">
        <v>0</v>
      </c>
      <c r="BR16" s="64">
        <v>1.5320918749366674</v>
      </c>
      <c r="BS16" s="103">
        <v>0</v>
      </c>
      <c r="BT16" s="104">
        <f t="shared" si="0"/>
        <v>6.432937389273479</v>
      </c>
      <c r="BU16" s="72">
        <v>0</v>
      </c>
      <c r="BV16" s="64">
        <v>0</v>
      </c>
      <c r="BW16" s="64">
        <v>343.29949202824724</v>
      </c>
      <c r="BX16" s="64">
        <v>0</v>
      </c>
      <c r="BY16" s="64">
        <v>2.6166181492132887</v>
      </c>
      <c r="BZ16" s="64">
        <v>0</v>
      </c>
      <c r="CA16" s="64">
        <v>0</v>
      </c>
      <c r="CB16" s="64">
        <v>0</v>
      </c>
      <c r="CC16" s="64">
        <v>0</v>
      </c>
      <c r="CD16" s="64">
        <v>0</v>
      </c>
      <c r="CE16" s="64">
        <v>0</v>
      </c>
      <c r="CF16" s="64">
        <v>0</v>
      </c>
      <c r="CG16" s="104">
        <f t="shared" si="1"/>
        <v>345.91611017746055</v>
      </c>
      <c r="CH16" s="72">
        <v>0</v>
      </c>
      <c r="CI16" s="64">
        <v>0</v>
      </c>
      <c r="CJ16" s="64">
        <v>0</v>
      </c>
      <c r="CK16" s="104">
        <f t="shared" si="2"/>
        <v>0</v>
      </c>
      <c r="CL16" s="72">
        <v>0</v>
      </c>
      <c r="CM16" s="64">
        <v>0</v>
      </c>
      <c r="CN16" s="64">
        <v>0</v>
      </c>
      <c r="CO16" s="64">
        <v>0</v>
      </c>
      <c r="CP16" s="104">
        <f t="shared" si="3"/>
        <v>0</v>
      </c>
      <c r="CQ16" s="197">
        <v>13.468384159654827</v>
      </c>
      <c r="CR16" s="104">
        <f t="shared" si="4"/>
        <v>359.38449433711537</v>
      </c>
      <c r="CS16" s="104">
        <f t="shared" si="5"/>
        <v>365.81743172638886</v>
      </c>
    </row>
    <row r="17" spans="1:97" ht="13.5" customHeight="1">
      <c r="A17" s="142">
        <v>8</v>
      </c>
      <c r="B17" s="50">
        <v>19</v>
      </c>
      <c r="C17" s="40" t="s">
        <v>66</v>
      </c>
      <c r="D17" s="72">
        <v>0.15389025141476487</v>
      </c>
      <c r="E17" s="72">
        <v>0.0010367661532323024</v>
      </c>
      <c r="F17" s="72">
        <v>0</v>
      </c>
      <c r="G17" s="64">
        <v>0</v>
      </c>
      <c r="H17" s="64">
        <v>0</v>
      </c>
      <c r="I17" s="64">
        <v>0</v>
      </c>
      <c r="J17" s="64">
        <v>0</v>
      </c>
      <c r="K17" s="64">
        <v>0</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4">
        <v>0</v>
      </c>
      <c r="AF17" s="64">
        <v>0</v>
      </c>
      <c r="AG17" s="64">
        <v>0</v>
      </c>
      <c r="AH17" s="64">
        <v>0</v>
      </c>
      <c r="AI17" s="64">
        <v>0</v>
      </c>
      <c r="AJ17" s="64">
        <v>0</v>
      </c>
      <c r="AK17" s="64">
        <v>0</v>
      </c>
      <c r="AL17" s="64">
        <v>0</v>
      </c>
      <c r="AM17" s="64">
        <v>0</v>
      </c>
      <c r="AN17" s="64">
        <v>0.010951625735391927</v>
      </c>
      <c r="AO17" s="64">
        <v>0</v>
      </c>
      <c r="AP17" s="64">
        <v>0</v>
      </c>
      <c r="AQ17" s="64">
        <v>0.0007027543877457422</v>
      </c>
      <c r="AR17" s="64">
        <v>0</v>
      </c>
      <c r="AS17" s="64">
        <v>0</v>
      </c>
      <c r="AT17" s="64">
        <v>0</v>
      </c>
      <c r="AU17" s="64">
        <v>0</v>
      </c>
      <c r="AV17" s="64">
        <v>0</v>
      </c>
      <c r="AW17" s="64">
        <v>0</v>
      </c>
      <c r="AX17" s="64">
        <v>0</v>
      </c>
      <c r="AY17" s="64">
        <v>0</v>
      </c>
      <c r="AZ17" s="64">
        <v>0</v>
      </c>
      <c r="BA17" s="64">
        <v>0</v>
      </c>
      <c r="BB17" s="64">
        <v>0</v>
      </c>
      <c r="BC17" s="64">
        <v>0</v>
      </c>
      <c r="BD17" s="64">
        <v>0</v>
      </c>
      <c r="BE17" s="64">
        <v>0</v>
      </c>
      <c r="BF17" s="64">
        <v>0</v>
      </c>
      <c r="BG17" s="64">
        <v>0</v>
      </c>
      <c r="BH17" s="64">
        <v>0</v>
      </c>
      <c r="BI17" s="64">
        <v>0</v>
      </c>
      <c r="BJ17" s="64">
        <v>0.0014019590802912241</v>
      </c>
      <c r="BK17" s="64">
        <v>0.00037427249632842425</v>
      </c>
      <c r="BL17" s="64">
        <v>0.3491901739538149</v>
      </c>
      <c r="BM17" s="64">
        <v>0.05864080927034755</v>
      </c>
      <c r="BN17" s="64">
        <v>0.0029962035831688264</v>
      </c>
      <c r="BO17" s="64">
        <v>4.940537725739266E-06</v>
      </c>
      <c r="BP17" s="64">
        <v>2.8423320044897438E-06</v>
      </c>
      <c r="BQ17" s="64">
        <v>0.010636732569290229</v>
      </c>
      <c r="BR17" s="64">
        <v>0.3222220330226595</v>
      </c>
      <c r="BS17" s="103">
        <v>0</v>
      </c>
      <c r="BT17" s="104">
        <f t="shared" si="0"/>
        <v>0.9120513645367658</v>
      </c>
      <c r="BU17" s="72">
        <v>0</v>
      </c>
      <c r="BV17" s="64">
        <v>0</v>
      </c>
      <c r="BW17" s="64">
        <v>102.0612210183854</v>
      </c>
      <c r="BX17" s="64">
        <v>0</v>
      </c>
      <c r="BY17" s="64">
        <v>0</v>
      </c>
      <c r="BZ17" s="64">
        <v>0</v>
      </c>
      <c r="CA17" s="64">
        <v>0</v>
      </c>
      <c r="CB17" s="64">
        <v>0</v>
      </c>
      <c r="CC17" s="64">
        <v>12.503544350530001</v>
      </c>
      <c r="CD17" s="64">
        <v>0</v>
      </c>
      <c r="CE17" s="64">
        <v>0</v>
      </c>
      <c r="CF17" s="64">
        <v>15.94766581784965</v>
      </c>
      <c r="CG17" s="104">
        <f t="shared" si="1"/>
        <v>130.51243118676504</v>
      </c>
      <c r="CH17" s="72">
        <v>0</v>
      </c>
      <c r="CI17" s="64">
        <v>0</v>
      </c>
      <c r="CJ17" s="64">
        <v>0</v>
      </c>
      <c r="CK17" s="104">
        <f t="shared" si="2"/>
        <v>0</v>
      </c>
      <c r="CL17" s="72">
        <v>0</v>
      </c>
      <c r="CM17" s="64">
        <v>0</v>
      </c>
      <c r="CN17" s="64">
        <v>0</v>
      </c>
      <c r="CO17" s="64">
        <v>0</v>
      </c>
      <c r="CP17" s="104">
        <f t="shared" si="3"/>
        <v>0</v>
      </c>
      <c r="CQ17" s="197">
        <v>2.70297277415064</v>
      </c>
      <c r="CR17" s="104">
        <f t="shared" si="4"/>
        <v>133.2154039609157</v>
      </c>
      <c r="CS17" s="104">
        <f t="shared" si="5"/>
        <v>134.12745532545247</v>
      </c>
    </row>
    <row r="18" spans="1:97" ht="13.5" customHeight="1">
      <c r="A18" s="48">
        <v>9</v>
      </c>
      <c r="B18" s="50">
        <v>20</v>
      </c>
      <c r="C18" s="40" t="s">
        <v>243</v>
      </c>
      <c r="D18" s="72">
        <v>1.922036387981691</v>
      </c>
      <c r="E18" s="72">
        <v>0.3092076456063976</v>
      </c>
      <c r="F18" s="72">
        <v>0.004568170943457337</v>
      </c>
      <c r="G18" s="64">
        <v>0</v>
      </c>
      <c r="H18" s="64">
        <v>0</v>
      </c>
      <c r="I18" s="64">
        <v>0</v>
      </c>
      <c r="J18" s="64">
        <v>0</v>
      </c>
      <c r="K18" s="64">
        <v>0</v>
      </c>
      <c r="L18" s="64">
        <v>0</v>
      </c>
      <c r="M18" s="64">
        <v>0</v>
      </c>
      <c r="N18" s="64">
        <v>0</v>
      </c>
      <c r="O18" s="64">
        <v>0</v>
      </c>
      <c r="P18" s="64">
        <v>0</v>
      </c>
      <c r="Q18" s="64">
        <v>0</v>
      </c>
      <c r="R18" s="64">
        <v>0</v>
      </c>
      <c r="S18" s="64">
        <v>0</v>
      </c>
      <c r="T18" s="64">
        <v>0</v>
      </c>
      <c r="U18" s="64">
        <v>0</v>
      </c>
      <c r="V18" s="64">
        <v>0</v>
      </c>
      <c r="W18" s="64">
        <v>0</v>
      </c>
      <c r="X18" s="64">
        <v>0</v>
      </c>
      <c r="Y18" s="64">
        <v>0</v>
      </c>
      <c r="Z18" s="64">
        <v>0</v>
      </c>
      <c r="AA18" s="64">
        <v>0</v>
      </c>
      <c r="AB18" s="64">
        <v>0</v>
      </c>
      <c r="AC18" s="64">
        <v>0</v>
      </c>
      <c r="AD18" s="64">
        <v>0</v>
      </c>
      <c r="AE18" s="64">
        <v>0</v>
      </c>
      <c r="AF18" s="64">
        <v>0</v>
      </c>
      <c r="AG18" s="64">
        <v>0</v>
      </c>
      <c r="AH18" s="64">
        <v>0</v>
      </c>
      <c r="AI18" s="64">
        <v>0</v>
      </c>
      <c r="AJ18" s="64">
        <v>0</v>
      </c>
      <c r="AK18" s="64">
        <v>0</v>
      </c>
      <c r="AL18" s="64">
        <v>0</v>
      </c>
      <c r="AM18" s="64">
        <v>0</v>
      </c>
      <c r="AN18" s="64">
        <v>0.015434567016181122</v>
      </c>
      <c r="AO18" s="64">
        <v>0</v>
      </c>
      <c r="AP18" s="64">
        <v>0</v>
      </c>
      <c r="AQ18" s="64">
        <v>0.0070156629266978745</v>
      </c>
      <c r="AR18" s="64">
        <v>0</v>
      </c>
      <c r="AS18" s="64">
        <v>0</v>
      </c>
      <c r="AT18" s="64">
        <v>0</v>
      </c>
      <c r="AU18" s="64">
        <v>0</v>
      </c>
      <c r="AV18" s="64">
        <v>0</v>
      </c>
      <c r="AW18" s="64">
        <v>0</v>
      </c>
      <c r="AX18" s="64">
        <v>0</v>
      </c>
      <c r="AY18" s="64">
        <v>0</v>
      </c>
      <c r="AZ18" s="64">
        <v>0</v>
      </c>
      <c r="BA18" s="64">
        <v>0</v>
      </c>
      <c r="BB18" s="64">
        <v>0</v>
      </c>
      <c r="BC18" s="64">
        <v>0</v>
      </c>
      <c r="BD18" s="64">
        <v>0.015572252362117955</v>
      </c>
      <c r="BE18" s="64">
        <v>1.7177647128942277</v>
      </c>
      <c r="BF18" s="64">
        <v>1.058409666877323</v>
      </c>
      <c r="BG18" s="64">
        <v>4.569692297084113</v>
      </c>
      <c r="BH18" s="64">
        <v>0</v>
      </c>
      <c r="BI18" s="64">
        <v>0</v>
      </c>
      <c r="BJ18" s="64">
        <v>0.15784716621192432</v>
      </c>
      <c r="BK18" s="64">
        <v>2.4100329958177014</v>
      </c>
      <c r="BL18" s="64">
        <v>0</v>
      </c>
      <c r="BM18" s="64">
        <v>1.7019129040624712</v>
      </c>
      <c r="BN18" s="64">
        <v>2.234121624195301</v>
      </c>
      <c r="BO18" s="64">
        <v>0</v>
      </c>
      <c r="BP18" s="64">
        <v>0</v>
      </c>
      <c r="BQ18" s="64">
        <v>0.04361432484398846</v>
      </c>
      <c r="BR18" s="64">
        <v>0.9521709061611208</v>
      </c>
      <c r="BS18" s="103">
        <v>0</v>
      </c>
      <c r="BT18" s="104">
        <f t="shared" si="0"/>
        <v>17.11940128498472</v>
      </c>
      <c r="BU18" s="72">
        <v>0</v>
      </c>
      <c r="BV18" s="64">
        <v>0</v>
      </c>
      <c r="BW18" s="64">
        <v>0</v>
      </c>
      <c r="BX18" s="64">
        <v>2.796605600494737</v>
      </c>
      <c r="BY18" s="64">
        <v>17.893612307611185</v>
      </c>
      <c r="BZ18" s="64">
        <v>0</v>
      </c>
      <c r="CA18" s="64">
        <v>0</v>
      </c>
      <c r="CB18" s="64">
        <v>0</v>
      </c>
      <c r="CC18" s="64">
        <v>2.3653211359008446</v>
      </c>
      <c r="CD18" s="64">
        <v>0</v>
      </c>
      <c r="CE18" s="64">
        <v>0</v>
      </c>
      <c r="CF18" s="64">
        <v>0</v>
      </c>
      <c r="CG18" s="104">
        <f t="shared" si="1"/>
        <v>23.055539044006768</v>
      </c>
      <c r="CH18" s="72">
        <v>0</v>
      </c>
      <c r="CI18" s="64">
        <v>0</v>
      </c>
      <c r="CJ18" s="64">
        <v>0</v>
      </c>
      <c r="CK18" s="104">
        <f t="shared" si="2"/>
        <v>0</v>
      </c>
      <c r="CL18" s="72">
        <v>0</v>
      </c>
      <c r="CM18" s="64">
        <v>0</v>
      </c>
      <c r="CN18" s="64">
        <v>0</v>
      </c>
      <c r="CO18" s="64">
        <v>0</v>
      </c>
      <c r="CP18" s="104">
        <f t="shared" si="3"/>
        <v>0</v>
      </c>
      <c r="CQ18" s="197">
        <v>1.8974331949863232</v>
      </c>
      <c r="CR18" s="104">
        <f t="shared" si="4"/>
        <v>24.95297223899309</v>
      </c>
      <c r="CS18" s="104">
        <f t="shared" si="5"/>
        <v>42.07237352397781</v>
      </c>
    </row>
    <row r="19" spans="1:97" ht="13.5" customHeight="1">
      <c r="A19" s="142">
        <v>10</v>
      </c>
      <c r="B19" s="50">
        <v>21</v>
      </c>
      <c r="C19" s="40" t="s">
        <v>152</v>
      </c>
      <c r="D19" s="72">
        <v>0.6080803913156221</v>
      </c>
      <c r="E19" s="72">
        <v>0.007483616595794111</v>
      </c>
      <c r="F19" s="72">
        <v>0.001161065948618746</v>
      </c>
      <c r="G19" s="64">
        <v>0</v>
      </c>
      <c r="H19" s="64">
        <v>0</v>
      </c>
      <c r="I19" s="64">
        <v>0</v>
      </c>
      <c r="J19" s="64">
        <v>0</v>
      </c>
      <c r="K19" s="64">
        <v>0</v>
      </c>
      <c r="L19" s="64">
        <v>0</v>
      </c>
      <c r="M19" s="64">
        <v>0</v>
      </c>
      <c r="N19" s="64">
        <v>0</v>
      </c>
      <c r="O19" s="64">
        <v>0</v>
      </c>
      <c r="P19" s="64">
        <v>0</v>
      </c>
      <c r="Q19" s="64">
        <v>0</v>
      </c>
      <c r="R19" s="64">
        <v>0</v>
      </c>
      <c r="S19" s="64">
        <v>0</v>
      </c>
      <c r="T19" s="64">
        <v>0</v>
      </c>
      <c r="U19" s="64">
        <v>0</v>
      </c>
      <c r="V19" s="64">
        <v>0</v>
      </c>
      <c r="W19" s="64">
        <v>0</v>
      </c>
      <c r="X19" s="64">
        <v>0</v>
      </c>
      <c r="Y19" s="64">
        <v>0</v>
      </c>
      <c r="Z19" s="64">
        <v>0</v>
      </c>
      <c r="AA19" s="64">
        <v>0</v>
      </c>
      <c r="AB19" s="64">
        <v>0</v>
      </c>
      <c r="AC19" s="64">
        <v>0</v>
      </c>
      <c r="AD19" s="64">
        <v>0</v>
      </c>
      <c r="AE19" s="64">
        <v>0</v>
      </c>
      <c r="AF19" s="64">
        <v>0</v>
      </c>
      <c r="AG19" s="64">
        <v>0</v>
      </c>
      <c r="AH19" s="64">
        <v>0</v>
      </c>
      <c r="AI19" s="64">
        <v>0</v>
      </c>
      <c r="AJ19" s="64">
        <v>0</v>
      </c>
      <c r="AK19" s="64">
        <v>0</v>
      </c>
      <c r="AL19" s="64">
        <v>0</v>
      </c>
      <c r="AM19" s="64">
        <v>0</v>
      </c>
      <c r="AN19" s="64">
        <v>0.041944642777767924</v>
      </c>
      <c r="AO19" s="64">
        <v>0</v>
      </c>
      <c r="AP19" s="64">
        <v>0.003650650176300064</v>
      </c>
      <c r="AQ19" s="64">
        <v>0</v>
      </c>
      <c r="AR19" s="64">
        <v>0</v>
      </c>
      <c r="AS19" s="64">
        <v>0</v>
      </c>
      <c r="AT19" s="64">
        <v>0</v>
      </c>
      <c r="AU19" s="64">
        <v>0</v>
      </c>
      <c r="AV19" s="64">
        <v>0</v>
      </c>
      <c r="AW19" s="64">
        <v>0</v>
      </c>
      <c r="AX19" s="64">
        <v>0.00022863828507691948</v>
      </c>
      <c r="AY19" s="64">
        <v>0</v>
      </c>
      <c r="AZ19" s="64">
        <v>0</v>
      </c>
      <c r="BA19" s="64">
        <v>0</v>
      </c>
      <c r="BB19" s="64">
        <v>0</v>
      </c>
      <c r="BC19" s="64">
        <v>0</v>
      </c>
      <c r="BD19" s="64">
        <v>0.25814586713656124</v>
      </c>
      <c r="BE19" s="64">
        <v>2.6917384946069403</v>
      </c>
      <c r="BF19" s="64">
        <v>2.1137600199529225</v>
      </c>
      <c r="BG19" s="64">
        <v>0.0053839117319919695</v>
      </c>
      <c r="BH19" s="64">
        <v>0</v>
      </c>
      <c r="BI19" s="64">
        <v>0</v>
      </c>
      <c r="BJ19" s="64">
        <v>5.2353355204737975</v>
      </c>
      <c r="BK19" s="64">
        <v>0.058060538374610185</v>
      </c>
      <c r="BL19" s="64">
        <v>1.6019057614504302</v>
      </c>
      <c r="BM19" s="64">
        <v>1.5680125692076816</v>
      </c>
      <c r="BN19" s="64">
        <v>3.090674193347593</v>
      </c>
      <c r="BO19" s="64">
        <v>0.007434135938888678</v>
      </c>
      <c r="BP19" s="64">
        <v>0.004277543373144416</v>
      </c>
      <c r="BQ19" s="64">
        <v>0.04830768053600893</v>
      </c>
      <c r="BR19" s="64">
        <v>1.508795477144399</v>
      </c>
      <c r="BS19" s="103">
        <v>0</v>
      </c>
      <c r="BT19" s="104">
        <f t="shared" si="0"/>
        <v>18.854380718374152</v>
      </c>
      <c r="BU19" s="72">
        <v>0</v>
      </c>
      <c r="BV19" s="64">
        <v>2.039098414753092</v>
      </c>
      <c r="BW19" s="64">
        <v>0</v>
      </c>
      <c r="BX19" s="64">
        <v>2.2241500690117983</v>
      </c>
      <c r="BY19" s="64">
        <v>4.80110270569273</v>
      </c>
      <c r="BZ19" s="64">
        <v>0</v>
      </c>
      <c r="CA19" s="64">
        <v>0</v>
      </c>
      <c r="CB19" s="64">
        <v>0</v>
      </c>
      <c r="CC19" s="64">
        <v>15.238272969477208</v>
      </c>
      <c r="CD19" s="64">
        <v>0</v>
      </c>
      <c r="CE19" s="64">
        <v>0</v>
      </c>
      <c r="CF19" s="64">
        <v>36.20903097269654</v>
      </c>
      <c r="CG19" s="104">
        <f t="shared" si="1"/>
        <v>60.51165513163137</v>
      </c>
      <c r="CH19" s="72">
        <v>0</v>
      </c>
      <c r="CI19" s="64">
        <v>0</v>
      </c>
      <c r="CJ19" s="64">
        <v>0</v>
      </c>
      <c r="CK19" s="104">
        <f t="shared" si="2"/>
        <v>0</v>
      </c>
      <c r="CL19" s="72">
        <v>0</v>
      </c>
      <c r="CM19" s="64">
        <v>0</v>
      </c>
      <c r="CN19" s="64">
        <v>0</v>
      </c>
      <c r="CO19" s="64">
        <v>0</v>
      </c>
      <c r="CP19" s="104">
        <f t="shared" si="3"/>
        <v>0</v>
      </c>
      <c r="CQ19" s="197">
        <v>0.3283890183523186</v>
      </c>
      <c r="CR19" s="104">
        <f t="shared" si="4"/>
        <v>60.84004414998369</v>
      </c>
      <c r="CS19" s="104">
        <f t="shared" si="5"/>
        <v>79.69442486835784</v>
      </c>
    </row>
    <row r="20" spans="1:97" ht="13.5" customHeight="1">
      <c r="A20" s="48">
        <v>11</v>
      </c>
      <c r="B20" s="50">
        <v>22</v>
      </c>
      <c r="C20" s="40" t="s">
        <v>238</v>
      </c>
      <c r="D20" s="72">
        <v>0.6848588814132066</v>
      </c>
      <c r="E20" s="72">
        <v>0.00993463083463404</v>
      </c>
      <c r="F20" s="72">
        <v>0.0010783344056699857</v>
      </c>
      <c r="G20" s="64">
        <v>0</v>
      </c>
      <c r="H20" s="64">
        <v>0</v>
      </c>
      <c r="I20" s="64">
        <v>0</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64">
        <v>0</v>
      </c>
      <c r="AE20" s="64">
        <v>0</v>
      </c>
      <c r="AF20" s="64">
        <v>0</v>
      </c>
      <c r="AG20" s="64">
        <v>0</v>
      </c>
      <c r="AH20" s="64">
        <v>0</v>
      </c>
      <c r="AI20" s="64">
        <v>0</v>
      </c>
      <c r="AJ20" s="64">
        <v>0</v>
      </c>
      <c r="AK20" s="64">
        <v>0</v>
      </c>
      <c r="AL20" s="64">
        <v>0</v>
      </c>
      <c r="AM20" s="64">
        <v>0</v>
      </c>
      <c r="AN20" s="64">
        <v>0.06292994085781202</v>
      </c>
      <c r="AO20" s="64">
        <v>0</v>
      </c>
      <c r="AP20" s="64">
        <v>0</v>
      </c>
      <c r="AQ20" s="64">
        <v>0.007360899051340734</v>
      </c>
      <c r="AR20" s="64">
        <v>0</v>
      </c>
      <c r="AS20" s="64">
        <v>0.0009396366628471234</v>
      </c>
      <c r="AT20" s="64">
        <v>0</v>
      </c>
      <c r="AU20" s="64">
        <v>0</v>
      </c>
      <c r="AV20" s="64">
        <v>0.0031966411107397738</v>
      </c>
      <c r="AW20" s="64">
        <v>0</v>
      </c>
      <c r="AX20" s="64">
        <v>0.0003227233684861141</v>
      </c>
      <c r="AY20" s="64">
        <v>0</v>
      </c>
      <c r="AZ20" s="64">
        <v>0</v>
      </c>
      <c r="BA20" s="64">
        <v>0</v>
      </c>
      <c r="BB20" s="64">
        <v>0</v>
      </c>
      <c r="BC20" s="64">
        <v>0</v>
      </c>
      <c r="BD20" s="64">
        <v>4.161315047248609</v>
      </c>
      <c r="BE20" s="64">
        <v>15.605884712034122</v>
      </c>
      <c r="BF20" s="64">
        <v>5.277274481925465</v>
      </c>
      <c r="BG20" s="64">
        <v>5.12107520279836</v>
      </c>
      <c r="BH20" s="64">
        <v>0</v>
      </c>
      <c r="BI20" s="64">
        <v>0</v>
      </c>
      <c r="BJ20" s="64">
        <v>8.010136636437263</v>
      </c>
      <c r="BK20" s="64">
        <v>0.1460874047603462</v>
      </c>
      <c r="BL20" s="64">
        <v>8.130916244873408</v>
      </c>
      <c r="BM20" s="64">
        <v>3.823846393822268</v>
      </c>
      <c r="BN20" s="64">
        <v>7.541560669077547</v>
      </c>
      <c r="BO20" s="64">
        <v>0.0023131678161013498</v>
      </c>
      <c r="BP20" s="64">
        <v>0.001330967132316976</v>
      </c>
      <c r="BQ20" s="64">
        <v>1.4379670731811714E-17</v>
      </c>
      <c r="BR20" s="64">
        <v>13.759110063237049</v>
      </c>
      <c r="BS20" s="103">
        <v>0</v>
      </c>
      <c r="BT20" s="104">
        <f t="shared" si="0"/>
        <v>72.3514726788676</v>
      </c>
      <c r="BU20" s="72">
        <v>0</v>
      </c>
      <c r="BV20" s="64">
        <v>0</v>
      </c>
      <c r="BW20" s="64">
        <v>0</v>
      </c>
      <c r="BX20" s="64">
        <v>0</v>
      </c>
      <c r="BY20" s="64">
        <v>0</v>
      </c>
      <c r="BZ20" s="64">
        <v>0</v>
      </c>
      <c r="CA20" s="64">
        <v>0</v>
      </c>
      <c r="CB20" s="64">
        <v>0</v>
      </c>
      <c r="CC20" s="64">
        <v>51.22292525761181</v>
      </c>
      <c r="CD20" s="64">
        <v>0</v>
      </c>
      <c r="CE20" s="64">
        <v>0</v>
      </c>
      <c r="CF20" s="64">
        <v>0</v>
      </c>
      <c r="CG20" s="104">
        <f t="shared" si="1"/>
        <v>51.22292525761181</v>
      </c>
      <c r="CH20" s="72">
        <v>0</v>
      </c>
      <c r="CI20" s="64">
        <v>0</v>
      </c>
      <c r="CJ20" s="64">
        <v>0</v>
      </c>
      <c r="CK20" s="104">
        <f t="shared" si="2"/>
        <v>0</v>
      </c>
      <c r="CL20" s="72">
        <v>0</v>
      </c>
      <c r="CM20" s="64">
        <v>0</v>
      </c>
      <c r="CN20" s="64">
        <v>0</v>
      </c>
      <c r="CO20" s="64">
        <v>0</v>
      </c>
      <c r="CP20" s="104">
        <f t="shared" si="3"/>
        <v>0</v>
      </c>
      <c r="CQ20" s="197">
        <v>3.7153271507898125</v>
      </c>
      <c r="CR20" s="104">
        <f t="shared" si="4"/>
        <v>54.938252408401624</v>
      </c>
      <c r="CS20" s="104">
        <f t="shared" si="5"/>
        <v>127.28972508726922</v>
      </c>
    </row>
    <row r="21" spans="1:97" ht="13.5" customHeight="1">
      <c r="A21" s="142">
        <v>12</v>
      </c>
      <c r="B21" s="50" t="s">
        <v>84</v>
      </c>
      <c r="C21" s="40" t="s">
        <v>356</v>
      </c>
      <c r="D21" s="72">
        <v>18.491014445653775</v>
      </c>
      <c r="E21" s="72">
        <v>1.0903322978709755</v>
      </c>
      <c r="F21" s="72">
        <v>0.19500674846692478</v>
      </c>
      <c r="G21" s="64">
        <v>0</v>
      </c>
      <c r="H21" s="64">
        <v>0</v>
      </c>
      <c r="I21" s="64">
        <v>0</v>
      </c>
      <c r="J21" s="64">
        <v>0</v>
      </c>
      <c r="K21" s="64">
        <v>0</v>
      </c>
      <c r="L21" s="64">
        <v>0</v>
      </c>
      <c r="M21" s="64">
        <v>0</v>
      </c>
      <c r="N21" s="64">
        <v>0</v>
      </c>
      <c r="O21" s="64">
        <v>0</v>
      </c>
      <c r="P21" s="64">
        <v>0</v>
      </c>
      <c r="Q21" s="64">
        <v>0</v>
      </c>
      <c r="R21" s="64">
        <v>0</v>
      </c>
      <c r="S21" s="64">
        <v>0</v>
      </c>
      <c r="T21" s="64">
        <v>0</v>
      </c>
      <c r="U21" s="64">
        <v>0.010684020218669911</v>
      </c>
      <c r="V21" s="64">
        <v>0</v>
      </c>
      <c r="W21" s="64">
        <v>0.02465683775635272</v>
      </c>
      <c r="X21" s="64">
        <v>0</v>
      </c>
      <c r="Y21" s="64">
        <v>0</v>
      </c>
      <c r="Z21" s="64">
        <v>0</v>
      </c>
      <c r="AA21" s="64">
        <v>0</v>
      </c>
      <c r="AB21" s="64">
        <v>0</v>
      </c>
      <c r="AC21" s="64">
        <v>0</v>
      </c>
      <c r="AD21" s="64">
        <v>0</v>
      </c>
      <c r="AE21" s="64">
        <v>0</v>
      </c>
      <c r="AF21" s="64">
        <v>0</v>
      </c>
      <c r="AG21" s="64">
        <v>0</v>
      </c>
      <c r="AH21" s="64">
        <v>0</v>
      </c>
      <c r="AI21" s="64">
        <v>0</v>
      </c>
      <c r="AJ21" s="64">
        <v>0</v>
      </c>
      <c r="AK21" s="64">
        <v>0</v>
      </c>
      <c r="AL21" s="64">
        <v>0</v>
      </c>
      <c r="AM21" s="64">
        <v>0</v>
      </c>
      <c r="AN21" s="64">
        <v>0.09408973125787669</v>
      </c>
      <c r="AO21" s="64">
        <v>0</v>
      </c>
      <c r="AP21" s="64">
        <v>0.1881589932523851</v>
      </c>
      <c r="AQ21" s="64">
        <v>0.01767708017329252</v>
      </c>
      <c r="AR21" s="64">
        <v>3.049002449143521E-05</v>
      </c>
      <c r="AS21" s="64">
        <v>9.59716770156974E-05</v>
      </c>
      <c r="AT21" s="64">
        <v>0.00032291967333037736</v>
      </c>
      <c r="AU21" s="64">
        <v>0.001557236244409291</v>
      </c>
      <c r="AV21" s="64">
        <v>0.0009680266643857085</v>
      </c>
      <c r="AW21" s="64">
        <v>0.007567742105832116</v>
      </c>
      <c r="AX21" s="64">
        <v>2.801947685900924E-07</v>
      </c>
      <c r="AY21" s="64">
        <v>0</v>
      </c>
      <c r="AZ21" s="64">
        <v>0</v>
      </c>
      <c r="BA21" s="64">
        <v>0</v>
      </c>
      <c r="BB21" s="64">
        <v>0</v>
      </c>
      <c r="BC21" s="64">
        <v>0</v>
      </c>
      <c r="BD21" s="64">
        <v>2.2131121195434855</v>
      </c>
      <c r="BE21" s="64">
        <v>3.790765348439658</v>
      </c>
      <c r="BF21" s="64">
        <v>1.3532786474040297</v>
      </c>
      <c r="BG21" s="64">
        <v>2.1508168547962456</v>
      </c>
      <c r="BH21" s="64">
        <v>0.24262984446737473</v>
      </c>
      <c r="BI21" s="64">
        <v>0</v>
      </c>
      <c r="BJ21" s="64">
        <v>0.4191421588035363</v>
      </c>
      <c r="BK21" s="64">
        <v>0.2990108121298597</v>
      </c>
      <c r="BL21" s="64">
        <v>5.08789774162702</v>
      </c>
      <c r="BM21" s="64">
        <v>8.080071769989587</v>
      </c>
      <c r="BN21" s="64">
        <v>15.312312458154963</v>
      </c>
      <c r="BO21" s="64">
        <v>0.011206370826837205</v>
      </c>
      <c r="BP21" s="64">
        <v>0.010283224049241379</v>
      </c>
      <c r="BQ21" s="64">
        <v>0.6047382629924668</v>
      </c>
      <c r="BR21" s="64">
        <v>1.8185106488860638</v>
      </c>
      <c r="BS21" s="103">
        <v>0</v>
      </c>
      <c r="BT21" s="104">
        <f t="shared" si="0"/>
        <v>61.51593908334485</v>
      </c>
      <c r="BU21" s="72">
        <v>0</v>
      </c>
      <c r="BV21" s="64">
        <v>0</v>
      </c>
      <c r="BW21" s="64">
        <v>0</v>
      </c>
      <c r="BX21" s="64">
        <v>214.71892736676043</v>
      </c>
      <c r="BY21" s="64">
        <v>0</v>
      </c>
      <c r="BZ21" s="64">
        <v>0</v>
      </c>
      <c r="CA21" s="64">
        <v>496.747179227293</v>
      </c>
      <c r="CB21" s="64">
        <v>0</v>
      </c>
      <c r="CC21" s="64">
        <v>0</v>
      </c>
      <c r="CD21" s="64">
        <v>0</v>
      </c>
      <c r="CE21" s="64">
        <v>0</v>
      </c>
      <c r="CF21" s="64">
        <v>0</v>
      </c>
      <c r="CG21" s="104">
        <f t="shared" si="1"/>
        <v>711.4661065940534</v>
      </c>
      <c r="CH21" s="72">
        <v>0</v>
      </c>
      <c r="CI21" s="64">
        <v>0</v>
      </c>
      <c r="CJ21" s="64">
        <v>0</v>
      </c>
      <c r="CK21" s="104">
        <f t="shared" si="2"/>
        <v>0</v>
      </c>
      <c r="CL21" s="72">
        <v>0</v>
      </c>
      <c r="CM21" s="64">
        <v>0</v>
      </c>
      <c r="CN21" s="64">
        <v>0</v>
      </c>
      <c r="CO21" s="64">
        <v>0</v>
      </c>
      <c r="CP21" s="104">
        <f t="shared" si="3"/>
        <v>0</v>
      </c>
      <c r="CQ21" s="197">
        <v>117.4366509276701</v>
      </c>
      <c r="CR21" s="104">
        <f t="shared" si="4"/>
        <v>828.9027575217235</v>
      </c>
      <c r="CS21" s="104">
        <f t="shared" si="5"/>
        <v>890.4186966050684</v>
      </c>
    </row>
    <row r="22" spans="1:97" ht="13.5" customHeight="1">
      <c r="A22" s="48">
        <v>13</v>
      </c>
      <c r="B22" s="50" t="s">
        <v>85</v>
      </c>
      <c r="C22" s="40" t="s">
        <v>316</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0</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64">
        <v>0</v>
      </c>
      <c r="BR22" s="64">
        <v>0</v>
      </c>
      <c r="BS22" s="103">
        <v>0</v>
      </c>
      <c r="BT22" s="104">
        <f t="shared" si="0"/>
        <v>0</v>
      </c>
      <c r="BU22" s="72">
        <v>0</v>
      </c>
      <c r="BV22" s="64">
        <v>0</v>
      </c>
      <c r="BW22" s="64">
        <v>0</v>
      </c>
      <c r="BX22" s="64">
        <v>0</v>
      </c>
      <c r="BY22" s="64">
        <v>0</v>
      </c>
      <c r="BZ22" s="64">
        <v>0</v>
      </c>
      <c r="CA22" s="64">
        <v>0</v>
      </c>
      <c r="CB22" s="64">
        <v>0</v>
      </c>
      <c r="CC22" s="64">
        <v>0</v>
      </c>
      <c r="CD22" s="64">
        <v>0</v>
      </c>
      <c r="CE22" s="64">
        <v>0</v>
      </c>
      <c r="CF22" s="64">
        <v>0</v>
      </c>
      <c r="CG22" s="104">
        <f t="shared" si="1"/>
        <v>0</v>
      </c>
      <c r="CH22" s="72">
        <v>0</v>
      </c>
      <c r="CI22" s="64">
        <v>0</v>
      </c>
      <c r="CJ22" s="64">
        <v>0</v>
      </c>
      <c r="CK22" s="104">
        <f t="shared" si="2"/>
        <v>0</v>
      </c>
      <c r="CL22" s="72">
        <v>0</v>
      </c>
      <c r="CM22" s="64">
        <v>0</v>
      </c>
      <c r="CN22" s="64">
        <v>0</v>
      </c>
      <c r="CO22" s="64">
        <v>0</v>
      </c>
      <c r="CP22" s="104">
        <f t="shared" si="3"/>
        <v>0</v>
      </c>
      <c r="CQ22" s="197">
        <v>0</v>
      </c>
      <c r="CR22" s="104">
        <f t="shared" si="4"/>
        <v>0</v>
      </c>
      <c r="CS22" s="104">
        <f t="shared" si="5"/>
        <v>0</v>
      </c>
    </row>
    <row r="23" spans="1:97" ht="13.5" customHeight="1">
      <c r="A23" s="142">
        <v>14</v>
      </c>
      <c r="B23" s="50">
        <v>24</v>
      </c>
      <c r="C23" s="40" t="s">
        <v>357</v>
      </c>
      <c r="D23" s="72">
        <v>30.546912385812934</v>
      </c>
      <c r="E23" s="72">
        <v>0.21116578614915296</v>
      </c>
      <c r="F23" s="72">
        <v>0.004872111603132098</v>
      </c>
      <c r="G23" s="64">
        <v>0</v>
      </c>
      <c r="H23" s="64">
        <v>0</v>
      </c>
      <c r="I23" s="64">
        <v>0</v>
      </c>
      <c r="J23" s="64">
        <v>0</v>
      </c>
      <c r="K23" s="64">
        <v>0</v>
      </c>
      <c r="L23" s="64">
        <v>0</v>
      </c>
      <c r="M23" s="64">
        <v>0</v>
      </c>
      <c r="N23" s="64">
        <v>0</v>
      </c>
      <c r="O23" s="64">
        <v>0</v>
      </c>
      <c r="P23" s="64">
        <v>0</v>
      </c>
      <c r="Q23" s="64">
        <v>0</v>
      </c>
      <c r="R23" s="64">
        <v>0</v>
      </c>
      <c r="S23" s="64">
        <v>0</v>
      </c>
      <c r="T23" s="64">
        <v>0</v>
      </c>
      <c r="U23" s="64">
        <v>0</v>
      </c>
      <c r="V23" s="64">
        <v>0</v>
      </c>
      <c r="W23" s="64">
        <v>0.008801242324532483</v>
      </c>
      <c r="X23" s="64">
        <v>0</v>
      </c>
      <c r="Y23" s="64">
        <v>0</v>
      </c>
      <c r="Z23" s="64">
        <v>0</v>
      </c>
      <c r="AA23" s="64">
        <v>0</v>
      </c>
      <c r="AB23" s="64">
        <v>0</v>
      </c>
      <c r="AC23" s="64">
        <v>0</v>
      </c>
      <c r="AD23" s="64">
        <v>0</v>
      </c>
      <c r="AE23" s="64">
        <v>0</v>
      </c>
      <c r="AF23" s="64">
        <v>0</v>
      </c>
      <c r="AG23" s="64">
        <v>0</v>
      </c>
      <c r="AH23" s="64">
        <v>0</v>
      </c>
      <c r="AI23" s="64">
        <v>0</v>
      </c>
      <c r="AJ23" s="64">
        <v>0</v>
      </c>
      <c r="AK23" s="64">
        <v>0</v>
      </c>
      <c r="AL23" s="64">
        <v>0</v>
      </c>
      <c r="AM23" s="64">
        <v>0</v>
      </c>
      <c r="AN23" s="64">
        <v>0</v>
      </c>
      <c r="AO23" s="64">
        <v>0</v>
      </c>
      <c r="AP23" s="64">
        <v>0.04909580817087017</v>
      </c>
      <c r="AQ23" s="64">
        <v>0</v>
      </c>
      <c r="AR23" s="64">
        <v>0</v>
      </c>
      <c r="AS23" s="64">
        <v>0</v>
      </c>
      <c r="AT23" s="64">
        <v>0</v>
      </c>
      <c r="AU23" s="64">
        <v>0.00018617534734478118</v>
      </c>
      <c r="AV23" s="64">
        <v>0</v>
      </c>
      <c r="AW23" s="64">
        <v>0</v>
      </c>
      <c r="AX23" s="64">
        <v>0.00011513515866105503</v>
      </c>
      <c r="AY23" s="64">
        <v>0</v>
      </c>
      <c r="AZ23" s="64">
        <v>0</v>
      </c>
      <c r="BA23" s="64">
        <v>0</v>
      </c>
      <c r="BB23" s="64">
        <v>0</v>
      </c>
      <c r="BC23" s="64">
        <v>0</v>
      </c>
      <c r="BD23" s="64">
        <v>0.49434785576178686</v>
      </c>
      <c r="BE23" s="64">
        <v>0.5752878306570572</v>
      </c>
      <c r="BF23" s="64">
        <v>0.30875614515436584</v>
      </c>
      <c r="BG23" s="64">
        <v>0</v>
      </c>
      <c r="BH23" s="64">
        <v>0</v>
      </c>
      <c r="BI23" s="64">
        <v>0</v>
      </c>
      <c r="BJ23" s="64">
        <v>23.16033423874204</v>
      </c>
      <c r="BK23" s="64">
        <v>0.4335963495605806</v>
      </c>
      <c r="BL23" s="64">
        <v>0.05255445605822821</v>
      </c>
      <c r="BM23" s="64">
        <v>4.476550494792491</v>
      </c>
      <c r="BN23" s="64">
        <v>28.797980112259108</v>
      </c>
      <c r="BO23" s="64">
        <v>0</v>
      </c>
      <c r="BP23" s="64">
        <v>0</v>
      </c>
      <c r="BQ23" s="64">
        <v>0.15976453336950436</v>
      </c>
      <c r="BR23" s="64">
        <v>1.9086571879903773</v>
      </c>
      <c r="BS23" s="103">
        <v>0</v>
      </c>
      <c r="BT23" s="104">
        <f t="shared" si="0"/>
        <v>91.18897784891217</v>
      </c>
      <c r="BU23" s="72">
        <v>0</v>
      </c>
      <c r="BV23" s="64">
        <v>0</v>
      </c>
      <c r="BW23" s="64">
        <v>0</v>
      </c>
      <c r="BX23" s="64">
        <v>2.530563386788752</v>
      </c>
      <c r="BY23" s="64">
        <v>40.45473087326002</v>
      </c>
      <c r="BZ23" s="64">
        <v>52.38835982079091</v>
      </c>
      <c r="CA23" s="64">
        <v>1.7046138942514621</v>
      </c>
      <c r="CB23" s="64">
        <v>0</v>
      </c>
      <c r="CC23" s="64">
        <v>28.858928674299342</v>
      </c>
      <c r="CD23" s="64">
        <v>0</v>
      </c>
      <c r="CE23" s="64">
        <v>0</v>
      </c>
      <c r="CF23" s="64">
        <v>96.55771398724806</v>
      </c>
      <c r="CG23" s="104">
        <f t="shared" si="1"/>
        <v>222.49491063663856</v>
      </c>
      <c r="CH23" s="72">
        <v>0</v>
      </c>
      <c r="CI23" s="64">
        <v>0</v>
      </c>
      <c r="CJ23" s="64">
        <v>0</v>
      </c>
      <c r="CK23" s="104">
        <f t="shared" si="2"/>
        <v>0</v>
      </c>
      <c r="CL23" s="72">
        <v>0</v>
      </c>
      <c r="CM23" s="64">
        <v>0</v>
      </c>
      <c r="CN23" s="64">
        <v>0</v>
      </c>
      <c r="CO23" s="64">
        <v>0</v>
      </c>
      <c r="CP23" s="104">
        <f t="shared" si="3"/>
        <v>0</v>
      </c>
      <c r="CQ23" s="197">
        <v>7.91976025212483</v>
      </c>
      <c r="CR23" s="104">
        <f t="shared" si="4"/>
        <v>230.4146708887634</v>
      </c>
      <c r="CS23" s="104">
        <f t="shared" si="5"/>
        <v>321.6036487376756</v>
      </c>
    </row>
    <row r="24" spans="1:97" ht="13.5" customHeight="1">
      <c r="A24" s="48">
        <v>15</v>
      </c>
      <c r="B24" s="50">
        <v>25</v>
      </c>
      <c r="C24" s="40" t="s">
        <v>239</v>
      </c>
      <c r="D24" s="72">
        <v>2.703648760491233</v>
      </c>
      <c r="E24" s="72">
        <v>0.027063235496568198</v>
      </c>
      <c r="F24" s="72">
        <v>0.004876388802351434</v>
      </c>
      <c r="G24" s="64">
        <v>0</v>
      </c>
      <c r="H24" s="64">
        <v>0</v>
      </c>
      <c r="I24" s="64">
        <v>0</v>
      </c>
      <c r="J24" s="64">
        <v>0</v>
      </c>
      <c r="K24" s="64">
        <v>0</v>
      </c>
      <c r="L24" s="64">
        <v>0</v>
      </c>
      <c r="M24" s="64">
        <v>0</v>
      </c>
      <c r="N24" s="64">
        <v>0</v>
      </c>
      <c r="O24" s="64">
        <v>0</v>
      </c>
      <c r="P24" s="64">
        <v>0</v>
      </c>
      <c r="Q24" s="64">
        <v>0</v>
      </c>
      <c r="R24" s="64">
        <v>0</v>
      </c>
      <c r="S24" s="64">
        <v>0</v>
      </c>
      <c r="T24" s="64">
        <v>0</v>
      </c>
      <c r="U24" s="64">
        <v>0</v>
      </c>
      <c r="V24" s="64">
        <v>0</v>
      </c>
      <c r="W24" s="64">
        <v>0.0023452854789595503</v>
      </c>
      <c r="X24" s="64">
        <v>0</v>
      </c>
      <c r="Y24" s="64">
        <v>0</v>
      </c>
      <c r="Z24" s="64">
        <v>0</v>
      </c>
      <c r="AA24" s="64">
        <v>0</v>
      </c>
      <c r="AB24" s="64">
        <v>0</v>
      </c>
      <c r="AC24" s="64">
        <v>0</v>
      </c>
      <c r="AD24" s="64">
        <v>0</v>
      </c>
      <c r="AE24" s="64">
        <v>0</v>
      </c>
      <c r="AF24" s="64">
        <v>0</v>
      </c>
      <c r="AG24" s="64">
        <v>0</v>
      </c>
      <c r="AH24" s="64">
        <v>0</v>
      </c>
      <c r="AI24" s="64">
        <v>0</v>
      </c>
      <c r="AJ24" s="64">
        <v>0</v>
      </c>
      <c r="AK24" s="64">
        <v>0</v>
      </c>
      <c r="AL24" s="64">
        <v>0</v>
      </c>
      <c r="AM24" s="64">
        <v>0</v>
      </c>
      <c r="AN24" s="64">
        <v>0.036954767589304126</v>
      </c>
      <c r="AO24" s="64">
        <v>0</v>
      </c>
      <c r="AP24" s="64">
        <v>0.007198308305795627</v>
      </c>
      <c r="AQ24" s="64">
        <v>0</v>
      </c>
      <c r="AR24" s="64">
        <v>0</v>
      </c>
      <c r="AS24" s="64">
        <v>0</v>
      </c>
      <c r="AT24" s="64">
        <v>0</v>
      </c>
      <c r="AU24" s="64">
        <v>0</v>
      </c>
      <c r="AV24" s="64">
        <v>0</v>
      </c>
      <c r="AW24" s="64">
        <v>0</v>
      </c>
      <c r="AX24" s="64">
        <v>0</v>
      </c>
      <c r="AY24" s="64">
        <v>0</v>
      </c>
      <c r="AZ24" s="64">
        <v>0</v>
      </c>
      <c r="BA24" s="64">
        <v>0</v>
      </c>
      <c r="BB24" s="64">
        <v>0</v>
      </c>
      <c r="BC24" s="64">
        <v>0</v>
      </c>
      <c r="BD24" s="64">
        <v>2.0763068411823675</v>
      </c>
      <c r="BE24" s="64">
        <v>0.3405598880574201</v>
      </c>
      <c r="BF24" s="64">
        <v>0.16653026645593869</v>
      </c>
      <c r="BG24" s="64">
        <v>0.1373364322577763</v>
      </c>
      <c r="BH24" s="64">
        <v>0</v>
      </c>
      <c r="BI24" s="64">
        <v>0</v>
      </c>
      <c r="BJ24" s="64">
        <v>3.114670422681787</v>
      </c>
      <c r="BK24" s="64">
        <v>0.5109894841746506</v>
      </c>
      <c r="BL24" s="64">
        <v>2.171512456411465</v>
      </c>
      <c r="BM24" s="64">
        <v>1.5720178580932425</v>
      </c>
      <c r="BN24" s="64">
        <v>3.914142412753389</v>
      </c>
      <c r="BO24" s="64">
        <v>0.0004428866603400587</v>
      </c>
      <c r="BP24" s="64">
        <v>0.0002548352180990889</v>
      </c>
      <c r="BQ24" s="64">
        <v>7.253346142187405E-18</v>
      </c>
      <c r="BR24" s="64">
        <v>1.061057798815251</v>
      </c>
      <c r="BS24" s="103">
        <v>0</v>
      </c>
      <c r="BT24" s="104">
        <f t="shared" si="0"/>
        <v>17.84790832892594</v>
      </c>
      <c r="BU24" s="72">
        <v>0</v>
      </c>
      <c r="BV24" s="64">
        <v>0</v>
      </c>
      <c r="BW24" s="64">
        <v>3.074191622971172</v>
      </c>
      <c r="BX24" s="64">
        <v>2.1855248898714343</v>
      </c>
      <c r="BY24" s="64">
        <v>19.22138315657121</v>
      </c>
      <c r="BZ24" s="64">
        <v>0</v>
      </c>
      <c r="CA24" s="64">
        <v>8.606446760102736</v>
      </c>
      <c r="CB24" s="64">
        <v>0</v>
      </c>
      <c r="CC24" s="64">
        <v>14.188940085999189</v>
      </c>
      <c r="CD24" s="64">
        <v>0</v>
      </c>
      <c r="CE24" s="64">
        <v>0</v>
      </c>
      <c r="CF24" s="64">
        <v>3.364939896863493</v>
      </c>
      <c r="CG24" s="104">
        <f t="shared" si="1"/>
        <v>50.64142641237923</v>
      </c>
      <c r="CH24" s="72">
        <v>0</v>
      </c>
      <c r="CI24" s="64">
        <v>0</v>
      </c>
      <c r="CJ24" s="64">
        <v>0</v>
      </c>
      <c r="CK24" s="104">
        <f t="shared" si="2"/>
        <v>0</v>
      </c>
      <c r="CL24" s="72">
        <v>0</v>
      </c>
      <c r="CM24" s="64">
        <v>0</v>
      </c>
      <c r="CN24" s="64">
        <v>0</v>
      </c>
      <c r="CO24" s="64">
        <v>0</v>
      </c>
      <c r="CP24" s="104">
        <f t="shared" si="3"/>
        <v>0</v>
      </c>
      <c r="CQ24" s="197">
        <v>0.6132210548711667</v>
      </c>
      <c r="CR24" s="104">
        <f t="shared" si="4"/>
        <v>51.2546474672504</v>
      </c>
      <c r="CS24" s="104">
        <f t="shared" si="5"/>
        <v>69.10255579617635</v>
      </c>
    </row>
    <row r="25" spans="1:97" ht="13.5" customHeight="1">
      <c r="A25" s="142">
        <v>16</v>
      </c>
      <c r="B25" s="50">
        <v>26</v>
      </c>
      <c r="C25" s="40" t="s">
        <v>195</v>
      </c>
      <c r="D25" s="72">
        <v>2.424117107836227</v>
      </c>
      <c r="E25" s="72">
        <v>0.035601420145609866</v>
      </c>
      <c r="F25" s="72">
        <v>0.0067848627382995205</v>
      </c>
      <c r="G25" s="64">
        <v>0</v>
      </c>
      <c r="H25" s="64">
        <v>0</v>
      </c>
      <c r="I25" s="64">
        <v>0</v>
      </c>
      <c r="J25" s="64">
        <v>0</v>
      </c>
      <c r="K25" s="64">
        <v>0</v>
      </c>
      <c r="L25" s="64">
        <v>0</v>
      </c>
      <c r="M25" s="64">
        <v>0</v>
      </c>
      <c r="N25" s="64">
        <v>0</v>
      </c>
      <c r="O25" s="64">
        <v>0</v>
      </c>
      <c r="P25" s="64">
        <v>0</v>
      </c>
      <c r="Q25" s="64">
        <v>0</v>
      </c>
      <c r="R25" s="64">
        <v>0</v>
      </c>
      <c r="S25" s="64">
        <v>0</v>
      </c>
      <c r="T25" s="64">
        <v>0</v>
      </c>
      <c r="U25" s="64">
        <v>0</v>
      </c>
      <c r="V25" s="64">
        <v>0</v>
      </c>
      <c r="W25" s="64">
        <v>0</v>
      </c>
      <c r="X25" s="64">
        <v>0</v>
      </c>
      <c r="Y25" s="64">
        <v>0</v>
      </c>
      <c r="Z25" s="64">
        <v>0</v>
      </c>
      <c r="AA25" s="64">
        <v>0</v>
      </c>
      <c r="AB25" s="64">
        <v>0</v>
      </c>
      <c r="AC25" s="64">
        <v>0</v>
      </c>
      <c r="AD25" s="64">
        <v>0</v>
      </c>
      <c r="AE25" s="64">
        <v>0</v>
      </c>
      <c r="AF25" s="64">
        <v>0</v>
      </c>
      <c r="AG25" s="64">
        <v>0</v>
      </c>
      <c r="AH25" s="64">
        <v>0</v>
      </c>
      <c r="AI25" s="64">
        <v>0</v>
      </c>
      <c r="AJ25" s="64">
        <v>0</v>
      </c>
      <c r="AK25" s="64">
        <v>0</v>
      </c>
      <c r="AL25" s="64">
        <v>0</v>
      </c>
      <c r="AM25" s="64">
        <v>0</v>
      </c>
      <c r="AN25" s="64">
        <v>0.011610225147632136</v>
      </c>
      <c r="AO25" s="64">
        <v>0</v>
      </c>
      <c r="AP25" s="64">
        <v>0</v>
      </c>
      <c r="AQ25" s="64">
        <v>0</v>
      </c>
      <c r="AR25" s="64">
        <v>0</v>
      </c>
      <c r="AS25" s="64">
        <v>0</v>
      </c>
      <c r="AT25" s="64">
        <v>0</v>
      </c>
      <c r="AU25" s="64">
        <v>0</v>
      </c>
      <c r="AV25" s="64">
        <v>0</v>
      </c>
      <c r="AW25" s="64">
        <v>0</v>
      </c>
      <c r="AX25" s="64">
        <v>0</v>
      </c>
      <c r="AY25" s="64">
        <v>0</v>
      </c>
      <c r="AZ25" s="64">
        <v>0</v>
      </c>
      <c r="BA25" s="64">
        <v>0</v>
      </c>
      <c r="BB25" s="64">
        <v>0</v>
      </c>
      <c r="BC25" s="64">
        <v>0</v>
      </c>
      <c r="BD25" s="64">
        <v>0.19547767334838226</v>
      </c>
      <c r="BE25" s="64">
        <v>0</v>
      </c>
      <c r="BF25" s="64">
        <v>0</v>
      </c>
      <c r="BG25" s="64">
        <v>0</v>
      </c>
      <c r="BH25" s="64">
        <v>0</v>
      </c>
      <c r="BI25" s="64">
        <v>0</v>
      </c>
      <c r="BJ25" s="64">
        <v>0.6564215051654846</v>
      </c>
      <c r="BK25" s="64">
        <v>2.951464914284959</v>
      </c>
      <c r="BL25" s="64">
        <v>0</v>
      </c>
      <c r="BM25" s="64">
        <v>0.7275213763033281</v>
      </c>
      <c r="BN25" s="64">
        <v>2.002600284323465</v>
      </c>
      <c r="BO25" s="64">
        <v>0.0015819633891038447</v>
      </c>
      <c r="BP25" s="64">
        <v>0.0009102810390961374</v>
      </c>
      <c r="BQ25" s="64">
        <v>0.014404737287379905</v>
      </c>
      <c r="BR25" s="64">
        <v>0.21835096896039585</v>
      </c>
      <c r="BS25" s="103">
        <v>0</v>
      </c>
      <c r="BT25" s="104">
        <f t="shared" si="0"/>
        <v>9.246847319969362</v>
      </c>
      <c r="BU25" s="72">
        <v>0</v>
      </c>
      <c r="BV25" s="64">
        <v>0</v>
      </c>
      <c r="BW25" s="64">
        <v>0</v>
      </c>
      <c r="BX25" s="64">
        <v>2.492573735668801</v>
      </c>
      <c r="BY25" s="64">
        <v>15.430170496360356</v>
      </c>
      <c r="BZ25" s="64">
        <v>0</v>
      </c>
      <c r="CA25" s="64">
        <v>0</v>
      </c>
      <c r="CB25" s="64">
        <v>0</v>
      </c>
      <c r="CC25" s="64">
        <v>7.689144766302773</v>
      </c>
      <c r="CD25" s="64">
        <v>0</v>
      </c>
      <c r="CE25" s="64">
        <v>0</v>
      </c>
      <c r="CF25" s="64">
        <v>0</v>
      </c>
      <c r="CG25" s="104">
        <f t="shared" si="1"/>
        <v>25.611888998331928</v>
      </c>
      <c r="CH25" s="72">
        <v>0</v>
      </c>
      <c r="CI25" s="64">
        <v>0</v>
      </c>
      <c r="CJ25" s="64">
        <v>0</v>
      </c>
      <c r="CK25" s="104">
        <f t="shared" si="2"/>
        <v>0</v>
      </c>
      <c r="CL25" s="72">
        <v>0</v>
      </c>
      <c r="CM25" s="64">
        <v>0</v>
      </c>
      <c r="CN25" s="64">
        <v>0</v>
      </c>
      <c r="CO25" s="64">
        <v>0</v>
      </c>
      <c r="CP25" s="104">
        <f t="shared" si="3"/>
        <v>0</v>
      </c>
      <c r="CQ25" s="197">
        <v>0.9333042954091457</v>
      </c>
      <c r="CR25" s="104">
        <f t="shared" si="4"/>
        <v>26.54519329374107</v>
      </c>
      <c r="CS25" s="104">
        <f t="shared" si="5"/>
        <v>35.792040613710434</v>
      </c>
    </row>
    <row r="26" spans="1:97" ht="13.5" customHeight="1">
      <c r="A26" s="48">
        <v>17</v>
      </c>
      <c r="B26" s="50">
        <v>27</v>
      </c>
      <c r="C26" s="40" t="s">
        <v>240</v>
      </c>
      <c r="D26" s="72">
        <v>0.13288256359249884</v>
      </c>
      <c r="E26" s="72">
        <v>0.002891341822164281</v>
      </c>
      <c r="F26" s="72">
        <v>0.00042216870186737347</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0.0014448440007734777</v>
      </c>
      <c r="X26" s="64">
        <v>0</v>
      </c>
      <c r="Y26" s="64">
        <v>0</v>
      </c>
      <c r="Z26" s="64">
        <v>0</v>
      </c>
      <c r="AA26" s="64">
        <v>0</v>
      </c>
      <c r="AB26" s="64">
        <v>0</v>
      </c>
      <c r="AC26" s="64">
        <v>0</v>
      </c>
      <c r="AD26" s="64">
        <v>0</v>
      </c>
      <c r="AE26" s="64">
        <v>0</v>
      </c>
      <c r="AF26" s="64">
        <v>0</v>
      </c>
      <c r="AG26" s="64">
        <v>0</v>
      </c>
      <c r="AH26" s="64">
        <v>0</v>
      </c>
      <c r="AI26" s="64">
        <v>0</v>
      </c>
      <c r="AJ26" s="64">
        <v>0</v>
      </c>
      <c r="AK26" s="64">
        <v>0</v>
      </c>
      <c r="AL26" s="64">
        <v>0</v>
      </c>
      <c r="AM26" s="64">
        <v>0</v>
      </c>
      <c r="AN26" s="64">
        <v>0.008633045346429186</v>
      </c>
      <c r="AO26" s="64">
        <v>0</v>
      </c>
      <c r="AP26" s="64">
        <v>0</v>
      </c>
      <c r="AQ26" s="64">
        <v>0</v>
      </c>
      <c r="AR26" s="64">
        <v>0</v>
      </c>
      <c r="AS26" s="64">
        <v>0</v>
      </c>
      <c r="AT26" s="64">
        <v>0</v>
      </c>
      <c r="AU26" s="64">
        <v>0</v>
      </c>
      <c r="AV26" s="64">
        <v>0</v>
      </c>
      <c r="AW26" s="64">
        <v>0</v>
      </c>
      <c r="AX26" s="64">
        <v>0.0001013115056538747</v>
      </c>
      <c r="AY26" s="64">
        <v>0</v>
      </c>
      <c r="AZ26" s="64">
        <v>0</v>
      </c>
      <c r="BA26" s="64">
        <v>0</v>
      </c>
      <c r="BB26" s="64">
        <v>0</v>
      </c>
      <c r="BC26" s="64">
        <v>0</v>
      </c>
      <c r="BD26" s="64">
        <v>0</v>
      </c>
      <c r="BE26" s="64">
        <v>0.004024481762809384</v>
      </c>
      <c r="BF26" s="64">
        <v>0</v>
      </c>
      <c r="BG26" s="64">
        <v>0.001376891550099788</v>
      </c>
      <c r="BH26" s="64">
        <v>0</v>
      </c>
      <c r="BI26" s="64">
        <v>0</v>
      </c>
      <c r="BJ26" s="64">
        <v>0.11521708977444473</v>
      </c>
      <c r="BK26" s="64">
        <v>0.34095263817169746</v>
      </c>
      <c r="BL26" s="64">
        <v>0</v>
      </c>
      <c r="BM26" s="64">
        <v>0.7996795577497103</v>
      </c>
      <c r="BN26" s="64">
        <v>0</v>
      </c>
      <c r="BO26" s="64">
        <v>0.004726539714758019</v>
      </c>
      <c r="BP26" s="64">
        <v>0.002719774092264118</v>
      </c>
      <c r="BQ26" s="64">
        <v>0.02427725196871645</v>
      </c>
      <c r="BR26" s="64">
        <v>0.3522395196111333</v>
      </c>
      <c r="BS26" s="103">
        <v>0</v>
      </c>
      <c r="BT26" s="104">
        <f t="shared" si="0"/>
        <v>1.7915890193650208</v>
      </c>
      <c r="BU26" s="72">
        <v>0</v>
      </c>
      <c r="BV26" s="64">
        <v>0</v>
      </c>
      <c r="BW26" s="64">
        <v>0</v>
      </c>
      <c r="BX26" s="64">
        <v>0</v>
      </c>
      <c r="BY26" s="64">
        <v>2.8975305643283455</v>
      </c>
      <c r="BZ26" s="64">
        <v>0</v>
      </c>
      <c r="CA26" s="64">
        <v>0</v>
      </c>
      <c r="CB26" s="64">
        <v>0</v>
      </c>
      <c r="CC26" s="64">
        <v>0</v>
      </c>
      <c r="CD26" s="64">
        <v>0</v>
      </c>
      <c r="CE26" s="64">
        <v>0</v>
      </c>
      <c r="CF26" s="64">
        <v>0</v>
      </c>
      <c r="CG26" s="104">
        <f t="shared" si="1"/>
        <v>2.8975305643283455</v>
      </c>
      <c r="CH26" s="72">
        <v>0</v>
      </c>
      <c r="CI26" s="64">
        <v>0</v>
      </c>
      <c r="CJ26" s="64">
        <v>0</v>
      </c>
      <c r="CK26" s="104">
        <f t="shared" si="2"/>
        <v>0</v>
      </c>
      <c r="CL26" s="72">
        <v>0</v>
      </c>
      <c r="CM26" s="64">
        <v>0</v>
      </c>
      <c r="CN26" s="64">
        <v>0</v>
      </c>
      <c r="CO26" s="64">
        <v>6.986680597427851</v>
      </c>
      <c r="CP26" s="104">
        <f t="shared" si="3"/>
        <v>6.986680597427851</v>
      </c>
      <c r="CQ26" s="197">
        <v>0.00787642838893975</v>
      </c>
      <c r="CR26" s="104">
        <f t="shared" si="4"/>
        <v>9.892087590145136</v>
      </c>
      <c r="CS26" s="104">
        <f t="shared" si="5"/>
        <v>11.683676609510158</v>
      </c>
    </row>
    <row r="27" spans="1:97" ht="13.5" customHeight="1">
      <c r="A27" s="142">
        <v>18</v>
      </c>
      <c r="B27" s="50">
        <v>28</v>
      </c>
      <c r="C27" s="40" t="s">
        <v>241</v>
      </c>
      <c r="D27" s="72">
        <v>7.006565536223162</v>
      </c>
      <c r="E27" s="72">
        <v>0.34854229705530965</v>
      </c>
      <c r="F27" s="72">
        <v>0.013153271933161166</v>
      </c>
      <c r="G27" s="64">
        <v>0</v>
      </c>
      <c r="H27" s="64">
        <v>0</v>
      </c>
      <c r="I27" s="64">
        <v>0</v>
      </c>
      <c r="J27" s="64">
        <v>0</v>
      </c>
      <c r="K27" s="64">
        <v>0</v>
      </c>
      <c r="L27" s="64">
        <v>0</v>
      </c>
      <c r="M27" s="64">
        <v>0</v>
      </c>
      <c r="N27" s="64">
        <v>0</v>
      </c>
      <c r="O27" s="64">
        <v>0</v>
      </c>
      <c r="P27" s="64">
        <v>0</v>
      </c>
      <c r="Q27" s="64">
        <v>0</v>
      </c>
      <c r="R27" s="64">
        <v>0</v>
      </c>
      <c r="S27" s="64">
        <v>0</v>
      </c>
      <c r="T27" s="64">
        <v>0</v>
      </c>
      <c r="U27" s="64">
        <v>0</v>
      </c>
      <c r="V27" s="64">
        <v>0</v>
      </c>
      <c r="W27" s="64">
        <v>0.009164988689228793</v>
      </c>
      <c r="X27" s="64">
        <v>0</v>
      </c>
      <c r="Y27" s="64">
        <v>0</v>
      </c>
      <c r="Z27" s="64">
        <v>0</v>
      </c>
      <c r="AA27" s="64">
        <v>0</v>
      </c>
      <c r="AB27" s="64">
        <v>0</v>
      </c>
      <c r="AC27" s="64">
        <v>0</v>
      </c>
      <c r="AD27" s="64">
        <v>0</v>
      </c>
      <c r="AE27" s="64">
        <v>0</v>
      </c>
      <c r="AF27" s="64">
        <v>0</v>
      </c>
      <c r="AG27" s="64">
        <v>0</v>
      </c>
      <c r="AH27" s="64">
        <v>0</v>
      </c>
      <c r="AI27" s="64">
        <v>0</v>
      </c>
      <c r="AJ27" s="64">
        <v>0</v>
      </c>
      <c r="AK27" s="64">
        <v>0</v>
      </c>
      <c r="AL27" s="64">
        <v>0</v>
      </c>
      <c r="AM27" s="64">
        <v>0</v>
      </c>
      <c r="AN27" s="64">
        <v>0.05443731486908655</v>
      </c>
      <c r="AO27" s="64">
        <v>0</v>
      </c>
      <c r="AP27" s="64">
        <v>0.03328826273075911</v>
      </c>
      <c r="AQ27" s="64">
        <v>0</v>
      </c>
      <c r="AR27" s="64">
        <v>0</v>
      </c>
      <c r="AS27" s="64">
        <v>0</v>
      </c>
      <c r="AT27" s="64">
        <v>0</v>
      </c>
      <c r="AU27" s="64">
        <v>0.010106231335044263</v>
      </c>
      <c r="AV27" s="64">
        <v>0</v>
      </c>
      <c r="AW27" s="64">
        <v>0</v>
      </c>
      <c r="AX27" s="64">
        <v>0.00035306790577791067</v>
      </c>
      <c r="AY27" s="64">
        <v>0</v>
      </c>
      <c r="AZ27" s="64">
        <v>0</v>
      </c>
      <c r="BA27" s="64">
        <v>0</v>
      </c>
      <c r="BB27" s="64">
        <v>0</v>
      </c>
      <c r="BC27" s="64">
        <v>0</v>
      </c>
      <c r="BD27" s="64">
        <v>2.9976511411491416</v>
      </c>
      <c r="BE27" s="64">
        <v>0.5023153746930282</v>
      </c>
      <c r="BF27" s="64">
        <v>0.44344174675362585</v>
      </c>
      <c r="BG27" s="64">
        <v>1.4178930097375215</v>
      </c>
      <c r="BH27" s="64">
        <v>0</v>
      </c>
      <c r="BI27" s="64">
        <v>0</v>
      </c>
      <c r="BJ27" s="64">
        <v>9.08874915293652</v>
      </c>
      <c r="BK27" s="64">
        <v>2.056960925280407</v>
      </c>
      <c r="BL27" s="64">
        <v>0</v>
      </c>
      <c r="BM27" s="64">
        <v>5.4646951142146545</v>
      </c>
      <c r="BN27" s="64">
        <v>3.690242045569083</v>
      </c>
      <c r="BO27" s="64">
        <v>0.00052833611746269</v>
      </c>
      <c r="BP27" s="64">
        <v>0.000304013744194036</v>
      </c>
      <c r="BQ27" s="64">
        <v>8.436984171424078E-18</v>
      </c>
      <c r="BR27" s="64">
        <v>1.5598775013227228</v>
      </c>
      <c r="BS27" s="103">
        <v>0</v>
      </c>
      <c r="BT27" s="104">
        <f t="shared" si="0"/>
        <v>34.69826933225989</v>
      </c>
      <c r="BU27" s="72">
        <v>0</v>
      </c>
      <c r="BV27" s="64">
        <v>0</v>
      </c>
      <c r="BW27" s="64">
        <v>3.09568454577054</v>
      </c>
      <c r="BX27" s="64">
        <v>2.191471549146161</v>
      </c>
      <c r="BY27" s="64">
        <v>23.959642194539626</v>
      </c>
      <c r="BZ27" s="64">
        <v>0</v>
      </c>
      <c r="CA27" s="64">
        <v>0</v>
      </c>
      <c r="CB27" s="64">
        <v>0</v>
      </c>
      <c r="CC27" s="64">
        <v>5.955342260250867</v>
      </c>
      <c r="CD27" s="64">
        <v>0</v>
      </c>
      <c r="CE27" s="64">
        <v>0</v>
      </c>
      <c r="CF27" s="64">
        <v>0</v>
      </c>
      <c r="CG27" s="104">
        <f t="shared" si="1"/>
        <v>35.202140549707195</v>
      </c>
      <c r="CH27" s="72">
        <v>0</v>
      </c>
      <c r="CI27" s="64">
        <v>0</v>
      </c>
      <c r="CJ27" s="64">
        <v>0</v>
      </c>
      <c r="CK27" s="104">
        <f t="shared" si="2"/>
        <v>0</v>
      </c>
      <c r="CL27" s="72">
        <v>0</v>
      </c>
      <c r="CM27" s="64">
        <v>0</v>
      </c>
      <c r="CN27" s="64">
        <v>0</v>
      </c>
      <c r="CO27" s="64">
        <v>0</v>
      </c>
      <c r="CP27" s="104">
        <f t="shared" si="3"/>
        <v>0</v>
      </c>
      <c r="CQ27" s="197">
        <v>0.38747187973421476</v>
      </c>
      <c r="CR27" s="104">
        <f t="shared" si="4"/>
        <v>35.58961242944141</v>
      </c>
      <c r="CS27" s="104">
        <f t="shared" si="5"/>
        <v>70.2878817617013</v>
      </c>
    </row>
    <row r="28" spans="1:97" ht="13.5" customHeight="1">
      <c r="A28" s="48">
        <v>19</v>
      </c>
      <c r="B28" s="50">
        <v>29</v>
      </c>
      <c r="C28" s="40" t="s">
        <v>242</v>
      </c>
      <c r="D28" s="72">
        <v>9.970466933134471</v>
      </c>
      <c r="E28" s="72">
        <v>0.2236108087335235</v>
      </c>
      <c r="F28" s="72">
        <v>0.014804039072814048</v>
      </c>
      <c r="G28" s="64">
        <v>0</v>
      </c>
      <c r="H28" s="64">
        <v>0</v>
      </c>
      <c r="I28" s="64">
        <v>0</v>
      </c>
      <c r="J28" s="64">
        <v>0</v>
      </c>
      <c r="K28" s="64">
        <v>0</v>
      </c>
      <c r="L28" s="64">
        <v>0</v>
      </c>
      <c r="M28" s="64">
        <v>0</v>
      </c>
      <c r="N28" s="64">
        <v>0</v>
      </c>
      <c r="O28" s="64">
        <v>0</v>
      </c>
      <c r="P28" s="64">
        <v>0</v>
      </c>
      <c r="Q28" s="64">
        <v>0</v>
      </c>
      <c r="R28" s="64">
        <v>0</v>
      </c>
      <c r="S28" s="64">
        <v>0</v>
      </c>
      <c r="T28" s="64">
        <v>0</v>
      </c>
      <c r="U28" s="64">
        <v>0</v>
      </c>
      <c r="V28" s="64">
        <v>0</v>
      </c>
      <c r="W28" s="64">
        <v>0</v>
      </c>
      <c r="X28" s="64">
        <v>0</v>
      </c>
      <c r="Y28" s="64">
        <v>0</v>
      </c>
      <c r="Z28" s="64">
        <v>0</v>
      </c>
      <c r="AA28" s="64">
        <v>0</v>
      </c>
      <c r="AB28" s="64">
        <v>0</v>
      </c>
      <c r="AC28" s="64">
        <v>0</v>
      </c>
      <c r="AD28" s="64">
        <v>0</v>
      </c>
      <c r="AE28" s="64">
        <v>0</v>
      </c>
      <c r="AF28" s="64">
        <v>0</v>
      </c>
      <c r="AG28" s="64">
        <v>0</v>
      </c>
      <c r="AH28" s="64">
        <v>0</v>
      </c>
      <c r="AI28" s="64">
        <v>0</v>
      </c>
      <c r="AJ28" s="64">
        <v>0</v>
      </c>
      <c r="AK28" s="64">
        <v>0</v>
      </c>
      <c r="AL28" s="64">
        <v>0</v>
      </c>
      <c r="AM28" s="64">
        <v>0</v>
      </c>
      <c r="AN28" s="64">
        <v>0.04486444039517238</v>
      </c>
      <c r="AO28" s="64">
        <v>0</v>
      </c>
      <c r="AP28" s="64">
        <v>0</v>
      </c>
      <c r="AQ28" s="64">
        <v>0.000378085164443781</v>
      </c>
      <c r="AR28" s="64">
        <v>0.01035723908402141</v>
      </c>
      <c r="AS28" s="64">
        <v>0.004233891389295528</v>
      </c>
      <c r="AT28" s="64">
        <v>0</v>
      </c>
      <c r="AU28" s="64">
        <v>0.072991387641207</v>
      </c>
      <c r="AV28" s="64">
        <v>0</v>
      </c>
      <c r="AW28" s="64">
        <v>0</v>
      </c>
      <c r="AX28" s="64">
        <v>0.0018863865201731742</v>
      </c>
      <c r="AY28" s="64">
        <v>0</v>
      </c>
      <c r="AZ28" s="64">
        <v>0</v>
      </c>
      <c r="BA28" s="64">
        <v>0</v>
      </c>
      <c r="BB28" s="64">
        <v>0</v>
      </c>
      <c r="BC28" s="64">
        <v>0</v>
      </c>
      <c r="BD28" s="64">
        <v>1.194371282342417</v>
      </c>
      <c r="BE28" s="64">
        <v>0.05396349140284201</v>
      </c>
      <c r="BF28" s="64">
        <v>0.031839837949069895</v>
      </c>
      <c r="BG28" s="64">
        <v>2.337678675027815</v>
      </c>
      <c r="BH28" s="64">
        <v>0</v>
      </c>
      <c r="BI28" s="64">
        <v>0</v>
      </c>
      <c r="BJ28" s="64">
        <v>0.7613976709413711</v>
      </c>
      <c r="BK28" s="64">
        <v>0.4743585493400518</v>
      </c>
      <c r="BL28" s="64">
        <v>4.909851289185979</v>
      </c>
      <c r="BM28" s="64">
        <v>1.4223163457180341</v>
      </c>
      <c r="BN28" s="64">
        <v>1.3930351445474631</v>
      </c>
      <c r="BO28" s="64">
        <v>0.006292813282111743</v>
      </c>
      <c r="BP28" s="64">
        <v>0.003620740589269177</v>
      </c>
      <c r="BQ28" s="64">
        <v>1.4420445465502397E-17</v>
      </c>
      <c r="BR28" s="64">
        <v>0.20974502069351256</v>
      </c>
      <c r="BS28" s="103">
        <v>0</v>
      </c>
      <c r="BT28" s="104">
        <f t="shared" si="0"/>
        <v>23.14206407215506</v>
      </c>
      <c r="BU28" s="72">
        <v>0</v>
      </c>
      <c r="BV28" s="64">
        <v>0</v>
      </c>
      <c r="BW28" s="64">
        <v>0</v>
      </c>
      <c r="BX28" s="64">
        <v>6.419852715068587</v>
      </c>
      <c r="BY28" s="64">
        <v>94.15268302145701</v>
      </c>
      <c r="BZ28" s="64">
        <v>0</v>
      </c>
      <c r="CA28" s="64">
        <v>0</v>
      </c>
      <c r="CB28" s="64">
        <v>0</v>
      </c>
      <c r="CC28" s="64">
        <v>1.2804179684108359</v>
      </c>
      <c r="CD28" s="64">
        <v>0</v>
      </c>
      <c r="CE28" s="64">
        <v>0</v>
      </c>
      <c r="CF28" s="64">
        <v>3.6335046319355606</v>
      </c>
      <c r="CG28" s="104">
        <f t="shared" si="1"/>
        <v>105.48645833687199</v>
      </c>
      <c r="CH28" s="72">
        <v>0</v>
      </c>
      <c r="CI28" s="64">
        <v>0</v>
      </c>
      <c r="CJ28" s="64">
        <v>0</v>
      </c>
      <c r="CK28" s="104">
        <f t="shared" si="2"/>
        <v>0</v>
      </c>
      <c r="CL28" s="72">
        <v>0</v>
      </c>
      <c r="CM28" s="64">
        <v>0</v>
      </c>
      <c r="CN28" s="64">
        <v>0</v>
      </c>
      <c r="CO28" s="64">
        <v>0</v>
      </c>
      <c r="CP28" s="104">
        <f t="shared" si="3"/>
        <v>0</v>
      </c>
      <c r="CQ28" s="197">
        <v>0.49039783300671946</v>
      </c>
      <c r="CR28" s="104">
        <f t="shared" si="4"/>
        <v>105.97685616987872</v>
      </c>
      <c r="CS28" s="104">
        <f t="shared" si="5"/>
        <v>129.11892024203377</v>
      </c>
    </row>
    <row r="29" spans="1:97" ht="13.5" customHeight="1">
      <c r="A29" s="142">
        <v>20</v>
      </c>
      <c r="B29" s="50" t="s">
        <v>198</v>
      </c>
      <c r="C29" s="40" t="s">
        <v>124</v>
      </c>
      <c r="D29" s="72">
        <v>1.69140858215676</v>
      </c>
      <c r="E29" s="72">
        <v>0.019277895838431515</v>
      </c>
      <c r="F29" s="72">
        <v>0.003504723491388991</v>
      </c>
      <c r="G29" s="64">
        <v>0</v>
      </c>
      <c r="H29" s="64">
        <v>0</v>
      </c>
      <c r="I29" s="64">
        <v>0</v>
      </c>
      <c r="J29" s="64">
        <v>0</v>
      </c>
      <c r="K29" s="64">
        <v>0</v>
      </c>
      <c r="L29" s="64">
        <v>0</v>
      </c>
      <c r="M29" s="64">
        <v>0</v>
      </c>
      <c r="N29" s="64">
        <v>0</v>
      </c>
      <c r="O29" s="64">
        <v>0</v>
      </c>
      <c r="P29" s="64">
        <v>0</v>
      </c>
      <c r="Q29" s="64">
        <v>0</v>
      </c>
      <c r="R29" s="64">
        <v>0</v>
      </c>
      <c r="S29" s="64">
        <v>0</v>
      </c>
      <c r="T29" s="64">
        <v>0</v>
      </c>
      <c r="U29" s="64">
        <v>0</v>
      </c>
      <c r="V29" s="64">
        <v>0</v>
      </c>
      <c r="W29" s="64">
        <v>0.00837531229869248</v>
      </c>
      <c r="X29" s="64">
        <v>0</v>
      </c>
      <c r="Y29" s="64">
        <v>0</v>
      </c>
      <c r="Z29" s="64">
        <v>0</v>
      </c>
      <c r="AA29" s="64">
        <v>0</v>
      </c>
      <c r="AB29" s="64">
        <v>0</v>
      </c>
      <c r="AC29" s="64">
        <v>0</v>
      </c>
      <c r="AD29" s="64">
        <v>0</v>
      </c>
      <c r="AE29" s="64">
        <v>0</v>
      </c>
      <c r="AF29" s="64">
        <v>0</v>
      </c>
      <c r="AG29" s="64">
        <v>0</v>
      </c>
      <c r="AH29" s="64">
        <v>0</v>
      </c>
      <c r="AI29" s="64">
        <v>0</v>
      </c>
      <c r="AJ29" s="64">
        <v>0</v>
      </c>
      <c r="AK29" s="64">
        <v>0</v>
      </c>
      <c r="AL29" s="64">
        <v>0</v>
      </c>
      <c r="AM29" s="64">
        <v>0</v>
      </c>
      <c r="AN29" s="64">
        <v>0.11281425364860401</v>
      </c>
      <c r="AO29" s="64">
        <v>0</v>
      </c>
      <c r="AP29" s="64">
        <v>0.024188727231962262</v>
      </c>
      <c r="AQ29" s="64">
        <v>0</v>
      </c>
      <c r="AR29" s="64">
        <v>0</v>
      </c>
      <c r="AS29" s="64">
        <v>0</v>
      </c>
      <c r="AT29" s="64">
        <v>0</v>
      </c>
      <c r="AU29" s="64">
        <v>0</v>
      </c>
      <c r="AV29" s="64">
        <v>0</v>
      </c>
      <c r="AW29" s="64">
        <v>0</v>
      </c>
      <c r="AX29" s="64">
        <v>0</v>
      </c>
      <c r="AY29" s="64">
        <v>0</v>
      </c>
      <c r="AZ29" s="64">
        <v>0</v>
      </c>
      <c r="BA29" s="64">
        <v>0</v>
      </c>
      <c r="BB29" s="64">
        <v>0</v>
      </c>
      <c r="BC29" s="64">
        <v>0</v>
      </c>
      <c r="BD29" s="64">
        <v>8.675447340055403</v>
      </c>
      <c r="BE29" s="64">
        <v>2.036431573401359</v>
      </c>
      <c r="BF29" s="64">
        <v>2.582297691823239</v>
      </c>
      <c r="BG29" s="64">
        <v>0.8915579432953269</v>
      </c>
      <c r="BH29" s="64">
        <v>0</v>
      </c>
      <c r="BI29" s="64">
        <v>0</v>
      </c>
      <c r="BJ29" s="64">
        <v>3.108832448787617</v>
      </c>
      <c r="BK29" s="64">
        <v>1.9233101621361919</v>
      </c>
      <c r="BL29" s="64">
        <v>6.411563626995554</v>
      </c>
      <c r="BM29" s="64">
        <v>5.693198295186621</v>
      </c>
      <c r="BN29" s="64">
        <v>20.435366974687994</v>
      </c>
      <c r="BO29" s="64">
        <v>0.014445221919652328</v>
      </c>
      <c r="BP29" s="64">
        <v>0.00831153707940035</v>
      </c>
      <c r="BQ29" s="64">
        <v>0.008696899721145217</v>
      </c>
      <c r="BR29" s="64">
        <v>3.2405361123581256</v>
      </c>
      <c r="BS29" s="103">
        <v>0</v>
      </c>
      <c r="BT29" s="104">
        <f t="shared" si="0"/>
        <v>56.88956532211347</v>
      </c>
      <c r="BU29" s="72">
        <v>0</v>
      </c>
      <c r="BV29" s="64">
        <v>0</v>
      </c>
      <c r="BW29" s="64">
        <v>0</v>
      </c>
      <c r="BX29" s="64">
        <v>0</v>
      </c>
      <c r="BY29" s="64">
        <v>10.920112830178553</v>
      </c>
      <c r="BZ29" s="64">
        <v>0</v>
      </c>
      <c r="CA29" s="64">
        <v>4.795392228705896</v>
      </c>
      <c r="CB29" s="64">
        <v>0</v>
      </c>
      <c r="CC29" s="64">
        <v>53.2024575721671</v>
      </c>
      <c r="CD29" s="64">
        <v>0</v>
      </c>
      <c r="CE29" s="64">
        <v>0</v>
      </c>
      <c r="CF29" s="64">
        <v>0</v>
      </c>
      <c r="CG29" s="104">
        <f t="shared" si="1"/>
        <v>68.91796263105155</v>
      </c>
      <c r="CH29" s="72">
        <v>0</v>
      </c>
      <c r="CI29" s="64">
        <v>0</v>
      </c>
      <c r="CJ29" s="64">
        <v>0</v>
      </c>
      <c r="CK29" s="104">
        <f t="shared" si="2"/>
        <v>0</v>
      </c>
      <c r="CL29" s="72">
        <v>189.2608120762534</v>
      </c>
      <c r="CM29" s="64">
        <v>0</v>
      </c>
      <c r="CN29" s="64">
        <v>0</v>
      </c>
      <c r="CO29" s="64">
        <v>0</v>
      </c>
      <c r="CP29" s="104">
        <f t="shared" si="3"/>
        <v>189.2608120762534</v>
      </c>
      <c r="CQ29" s="197">
        <v>1.375048193121475</v>
      </c>
      <c r="CR29" s="104">
        <f t="shared" si="4"/>
        <v>259.5538229004264</v>
      </c>
      <c r="CS29" s="104">
        <f t="shared" si="5"/>
        <v>316.44338822253985</v>
      </c>
    </row>
    <row r="30" spans="1:97" ht="13.5" customHeight="1">
      <c r="A30" s="48">
        <v>21</v>
      </c>
      <c r="B30" s="50">
        <v>32</v>
      </c>
      <c r="C30" s="40" t="s">
        <v>273</v>
      </c>
      <c r="D30" s="72">
        <v>0</v>
      </c>
      <c r="E30" s="72">
        <v>0</v>
      </c>
      <c r="F30" s="72">
        <v>0</v>
      </c>
      <c r="G30" s="64">
        <v>0</v>
      </c>
      <c r="H30" s="64">
        <v>0</v>
      </c>
      <c r="I30" s="64">
        <v>0</v>
      </c>
      <c r="J30" s="64">
        <v>0</v>
      </c>
      <c r="K30" s="64">
        <v>0</v>
      </c>
      <c r="L30" s="64">
        <v>0</v>
      </c>
      <c r="M30" s="64">
        <v>0</v>
      </c>
      <c r="N30" s="64">
        <v>0</v>
      </c>
      <c r="O30" s="64">
        <v>0</v>
      </c>
      <c r="P30" s="64">
        <v>0</v>
      </c>
      <c r="Q30" s="64">
        <v>0</v>
      </c>
      <c r="R30" s="64">
        <v>0</v>
      </c>
      <c r="S30" s="64">
        <v>0</v>
      </c>
      <c r="T30" s="64">
        <v>0</v>
      </c>
      <c r="U30" s="64">
        <v>5.886278104521461E-05</v>
      </c>
      <c r="V30" s="64">
        <v>0</v>
      </c>
      <c r="W30" s="64">
        <v>0</v>
      </c>
      <c r="X30" s="64">
        <v>0</v>
      </c>
      <c r="Y30" s="64">
        <v>0</v>
      </c>
      <c r="Z30" s="64">
        <v>0</v>
      </c>
      <c r="AA30" s="64">
        <v>0</v>
      </c>
      <c r="AB30" s="64">
        <v>0</v>
      </c>
      <c r="AC30" s="64">
        <v>0</v>
      </c>
      <c r="AD30" s="64">
        <v>0</v>
      </c>
      <c r="AE30" s="64">
        <v>0</v>
      </c>
      <c r="AF30" s="64">
        <v>0</v>
      </c>
      <c r="AG30" s="64">
        <v>0</v>
      </c>
      <c r="AH30" s="64">
        <v>0</v>
      </c>
      <c r="AI30" s="64">
        <v>0</v>
      </c>
      <c r="AJ30" s="64">
        <v>0</v>
      </c>
      <c r="AK30" s="64">
        <v>0</v>
      </c>
      <c r="AL30" s="64">
        <v>0</v>
      </c>
      <c r="AM30" s="64">
        <v>0</v>
      </c>
      <c r="AN30" s="64">
        <v>0.00024364221179027436</v>
      </c>
      <c r="AO30" s="64">
        <v>0</v>
      </c>
      <c r="AP30" s="64">
        <v>0</v>
      </c>
      <c r="AQ30" s="64">
        <v>0.0006531265709239458</v>
      </c>
      <c r="AR30" s="64">
        <v>0</v>
      </c>
      <c r="AS30" s="64">
        <v>0</v>
      </c>
      <c r="AT30" s="64">
        <v>0</v>
      </c>
      <c r="AU30" s="64">
        <v>0</v>
      </c>
      <c r="AV30" s="64">
        <v>0</v>
      </c>
      <c r="AW30" s="64">
        <v>0</v>
      </c>
      <c r="AX30" s="64">
        <v>0</v>
      </c>
      <c r="AY30" s="64">
        <v>0</v>
      </c>
      <c r="AZ30" s="64">
        <v>0</v>
      </c>
      <c r="BA30" s="64">
        <v>0</v>
      </c>
      <c r="BB30" s="64">
        <v>0</v>
      </c>
      <c r="BC30" s="64">
        <v>0</v>
      </c>
      <c r="BD30" s="64">
        <v>24.284355713385988</v>
      </c>
      <c r="BE30" s="64">
        <v>0</v>
      </c>
      <c r="BF30" s="64">
        <v>0</v>
      </c>
      <c r="BG30" s="64">
        <v>0</v>
      </c>
      <c r="BH30" s="64">
        <v>0</v>
      </c>
      <c r="BI30" s="64">
        <v>0</v>
      </c>
      <c r="BJ30" s="64">
        <v>0.5346312231141338</v>
      </c>
      <c r="BK30" s="64">
        <v>0.02298368348277198</v>
      </c>
      <c r="BL30" s="64">
        <v>0.29750002495235106</v>
      </c>
      <c r="BM30" s="64">
        <v>0.38826765201594027</v>
      </c>
      <c r="BN30" s="64">
        <v>2.586617944540854</v>
      </c>
      <c r="BO30" s="64">
        <v>0.00787254002163587</v>
      </c>
      <c r="BP30" s="64">
        <v>0.004529960966910112</v>
      </c>
      <c r="BQ30" s="64">
        <v>0.005058317832517891</v>
      </c>
      <c r="BR30" s="64">
        <v>1.1764187293244917</v>
      </c>
      <c r="BS30" s="103">
        <v>0</v>
      </c>
      <c r="BT30" s="104">
        <f t="shared" si="0"/>
        <v>29.309191421201355</v>
      </c>
      <c r="BU30" s="72">
        <v>0</v>
      </c>
      <c r="BV30" s="64">
        <v>0</v>
      </c>
      <c r="BW30" s="64">
        <v>0</v>
      </c>
      <c r="BX30" s="64">
        <v>0</v>
      </c>
      <c r="BY30" s="64">
        <v>0</v>
      </c>
      <c r="BZ30" s="64">
        <v>0</v>
      </c>
      <c r="CA30" s="64">
        <v>0</v>
      </c>
      <c r="CB30" s="64">
        <v>6.037114366233265</v>
      </c>
      <c r="CC30" s="64">
        <v>20.46994711646586</v>
      </c>
      <c r="CD30" s="64">
        <v>0</v>
      </c>
      <c r="CE30" s="64">
        <v>0</v>
      </c>
      <c r="CF30" s="64">
        <v>0</v>
      </c>
      <c r="CG30" s="104">
        <f t="shared" si="1"/>
        <v>26.507061482699125</v>
      </c>
      <c r="CH30" s="72">
        <v>0</v>
      </c>
      <c r="CI30" s="64">
        <v>0</v>
      </c>
      <c r="CJ30" s="64">
        <v>0</v>
      </c>
      <c r="CK30" s="104">
        <f t="shared" si="2"/>
        <v>0</v>
      </c>
      <c r="CL30" s="72">
        <v>0</v>
      </c>
      <c r="CM30" s="64">
        <v>0</v>
      </c>
      <c r="CN30" s="64">
        <v>0</v>
      </c>
      <c r="CO30" s="64">
        <v>0</v>
      </c>
      <c r="CP30" s="104">
        <f t="shared" si="3"/>
        <v>0</v>
      </c>
      <c r="CQ30" s="197">
        <v>0.545243797622185</v>
      </c>
      <c r="CR30" s="104">
        <f t="shared" si="4"/>
        <v>27.05230528032131</v>
      </c>
      <c r="CS30" s="104">
        <f t="shared" si="5"/>
        <v>56.36149670152267</v>
      </c>
    </row>
    <row r="31" spans="1:97" ht="13.5" customHeight="1">
      <c r="A31" s="142">
        <v>22</v>
      </c>
      <c r="B31" s="50">
        <v>33</v>
      </c>
      <c r="C31" s="40" t="s">
        <v>274</v>
      </c>
      <c r="D31" s="72">
        <v>0.04527461337758383</v>
      </c>
      <c r="E31" s="72">
        <v>0.000717503294120455</v>
      </c>
      <c r="F31" s="72">
        <v>0</v>
      </c>
      <c r="G31" s="64">
        <v>0</v>
      </c>
      <c r="H31" s="64">
        <v>0</v>
      </c>
      <c r="I31" s="64">
        <v>0</v>
      </c>
      <c r="J31" s="64">
        <v>0</v>
      </c>
      <c r="K31" s="64">
        <v>0</v>
      </c>
      <c r="L31" s="64">
        <v>0</v>
      </c>
      <c r="M31" s="64">
        <v>0</v>
      </c>
      <c r="N31" s="64">
        <v>0</v>
      </c>
      <c r="O31" s="64">
        <v>0</v>
      </c>
      <c r="P31" s="64">
        <v>0</v>
      </c>
      <c r="Q31" s="64">
        <v>0</v>
      </c>
      <c r="R31" s="64">
        <v>0</v>
      </c>
      <c r="S31" s="64">
        <v>0</v>
      </c>
      <c r="T31" s="64">
        <v>0</v>
      </c>
      <c r="U31" s="64">
        <v>0.004298209916547793</v>
      </c>
      <c r="V31" s="64">
        <v>0</v>
      </c>
      <c r="W31" s="64">
        <v>0.0036304675060531907</v>
      </c>
      <c r="X31" s="64">
        <v>0</v>
      </c>
      <c r="Y31" s="64">
        <v>0</v>
      </c>
      <c r="Z31" s="64">
        <v>0</v>
      </c>
      <c r="AA31" s="64">
        <v>0</v>
      </c>
      <c r="AB31" s="64">
        <v>0</v>
      </c>
      <c r="AC31" s="64">
        <v>0</v>
      </c>
      <c r="AD31" s="64">
        <v>0</v>
      </c>
      <c r="AE31" s="64">
        <v>0</v>
      </c>
      <c r="AF31" s="64">
        <v>0</v>
      </c>
      <c r="AG31" s="64">
        <v>0</v>
      </c>
      <c r="AH31" s="64">
        <v>0</v>
      </c>
      <c r="AI31" s="64">
        <v>0</v>
      </c>
      <c r="AJ31" s="64">
        <v>0</v>
      </c>
      <c r="AK31" s="64">
        <v>0</v>
      </c>
      <c r="AL31" s="64">
        <v>0</v>
      </c>
      <c r="AM31" s="64">
        <v>0</v>
      </c>
      <c r="AN31" s="64">
        <v>0.007253818686164529</v>
      </c>
      <c r="AO31" s="64">
        <v>0</v>
      </c>
      <c r="AP31" s="64">
        <v>0</v>
      </c>
      <c r="AQ31" s="64">
        <v>0</v>
      </c>
      <c r="AR31" s="64">
        <v>0</v>
      </c>
      <c r="AS31" s="64">
        <v>0</v>
      </c>
      <c r="AT31" s="64">
        <v>0</v>
      </c>
      <c r="AU31" s="64">
        <v>0.00015542637310672915</v>
      </c>
      <c r="AV31" s="64">
        <v>0</v>
      </c>
      <c r="AW31" s="64">
        <v>0</v>
      </c>
      <c r="AX31" s="64">
        <v>5.234413571424993E-05</v>
      </c>
      <c r="AY31" s="64">
        <v>0</v>
      </c>
      <c r="AZ31" s="64">
        <v>0</v>
      </c>
      <c r="BA31" s="64">
        <v>0</v>
      </c>
      <c r="BB31" s="64">
        <v>0</v>
      </c>
      <c r="BC31" s="64">
        <v>0</v>
      </c>
      <c r="BD31" s="64">
        <v>0.8062967880202322</v>
      </c>
      <c r="BE31" s="64">
        <v>0.07154968336459926</v>
      </c>
      <c r="BF31" s="64">
        <v>0.04041000602723928</v>
      </c>
      <c r="BG31" s="64">
        <v>0</v>
      </c>
      <c r="BH31" s="64">
        <v>0</v>
      </c>
      <c r="BI31" s="64">
        <v>0</v>
      </c>
      <c r="BJ31" s="64">
        <v>1.3220475643349894</v>
      </c>
      <c r="BK31" s="64">
        <v>0.13997244060706385</v>
      </c>
      <c r="BL31" s="64">
        <v>4.270477003490082</v>
      </c>
      <c r="BM31" s="64">
        <v>1.872931665551649</v>
      </c>
      <c r="BN31" s="64">
        <v>152.17315606391932</v>
      </c>
      <c r="BO31" s="64">
        <v>0.011876484308912402</v>
      </c>
      <c r="BP31" s="64">
        <v>0.006834217229232947</v>
      </c>
      <c r="BQ31" s="64">
        <v>7.183404292035858E-18</v>
      </c>
      <c r="BR31" s="64">
        <v>0.24961535030184004</v>
      </c>
      <c r="BS31" s="103">
        <v>0</v>
      </c>
      <c r="BT31" s="104">
        <f t="shared" si="0"/>
        <v>161.02654965044445</v>
      </c>
      <c r="BU31" s="72">
        <v>0</v>
      </c>
      <c r="BV31" s="64">
        <v>0</v>
      </c>
      <c r="BW31" s="64">
        <v>0</v>
      </c>
      <c r="BX31" s="64">
        <v>0</v>
      </c>
      <c r="BY31" s="64">
        <v>0</v>
      </c>
      <c r="BZ31" s="64">
        <v>28.851134487743877</v>
      </c>
      <c r="CA31" s="64">
        <v>0</v>
      </c>
      <c r="CB31" s="64">
        <v>0</v>
      </c>
      <c r="CC31" s="64">
        <v>3.2554420366813073</v>
      </c>
      <c r="CD31" s="64">
        <v>0</v>
      </c>
      <c r="CE31" s="64">
        <v>0</v>
      </c>
      <c r="CF31" s="64">
        <v>14.078186948445547</v>
      </c>
      <c r="CG31" s="104">
        <f t="shared" si="1"/>
        <v>46.184763472870735</v>
      </c>
      <c r="CH31" s="72">
        <v>0</v>
      </c>
      <c r="CI31" s="64">
        <v>0</v>
      </c>
      <c r="CJ31" s="64">
        <v>28.166208800095177</v>
      </c>
      <c r="CK31" s="104">
        <f t="shared" si="2"/>
        <v>28.166208800095177</v>
      </c>
      <c r="CL31" s="72">
        <v>512.9071645078232</v>
      </c>
      <c r="CM31" s="64">
        <v>0</v>
      </c>
      <c r="CN31" s="64">
        <v>0</v>
      </c>
      <c r="CO31" s="64">
        <v>0</v>
      </c>
      <c r="CP31" s="104">
        <f t="shared" si="3"/>
        <v>512.9071645078232</v>
      </c>
      <c r="CQ31" s="197">
        <v>17.787097581325256</v>
      </c>
      <c r="CR31" s="104">
        <f t="shared" si="4"/>
        <v>605.0452343621143</v>
      </c>
      <c r="CS31" s="104">
        <f t="shared" si="5"/>
        <v>766.0717840125587</v>
      </c>
    </row>
    <row r="32" spans="1:97" ht="13.5" customHeight="1">
      <c r="A32" s="48">
        <v>23</v>
      </c>
      <c r="B32" s="50">
        <v>34</v>
      </c>
      <c r="C32" s="40" t="s">
        <v>102</v>
      </c>
      <c r="D32" s="72">
        <v>0.5820546624297058</v>
      </c>
      <c r="E32" s="72">
        <v>0.005909129814384875</v>
      </c>
      <c r="F32" s="72">
        <v>0.001016373327271402</v>
      </c>
      <c r="G32" s="64">
        <v>0</v>
      </c>
      <c r="H32" s="64">
        <v>0</v>
      </c>
      <c r="I32" s="64">
        <v>0</v>
      </c>
      <c r="J32" s="64">
        <v>0</v>
      </c>
      <c r="K32" s="64">
        <v>0</v>
      </c>
      <c r="L32" s="64">
        <v>0</v>
      </c>
      <c r="M32" s="64">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64">
        <v>0</v>
      </c>
      <c r="AE32" s="64">
        <v>0</v>
      </c>
      <c r="AF32" s="64">
        <v>0</v>
      </c>
      <c r="AG32" s="64">
        <v>0</v>
      </c>
      <c r="AH32" s="64">
        <v>0</v>
      </c>
      <c r="AI32" s="64">
        <v>0</v>
      </c>
      <c r="AJ32" s="64">
        <v>0</v>
      </c>
      <c r="AK32" s="64">
        <v>0</v>
      </c>
      <c r="AL32" s="64">
        <v>0</v>
      </c>
      <c r="AM32" s="64">
        <v>0</v>
      </c>
      <c r="AN32" s="64">
        <v>0.0063634679973435734</v>
      </c>
      <c r="AO32" s="64">
        <v>0</v>
      </c>
      <c r="AP32" s="64">
        <v>0</v>
      </c>
      <c r="AQ32" s="64">
        <v>0</v>
      </c>
      <c r="AR32" s="64">
        <v>0</v>
      </c>
      <c r="AS32" s="64">
        <v>0</v>
      </c>
      <c r="AT32" s="64">
        <v>0</v>
      </c>
      <c r="AU32" s="64">
        <v>0</v>
      </c>
      <c r="AV32" s="64">
        <v>0</v>
      </c>
      <c r="AW32" s="64">
        <v>0</v>
      </c>
      <c r="AX32" s="64">
        <v>0</v>
      </c>
      <c r="AY32" s="64">
        <v>0</v>
      </c>
      <c r="AZ32" s="64">
        <v>0</v>
      </c>
      <c r="BA32" s="64">
        <v>0</v>
      </c>
      <c r="BB32" s="64">
        <v>0</v>
      </c>
      <c r="BC32" s="64">
        <v>0</v>
      </c>
      <c r="BD32" s="64">
        <v>0</v>
      </c>
      <c r="BE32" s="64">
        <v>0</v>
      </c>
      <c r="BF32" s="64">
        <v>0</v>
      </c>
      <c r="BG32" s="64">
        <v>0</v>
      </c>
      <c r="BH32" s="64">
        <v>0</v>
      </c>
      <c r="BI32" s="64">
        <v>0</v>
      </c>
      <c r="BJ32" s="64">
        <v>0.025052626876096454</v>
      </c>
      <c r="BK32" s="64">
        <v>0.006279205305580585</v>
      </c>
      <c r="BL32" s="64">
        <v>0.04220692909494871</v>
      </c>
      <c r="BM32" s="64">
        <v>0.2737526331011069</v>
      </c>
      <c r="BN32" s="64">
        <v>0</v>
      </c>
      <c r="BO32" s="64">
        <v>0.002867045359478759</v>
      </c>
      <c r="BP32" s="64">
        <v>0.0016490899073260035</v>
      </c>
      <c r="BQ32" s="64">
        <v>0.04321111080591219</v>
      </c>
      <c r="BR32" s="64">
        <v>0.21237150145250802</v>
      </c>
      <c r="BS32" s="103">
        <v>0</v>
      </c>
      <c r="BT32" s="104">
        <f t="shared" si="0"/>
        <v>1.2027337754716634</v>
      </c>
      <c r="BU32" s="72">
        <v>0</v>
      </c>
      <c r="BV32" s="64">
        <v>0</v>
      </c>
      <c r="BW32" s="64">
        <v>0</v>
      </c>
      <c r="BX32" s="64">
        <v>0</v>
      </c>
      <c r="BY32" s="64">
        <v>0</v>
      </c>
      <c r="BZ32" s="64">
        <v>0</v>
      </c>
      <c r="CA32" s="64">
        <v>492.7204046845311</v>
      </c>
      <c r="CB32" s="64">
        <v>0</v>
      </c>
      <c r="CC32" s="64">
        <v>0</v>
      </c>
      <c r="CD32" s="64">
        <v>0</v>
      </c>
      <c r="CE32" s="64">
        <v>0</v>
      </c>
      <c r="CF32" s="64">
        <v>0</v>
      </c>
      <c r="CG32" s="104">
        <f t="shared" si="1"/>
        <v>492.7204046845311</v>
      </c>
      <c r="CH32" s="72">
        <v>0</v>
      </c>
      <c r="CI32" s="64">
        <v>0</v>
      </c>
      <c r="CJ32" s="64">
        <v>0</v>
      </c>
      <c r="CK32" s="104">
        <f t="shared" si="2"/>
        <v>0</v>
      </c>
      <c r="CL32" s="72">
        <v>78.33095176599447</v>
      </c>
      <c r="CM32" s="64">
        <v>0</v>
      </c>
      <c r="CN32" s="64">
        <v>0</v>
      </c>
      <c r="CO32" s="64">
        <v>0</v>
      </c>
      <c r="CP32" s="104">
        <f t="shared" si="3"/>
        <v>78.33095176599447</v>
      </c>
      <c r="CQ32" s="197">
        <v>0.9222940290059591</v>
      </c>
      <c r="CR32" s="104">
        <f t="shared" si="4"/>
        <v>571.9736504795314</v>
      </c>
      <c r="CS32" s="104">
        <f t="shared" si="5"/>
        <v>573.1763842550031</v>
      </c>
    </row>
    <row r="33" spans="1:97" ht="13.5" customHeight="1">
      <c r="A33" s="142">
        <v>24</v>
      </c>
      <c r="B33" s="50">
        <v>35</v>
      </c>
      <c r="C33" s="40" t="s">
        <v>103</v>
      </c>
      <c r="D33" s="72">
        <v>0.07148419324537558</v>
      </c>
      <c r="E33" s="72">
        <v>0.0008620566602631514</v>
      </c>
      <c r="F33" s="72">
        <v>0</v>
      </c>
      <c r="G33" s="64">
        <v>0</v>
      </c>
      <c r="H33" s="64">
        <v>0</v>
      </c>
      <c r="I33" s="64">
        <v>0</v>
      </c>
      <c r="J33" s="64">
        <v>0</v>
      </c>
      <c r="K33" s="64">
        <v>0</v>
      </c>
      <c r="L33" s="64">
        <v>0</v>
      </c>
      <c r="M33" s="64">
        <v>0</v>
      </c>
      <c r="N33" s="64">
        <v>0</v>
      </c>
      <c r="O33" s="64">
        <v>0</v>
      </c>
      <c r="P33" s="64">
        <v>0</v>
      </c>
      <c r="Q33" s="64">
        <v>0</v>
      </c>
      <c r="R33" s="64">
        <v>0</v>
      </c>
      <c r="S33" s="64">
        <v>0</v>
      </c>
      <c r="T33" s="64">
        <v>0</v>
      </c>
      <c r="U33" s="64">
        <v>0</v>
      </c>
      <c r="V33" s="64">
        <v>0</v>
      </c>
      <c r="W33" s="64">
        <v>0</v>
      </c>
      <c r="X33" s="64">
        <v>0</v>
      </c>
      <c r="Y33" s="64">
        <v>0</v>
      </c>
      <c r="Z33" s="64">
        <v>0</v>
      </c>
      <c r="AA33" s="64">
        <v>0</v>
      </c>
      <c r="AB33" s="64">
        <v>0</v>
      </c>
      <c r="AC33" s="64">
        <v>0</v>
      </c>
      <c r="AD33" s="64">
        <v>0</v>
      </c>
      <c r="AE33" s="64">
        <v>0</v>
      </c>
      <c r="AF33" s="64">
        <v>0</v>
      </c>
      <c r="AG33" s="64">
        <v>0</v>
      </c>
      <c r="AH33" s="64">
        <v>0</v>
      </c>
      <c r="AI33" s="64">
        <v>0</v>
      </c>
      <c r="AJ33" s="64">
        <v>0</v>
      </c>
      <c r="AK33" s="64">
        <v>0</v>
      </c>
      <c r="AL33" s="64">
        <v>0</v>
      </c>
      <c r="AM33" s="64">
        <v>0</v>
      </c>
      <c r="AN33" s="64">
        <v>0.006462397702231617</v>
      </c>
      <c r="AO33" s="64">
        <v>0</v>
      </c>
      <c r="AP33" s="64">
        <v>0</v>
      </c>
      <c r="AQ33" s="64">
        <v>0</v>
      </c>
      <c r="AR33" s="64">
        <v>0</v>
      </c>
      <c r="AS33" s="64">
        <v>0</v>
      </c>
      <c r="AT33" s="64">
        <v>0</v>
      </c>
      <c r="AU33" s="64">
        <v>0</v>
      </c>
      <c r="AV33" s="64">
        <v>0</v>
      </c>
      <c r="AW33" s="64">
        <v>0</v>
      </c>
      <c r="AX33" s="64">
        <v>0</v>
      </c>
      <c r="AY33" s="64">
        <v>0</v>
      </c>
      <c r="AZ33" s="64">
        <v>0</v>
      </c>
      <c r="BA33" s="64">
        <v>0</v>
      </c>
      <c r="BB33" s="64">
        <v>0</v>
      </c>
      <c r="BC33" s="64">
        <v>0</v>
      </c>
      <c r="BD33" s="64">
        <v>0</v>
      </c>
      <c r="BE33" s="64">
        <v>0</v>
      </c>
      <c r="BF33" s="64">
        <v>0</v>
      </c>
      <c r="BG33" s="64">
        <v>0</v>
      </c>
      <c r="BH33" s="64">
        <v>0</v>
      </c>
      <c r="BI33" s="64">
        <v>0</v>
      </c>
      <c r="BJ33" s="64">
        <v>0.0004689025520914467</v>
      </c>
      <c r="BK33" s="64">
        <v>0.004101739443548964</v>
      </c>
      <c r="BL33" s="64">
        <v>2.4723851383988946</v>
      </c>
      <c r="BM33" s="64">
        <v>0.06437309254955381</v>
      </c>
      <c r="BN33" s="64">
        <v>0</v>
      </c>
      <c r="BO33" s="64">
        <v>0.008195787028446783</v>
      </c>
      <c r="BP33" s="64">
        <v>0.0047115222767944685</v>
      </c>
      <c r="BQ33" s="64">
        <v>4.3048793972495375E-18</v>
      </c>
      <c r="BR33" s="64">
        <v>0</v>
      </c>
      <c r="BS33" s="103">
        <v>0</v>
      </c>
      <c r="BT33" s="104">
        <f t="shared" si="0"/>
        <v>2.6330448298572007</v>
      </c>
      <c r="BU33" s="72">
        <v>0</v>
      </c>
      <c r="BV33" s="64">
        <v>0</v>
      </c>
      <c r="BW33" s="64">
        <v>0</v>
      </c>
      <c r="BX33" s="64">
        <v>0</v>
      </c>
      <c r="BY33" s="64">
        <v>0</v>
      </c>
      <c r="BZ33" s="64">
        <v>0</v>
      </c>
      <c r="CA33" s="64">
        <v>39.43334127756367</v>
      </c>
      <c r="CB33" s="64">
        <v>0</v>
      </c>
      <c r="CC33" s="64">
        <v>3.978972531313853</v>
      </c>
      <c r="CD33" s="64">
        <v>0</v>
      </c>
      <c r="CE33" s="64">
        <v>0</v>
      </c>
      <c r="CF33" s="64">
        <v>0</v>
      </c>
      <c r="CG33" s="104">
        <f t="shared" si="1"/>
        <v>43.41231380887752</v>
      </c>
      <c r="CH33" s="72">
        <v>0</v>
      </c>
      <c r="CI33" s="64">
        <v>0</v>
      </c>
      <c r="CJ33" s="64">
        <v>0</v>
      </c>
      <c r="CK33" s="104">
        <f t="shared" si="2"/>
        <v>0</v>
      </c>
      <c r="CL33" s="72">
        <v>59.94242996124465</v>
      </c>
      <c r="CM33" s="64">
        <v>0</v>
      </c>
      <c r="CN33" s="64">
        <v>0</v>
      </c>
      <c r="CO33" s="64">
        <v>0</v>
      </c>
      <c r="CP33" s="104">
        <f t="shared" si="3"/>
        <v>59.94242996124465</v>
      </c>
      <c r="CQ33" s="197">
        <v>0.12347843190532376</v>
      </c>
      <c r="CR33" s="104">
        <f t="shared" si="4"/>
        <v>103.4782222020275</v>
      </c>
      <c r="CS33" s="104">
        <f t="shared" si="5"/>
        <v>106.1112670318847</v>
      </c>
    </row>
    <row r="34" spans="1:97" ht="13.5" customHeight="1">
      <c r="A34" s="48">
        <v>25</v>
      </c>
      <c r="B34" s="50">
        <v>36</v>
      </c>
      <c r="C34" s="40" t="s">
        <v>104</v>
      </c>
      <c r="D34" s="72">
        <v>1.395551162523019</v>
      </c>
      <c r="E34" s="72">
        <v>0.015406298058715505</v>
      </c>
      <c r="F34" s="72">
        <v>0.0020370830980016015</v>
      </c>
      <c r="G34" s="64">
        <v>0</v>
      </c>
      <c r="H34" s="64">
        <v>0</v>
      </c>
      <c r="I34" s="64">
        <v>0</v>
      </c>
      <c r="J34" s="64">
        <v>0</v>
      </c>
      <c r="K34" s="64">
        <v>0</v>
      </c>
      <c r="L34" s="64">
        <v>0</v>
      </c>
      <c r="M34" s="64">
        <v>0</v>
      </c>
      <c r="N34" s="64">
        <v>0</v>
      </c>
      <c r="O34" s="64">
        <v>0</v>
      </c>
      <c r="P34" s="64">
        <v>0</v>
      </c>
      <c r="Q34" s="64">
        <v>0</v>
      </c>
      <c r="R34" s="64">
        <v>0</v>
      </c>
      <c r="S34" s="64">
        <v>0</v>
      </c>
      <c r="T34" s="64">
        <v>0</v>
      </c>
      <c r="U34" s="64">
        <v>0</v>
      </c>
      <c r="V34" s="64">
        <v>0</v>
      </c>
      <c r="W34" s="64">
        <v>0</v>
      </c>
      <c r="X34" s="64">
        <v>0</v>
      </c>
      <c r="Y34" s="64">
        <v>0</v>
      </c>
      <c r="Z34" s="64">
        <v>0</v>
      </c>
      <c r="AA34" s="64">
        <v>0</v>
      </c>
      <c r="AB34" s="64">
        <v>0</v>
      </c>
      <c r="AC34" s="64">
        <v>0</v>
      </c>
      <c r="AD34" s="64">
        <v>0</v>
      </c>
      <c r="AE34" s="64">
        <v>0</v>
      </c>
      <c r="AF34" s="64">
        <v>0</v>
      </c>
      <c r="AG34" s="64">
        <v>0</v>
      </c>
      <c r="AH34" s="64">
        <v>0</v>
      </c>
      <c r="AI34" s="64">
        <v>0</v>
      </c>
      <c r="AJ34" s="64">
        <v>0</v>
      </c>
      <c r="AK34" s="64">
        <v>0</v>
      </c>
      <c r="AL34" s="64">
        <v>0</v>
      </c>
      <c r="AM34" s="64">
        <v>0</v>
      </c>
      <c r="AN34" s="64">
        <v>0</v>
      </c>
      <c r="AO34" s="64">
        <v>0</v>
      </c>
      <c r="AP34" s="64">
        <v>0.05462742802561605</v>
      </c>
      <c r="AQ34" s="64">
        <v>0</v>
      </c>
      <c r="AR34" s="64">
        <v>0</v>
      </c>
      <c r="AS34" s="64">
        <v>0</v>
      </c>
      <c r="AT34" s="64">
        <v>0</v>
      </c>
      <c r="AU34" s="64">
        <v>0</v>
      </c>
      <c r="AV34" s="64">
        <v>0</v>
      </c>
      <c r="AW34" s="64">
        <v>0</v>
      </c>
      <c r="AX34" s="64">
        <v>0</v>
      </c>
      <c r="AY34" s="64">
        <v>0</v>
      </c>
      <c r="AZ34" s="64">
        <v>0</v>
      </c>
      <c r="BA34" s="64">
        <v>0</v>
      </c>
      <c r="BB34" s="64">
        <v>0</v>
      </c>
      <c r="BC34" s="64">
        <v>0</v>
      </c>
      <c r="BD34" s="64">
        <v>4.183598282084872</v>
      </c>
      <c r="BE34" s="64">
        <v>0.9812297739133556</v>
      </c>
      <c r="BF34" s="64">
        <v>0.6563791887794203</v>
      </c>
      <c r="BG34" s="64">
        <v>0.03785290595154117</v>
      </c>
      <c r="BH34" s="64">
        <v>0.04229641745958668</v>
      </c>
      <c r="BI34" s="64">
        <v>0</v>
      </c>
      <c r="BJ34" s="64">
        <v>7.160051899616206</v>
      </c>
      <c r="BK34" s="64">
        <v>0.1636029443691292</v>
      </c>
      <c r="BL34" s="64">
        <v>0.04485679389459938</v>
      </c>
      <c r="BM34" s="64">
        <v>7.6653681624768115</v>
      </c>
      <c r="BN34" s="64">
        <v>6.705435177868518</v>
      </c>
      <c r="BO34" s="64">
        <v>0.00036811134834500504</v>
      </c>
      <c r="BP34" s="64">
        <v>0.00021178951585874674</v>
      </c>
      <c r="BQ34" s="64">
        <v>1.7967406177007697E-18</v>
      </c>
      <c r="BR34" s="64">
        <v>2.7170310624359706</v>
      </c>
      <c r="BS34" s="103">
        <v>0</v>
      </c>
      <c r="BT34" s="104">
        <f t="shared" si="0"/>
        <v>31.825904481419563</v>
      </c>
      <c r="BU34" s="72">
        <v>0</v>
      </c>
      <c r="BV34" s="64">
        <v>0</v>
      </c>
      <c r="BW34" s="64">
        <v>7.020073822684962</v>
      </c>
      <c r="BX34" s="64">
        <v>22.455636259957824</v>
      </c>
      <c r="BY34" s="64">
        <v>211.34423096456018</v>
      </c>
      <c r="BZ34" s="64">
        <v>0</v>
      </c>
      <c r="CA34" s="64">
        <v>0</v>
      </c>
      <c r="CB34" s="64">
        <v>0</v>
      </c>
      <c r="CC34" s="64">
        <v>99.40821791748311</v>
      </c>
      <c r="CD34" s="64">
        <v>0</v>
      </c>
      <c r="CE34" s="64">
        <v>0</v>
      </c>
      <c r="CF34" s="64">
        <v>52.98759373828969</v>
      </c>
      <c r="CG34" s="104">
        <f t="shared" si="1"/>
        <v>393.2157527029758</v>
      </c>
      <c r="CH34" s="72">
        <v>0</v>
      </c>
      <c r="CI34" s="64">
        <v>0</v>
      </c>
      <c r="CJ34" s="64">
        <v>0</v>
      </c>
      <c r="CK34" s="104">
        <f t="shared" si="2"/>
        <v>0</v>
      </c>
      <c r="CL34" s="72">
        <v>0</v>
      </c>
      <c r="CM34" s="64">
        <v>0</v>
      </c>
      <c r="CN34" s="64">
        <v>0</v>
      </c>
      <c r="CO34" s="64">
        <v>51.36429656589644</v>
      </c>
      <c r="CP34" s="104">
        <f t="shared" si="3"/>
        <v>51.36429656589644</v>
      </c>
      <c r="CQ34" s="197">
        <v>9.801420464018546</v>
      </c>
      <c r="CR34" s="104">
        <f t="shared" si="4"/>
        <v>454.38146973289076</v>
      </c>
      <c r="CS34" s="104">
        <f t="shared" si="5"/>
        <v>486.20737421431033</v>
      </c>
    </row>
    <row r="35" spans="1:97" ht="13.5" customHeight="1">
      <c r="A35" s="142">
        <v>26</v>
      </c>
      <c r="B35" s="50">
        <v>37</v>
      </c>
      <c r="C35" s="40" t="s">
        <v>248</v>
      </c>
      <c r="D35" s="72">
        <v>0</v>
      </c>
      <c r="E35" s="72">
        <v>0</v>
      </c>
      <c r="F35" s="72">
        <v>0</v>
      </c>
      <c r="G35" s="64">
        <v>0</v>
      </c>
      <c r="H35" s="64">
        <v>0</v>
      </c>
      <c r="I35" s="64">
        <v>0</v>
      </c>
      <c r="J35" s="64">
        <v>0</v>
      </c>
      <c r="K35" s="64">
        <v>0</v>
      </c>
      <c r="L35" s="64">
        <v>0</v>
      </c>
      <c r="M35" s="64">
        <v>0</v>
      </c>
      <c r="N35" s="64">
        <v>0</v>
      </c>
      <c r="O35" s="64">
        <v>0</v>
      </c>
      <c r="P35" s="64">
        <v>0</v>
      </c>
      <c r="Q35" s="64">
        <v>0</v>
      </c>
      <c r="R35" s="64">
        <v>0</v>
      </c>
      <c r="S35" s="64">
        <v>0</v>
      </c>
      <c r="T35" s="64">
        <v>0</v>
      </c>
      <c r="U35" s="64">
        <v>0</v>
      </c>
      <c r="V35" s="64">
        <v>0</v>
      </c>
      <c r="W35" s="64">
        <v>0</v>
      </c>
      <c r="X35" s="64">
        <v>0</v>
      </c>
      <c r="Y35" s="64">
        <v>0</v>
      </c>
      <c r="Z35" s="64">
        <v>0</v>
      </c>
      <c r="AA35" s="64">
        <v>0</v>
      </c>
      <c r="AB35" s="64">
        <v>0</v>
      </c>
      <c r="AC35" s="64">
        <v>0</v>
      </c>
      <c r="AD35" s="64">
        <v>0</v>
      </c>
      <c r="AE35" s="64">
        <v>0</v>
      </c>
      <c r="AF35" s="64">
        <v>0</v>
      </c>
      <c r="AG35" s="64">
        <v>0</v>
      </c>
      <c r="AH35" s="64">
        <v>0</v>
      </c>
      <c r="AI35" s="64">
        <v>0</v>
      </c>
      <c r="AJ35" s="64">
        <v>0</v>
      </c>
      <c r="AK35" s="64">
        <v>0</v>
      </c>
      <c r="AL35" s="64">
        <v>0</v>
      </c>
      <c r="AM35" s="64">
        <v>0</v>
      </c>
      <c r="AN35" s="64">
        <v>0</v>
      </c>
      <c r="AO35" s="64">
        <v>0</v>
      </c>
      <c r="AP35" s="64">
        <v>0</v>
      </c>
      <c r="AQ35" s="64">
        <v>0</v>
      </c>
      <c r="AR35" s="64">
        <v>0</v>
      </c>
      <c r="AS35" s="64">
        <v>0</v>
      </c>
      <c r="AT35" s="64">
        <v>0</v>
      </c>
      <c r="AU35" s="64">
        <v>0</v>
      </c>
      <c r="AV35" s="64">
        <v>0</v>
      </c>
      <c r="AW35" s="64">
        <v>0</v>
      </c>
      <c r="AX35" s="64">
        <v>0</v>
      </c>
      <c r="AY35" s="64">
        <v>0</v>
      </c>
      <c r="AZ35" s="64">
        <v>0</v>
      </c>
      <c r="BA35" s="64">
        <v>0</v>
      </c>
      <c r="BB35" s="64">
        <v>0</v>
      </c>
      <c r="BC35" s="64">
        <v>0</v>
      </c>
      <c r="BD35" s="64">
        <v>0</v>
      </c>
      <c r="BE35" s="64">
        <v>0</v>
      </c>
      <c r="BF35" s="64">
        <v>0</v>
      </c>
      <c r="BG35" s="64">
        <v>0</v>
      </c>
      <c r="BH35" s="64">
        <v>0</v>
      </c>
      <c r="BI35" s="64">
        <v>0</v>
      </c>
      <c r="BJ35" s="64">
        <v>0</v>
      </c>
      <c r="BK35" s="64">
        <v>0</v>
      </c>
      <c r="BL35" s="64">
        <v>0</v>
      </c>
      <c r="BM35" s="64">
        <v>0</v>
      </c>
      <c r="BN35" s="64">
        <v>0</v>
      </c>
      <c r="BO35" s="64">
        <v>0</v>
      </c>
      <c r="BP35" s="64">
        <v>0</v>
      </c>
      <c r="BQ35" s="64">
        <v>0</v>
      </c>
      <c r="BR35" s="64">
        <v>0</v>
      </c>
      <c r="BS35" s="103">
        <v>0</v>
      </c>
      <c r="BT35" s="104">
        <f t="shared" si="0"/>
        <v>0</v>
      </c>
      <c r="BU35" s="72">
        <v>0</v>
      </c>
      <c r="BV35" s="64">
        <v>0</v>
      </c>
      <c r="BW35" s="64">
        <v>0</v>
      </c>
      <c r="BX35" s="64">
        <v>0</v>
      </c>
      <c r="BY35" s="64">
        <v>0</v>
      </c>
      <c r="BZ35" s="64">
        <v>0</v>
      </c>
      <c r="CA35" s="64">
        <v>0</v>
      </c>
      <c r="CB35" s="64">
        <v>0</v>
      </c>
      <c r="CC35" s="64">
        <v>0</v>
      </c>
      <c r="CD35" s="64">
        <v>0</v>
      </c>
      <c r="CE35" s="64">
        <v>0</v>
      </c>
      <c r="CF35" s="64">
        <v>0</v>
      </c>
      <c r="CG35" s="104">
        <f t="shared" si="1"/>
        <v>0</v>
      </c>
      <c r="CH35" s="72">
        <v>0</v>
      </c>
      <c r="CI35" s="64">
        <v>0</v>
      </c>
      <c r="CJ35" s="64">
        <v>0</v>
      </c>
      <c r="CK35" s="104">
        <f t="shared" si="2"/>
        <v>0</v>
      </c>
      <c r="CL35" s="72">
        <v>0</v>
      </c>
      <c r="CM35" s="64">
        <v>0</v>
      </c>
      <c r="CN35" s="64">
        <v>0</v>
      </c>
      <c r="CO35" s="64">
        <v>0</v>
      </c>
      <c r="CP35" s="104">
        <f t="shared" si="3"/>
        <v>0</v>
      </c>
      <c r="CQ35" s="197">
        <v>0</v>
      </c>
      <c r="CR35" s="104">
        <f t="shared" si="4"/>
        <v>0</v>
      </c>
      <c r="CS35" s="104">
        <f t="shared" si="5"/>
        <v>0</v>
      </c>
    </row>
    <row r="36" spans="1:97" ht="13.5" customHeight="1">
      <c r="A36" s="48">
        <v>27</v>
      </c>
      <c r="B36" s="50" t="s">
        <v>30</v>
      </c>
      <c r="C36" s="40" t="s">
        <v>358</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0</v>
      </c>
      <c r="AE36" s="64">
        <v>0</v>
      </c>
      <c r="AF36" s="64">
        <v>0</v>
      </c>
      <c r="AG36" s="64">
        <v>0</v>
      </c>
      <c r="AH36" s="64">
        <v>0</v>
      </c>
      <c r="AI36" s="64">
        <v>0</v>
      </c>
      <c r="AJ36" s="64">
        <v>0.7282815162337174</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0</v>
      </c>
      <c r="BK36" s="64">
        <v>0</v>
      </c>
      <c r="BL36" s="64">
        <v>0</v>
      </c>
      <c r="BM36" s="64">
        <v>0</v>
      </c>
      <c r="BN36" s="64">
        <v>0</v>
      </c>
      <c r="BO36" s="64">
        <v>0</v>
      </c>
      <c r="BP36" s="64">
        <v>0</v>
      </c>
      <c r="BQ36" s="64">
        <v>0</v>
      </c>
      <c r="BR36" s="64">
        <v>0</v>
      </c>
      <c r="BS36" s="103">
        <v>0</v>
      </c>
      <c r="BT36" s="104">
        <f t="shared" si="0"/>
        <v>0.7282815162337174</v>
      </c>
      <c r="BU36" s="72">
        <v>0</v>
      </c>
      <c r="BV36" s="64">
        <v>0</v>
      </c>
      <c r="BW36" s="64">
        <v>0</v>
      </c>
      <c r="BX36" s="64">
        <v>0</v>
      </c>
      <c r="BY36" s="64">
        <v>0</v>
      </c>
      <c r="BZ36" s="64">
        <v>0</v>
      </c>
      <c r="CA36" s="64">
        <v>0</v>
      </c>
      <c r="CB36" s="64">
        <v>0</v>
      </c>
      <c r="CC36" s="64">
        <v>0</v>
      </c>
      <c r="CD36" s="64">
        <v>0</v>
      </c>
      <c r="CE36" s="64">
        <v>0</v>
      </c>
      <c r="CF36" s="64">
        <v>0</v>
      </c>
      <c r="CG36" s="104">
        <f t="shared" si="1"/>
        <v>0</v>
      </c>
      <c r="CH36" s="72">
        <v>0</v>
      </c>
      <c r="CI36" s="64">
        <v>0</v>
      </c>
      <c r="CJ36" s="64">
        <v>0</v>
      </c>
      <c r="CK36" s="104">
        <f t="shared" si="2"/>
        <v>0</v>
      </c>
      <c r="CL36" s="72">
        <v>0</v>
      </c>
      <c r="CM36" s="64">
        <v>0</v>
      </c>
      <c r="CN36" s="64">
        <v>0</v>
      </c>
      <c r="CO36" s="64">
        <v>0</v>
      </c>
      <c r="CP36" s="104">
        <f t="shared" si="3"/>
        <v>0</v>
      </c>
      <c r="CQ36" s="197">
        <v>0</v>
      </c>
      <c r="CR36" s="104">
        <f t="shared" si="4"/>
        <v>0</v>
      </c>
      <c r="CS36" s="104">
        <f t="shared" si="5"/>
        <v>0.7282815162337174</v>
      </c>
    </row>
    <row r="37" spans="1:97" ht="13.5" customHeight="1">
      <c r="A37" s="142">
        <v>28</v>
      </c>
      <c r="B37" s="50" t="s">
        <v>32</v>
      </c>
      <c r="C37" s="40" t="s">
        <v>359</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0</v>
      </c>
      <c r="AF37" s="64">
        <v>0</v>
      </c>
      <c r="AG37" s="64">
        <v>0</v>
      </c>
      <c r="AH37" s="64">
        <v>0</v>
      </c>
      <c r="AI37" s="64">
        <v>0</v>
      </c>
      <c r="AJ37" s="64">
        <v>1.1448364487131566</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0</v>
      </c>
      <c r="BK37" s="64">
        <v>0</v>
      </c>
      <c r="BL37" s="64">
        <v>0</v>
      </c>
      <c r="BM37" s="64">
        <v>0</v>
      </c>
      <c r="BN37" s="64">
        <v>0</v>
      </c>
      <c r="BO37" s="64">
        <v>0</v>
      </c>
      <c r="BP37" s="64">
        <v>0</v>
      </c>
      <c r="BQ37" s="64">
        <v>0</v>
      </c>
      <c r="BR37" s="64">
        <v>0</v>
      </c>
      <c r="BS37" s="103">
        <v>0</v>
      </c>
      <c r="BT37" s="104">
        <f t="shared" si="0"/>
        <v>1.1448364487131566</v>
      </c>
      <c r="BU37" s="72">
        <v>0</v>
      </c>
      <c r="BV37" s="64">
        <v>0</v>
      </c>
      <c r="BW37" s="64">
        <v>0</v>
      </c>
      <c r="BX37" s="64">
        <v>0</v>
      </c>
      <c r="BY37" s="64">
        <v>0</v>
      </c>
      <c r="BZ37" s="64">
        <v>0</v>
      </c>
      <c r="CA37" s="64">
        <v>0</v>
      </c>
      <c r="CB37" s="64">
        <v>0</v>
      </c>
      <c r="CC37" s="64">
        <v>0</v>
      </c>
      <c r="CD37" s="64">
        <v>0</v>
      </c>
      <c r="CE37" s="64">
        <v>0</v>
      </c>
      <c r="CF37" s="64">
        <v>0</v>
      </c>
      <c r="CG37" s="104">
        <f t="shared" si="1"/>
        <v>0</v>
      </c>
      <c r="CH37" s="72">
        <v>0</v>
      </c>
      <c r="CI37" s="64">
        <v>0</v>
      </c>
      <c r="CJ37" s="64">
        <v>0</v>
      </c>
      <c r="CK37" s="104">
        <f t="shared" si="2"/>
        <v>0</v>
      </c>
      <c r="CL37" s="72">
        <v>0</v>
      </c>
      <c r="CM37" s="64">
        <v>0</v>
      </c>
      <c r="CN37" s="64">
        <v>0</v>
      </c>
      <c r="CO37" s="64">
        <v>0</v>
      </c>
      <c r="CP37" s="104">
        <f t="shared" si="3"/>
        <v>0</v>
      </c>
      <c r="CQ37" s="197">
        <v>0</v>
      </c>
      <c r="CR37" s="104">
        <f t="shared" si="4"/>
        <v>0</v>
      </c>
      <c r="CS37" s="104">
        <f t="shared" si="5"/>
        <v>1.1448364487131566</v>
      </c>
    </row>
    <row r="38" spans="1:97" ht="13.5" customHeight="1">
      <c r="A38" s="48">
        <v>29</v>
      </c>
      <c r="B38" s="50" t="s">
        <v>34</v>
      </c>
      <c r="C38" s="201" t="s">
        <v>399</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0</v>
      </c>
      <c r="AG38" s="64">
        <v>0</v>
      </c>
      <c r="AH38" s="64">
        <v>0</v>
      </c>
      <c r="AI38" s="64">
        <v>0</v>
      </c>
      <c r="AJ38" s="64">
        <v>0.9698598526345472</v>
      </c>
      <c r="AK38" s="64">
        <v>0</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0</v>
      </c>
      <c r="BK38" s="64">
        <v>0</v>
      </c>
      <c r="BL38" s="64">
        <v>0</v>
      </c>
      <c r="BM38" s="64">
        <v>0</v>
      </c>
      <c r="BN38" s="64">
        <v>0</v>
      </c>
      <c r="BO38" s="64">
        <v>0</v>
      </c>
      <c r="BP38" s="64">
        <v>0</v>
      </c>
      <c r="BQ38" s="64">
        <v>0</v>
      </c>
      <c r="BR38" s="64">
        <v>0</v>
      </c>
      <c r="BS38" s="103">
        <v>0</v>
      </c>
      <c r="BT38" s="104">
        <f t="shared" si="0"/>
        <v>0.9698598526345472</v>
      </c>
      <c r="BU38" s="72">
        <v>0</v>
      </c>
      <c r="BV38" s="64">
        <v>0</v>
      </c>
      <c r="BW38" s="64">
        <v>0</v>
      </c>
      <c r="BX38" s="64">
        <v>0</v>
      </c>
      <c r="BY38" s="64">
        <v>0</v>
      </c>
      <c r="BZ38" s="64">
        <v>0</v>
      </c>
      <c r="CA38" s="64">
        <v>0</v>
      </c>
      <c r="CB38" s="64">
        <v>0</v>
      </c>
      <c r="CC38" s="64">
        <v>0</v>
      </c>
      <c r="CD38" s="64">
        <v>0</v>
      </c>
      <c r="CE38" s="64">
        <v>0</v>
      </c>
      <c r="CF38" s="64">
        <v>0</v>
      </c>
      <c r="CG38" s="104">
        <f t="shared" si="1"/>
        <v>0</v>
      </c>
      <c r="CH38" s="72">
        <v>0</v>
      </c>
      <c r="CI38" s="64">
        <v>0</v>
      </c>
      <c r="CJ38" s="64">
        <v>0</v>
      </c>
      <c r="CK38" s="104">
        <f t="shared" si="2"/>
        <v>0</v>
      </c>
      <c r="CL38" s="72">
        <v>0</v>
      </c>
      <c r="CM38" s="64">
        <v>0</v>
      </c>
      <c r="CN38" s="64">
        <v>0</v>
      </c>
      <c r="CO38" s="64">
        <v>0</v>
      </c>
      <c r="CP38" s="104">
        <f t="shared" si="3"/>
        <v>0</v>
      </c>
      <c r="CQ38" s="197">
        <v>0</v>
      </c>
      <c r="CR38" s="104">
        <f t="shared" si="4"/>
        <v>0</v>
      </c>
      <c r="CS38" s="104">
        <f t="shared" si="5"/>
        <v>0.9698598526345472</v>
      </c>
    </row>
    <row r="39" spans="1:97" ht="13.5" customHeight="1">
      <c r="A39" s="142">
        <v>30</v>
      </c>
      <c r="B39" s="231" t="s">
        <v>400</v>
      </c>
      <c r="C39" s="201" t="s">
        <v>407</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0</v>
      </c>
      <c r="AH39" s="64">
        <v>0</v>
      </c>
      <c r="AI39" s="64">
        <v>0</v>
      </c>
      <c r="AJ39" s="64">
        <v>0.008409410639735384</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v>
      </c>
      <c r="BK39" s="64">
        <v>0</v>
      </c>
      <c r="BL39" s="64">
        <v>0</v>
      </c>
      <c r="BM39" s="64">
        <v>0</v>
      </c>
      <c r="BN39" s="64">
        <v>0</v>
      </c>
      <c r="BO39" s="64">
        <v>0</v>
      </c>
      <c r="BP39" s="64">
        <v>0</v>
      </c>
      <c r="BQ39" s="64">
        <v>0</v>
      </c>
      <c r="BR39" s="64">
        <v>0</v>
      </c>
      <c r="BS39" s="103">
        <v>0</v>
      </c>
      <c r="BT39" s="104">
        <f t="shared" si="0"/>
        <v>0.008409410639735384</v>
      </c>
      <c r="BU39" s="72">
        <v>0</v>
      </c>
      <c r="BV39" s="64">
        <v>0</v>
      </c>
      <c r="BW39" s="64">
        <v>0</v>
      </c>
      <c r="BX39" s="64">
        <v>0</v>
      </c>
      <c r="BY39" s="64">
        <v>0</v>
      </c>
      <c r="BZ39" s="64">
        <v>0</v>
      </c>
      <c r="CA39" s="64">
        <v>0</v>
      </c>
      <c r="CB39" s="64">
        <v>0</v>
      </c>
      <c r="CC39" s="64">
        <v>0</v>
      </c>
      <c r="CD39" s="64">
        <v>0</v>
      </c>
      <c r="CE39" s="64">
        <v>0</v>
      </c>
      <c r="CF39" s="64">
        <v>0</v>
      </c>
      <c r="CG39" s="104">
        <f t="shared" si="1"/>
        <v>0</v>
      </c>
      <c r="CH39" s="72">
        <v>0</v>
      </c>
      <c r="CI39" s="64">
        <v>0</v>
      </c>
      <c r="CJ39" s="64">
        <v>0</v>
      </c>
      <c r="CK39" s="104">
        <f t="shared" si="2"/>
        <v>0</v>
      </c>
      <c r="CL39" s="72">
        <v>0</v>
      </c>
      <c r="CM39" s="64">
        <v>0</v>
      </c>
      <c r="CN39" s="64">
        <v>0</v>
      </c>
      <c r="CO39" s="64">
        <v>0</v>
      </c>
      <c r="CP39" s="104">
        <f t="shared" si="3"/>
        <v>0</v>
      </c>
      <c r="CQ39" s="197">
        <v>0</v>
      </c>
      <c r="CR39" s="104">
        <f t="shared" si="4"/>
        <v>0</v>
      </c>
      <c r="CS39" s="104">
        <f t="shared" si="5"/>
        <v>0.008409410639735384</v>
      </c>
    </row>
    <row r="40" spans="1:97" ht="13.5" customHeight="1">
      <c r="A40" s="48">
        <v>31</v>
      </c>
      <c r="B40" s="231" t="s">
        <v>401</v>
      </c>
      <c r="C40" s="201" t="s">
        <v>403</v>
      </c>
      <c r="D40" s="72">
        <v>0</v>
      </c>
      <c r="E40" s="72">
        <v>0</v>
      </c>
      <c r="F40" s="72">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0.0038521951811843823</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103">
        <v>0</v>
      </c>
      <c r="BT40" s="104">
        <f t="shared" si="0"/>
        <v>0.0038521951811843823</v>
      </c>
      <c r="BU40" s="72">
        <v>0</v>
      </c>
      <c r="BV40" s="64">
        <v>0</v>
      </c>
      <c r="BW40" s="64">
        <v>0</v>
      </c>
      <c r="BX40" s="64">
        <v>0</v>
      </c>
      <c r="BY40" s="64">
        <v>0</v>
      </c>
      <c r="BZ40" s="64">
        <v>0</v>
      </c>
      <c r="CA40" s="64">
        <v>0</v>
      </c>
      <c r="CB40" s="64">
        <v>0</v>
      </c>
      <c r="CC40" s="64">
        <v>0</v>
      </c>
      <c r="CD40" s="64">
        <v>0</v>
      </c>
      <c r="CE40" s="64">
        <v>0</v>
      </c>
      <c r="CF40" s="64">
        <v>0</v>
      </c>
      <c r="CG40" s="104">
        <f t="shared" si="1"/>
        <v>0</v>
      </c>
      <c r="CH40" s="72">
        <v>0</v>
      </c>
      <c r="CI40" s="64">
        <v>0</v>
      </c>
      <c r="CJ40" s="64">
        <v>0</v>
      </c>
      <c r="CK40" s="104">
        <f t="shared" si="2"/>
        <v>0</v>
      </c>
      <c r="CL40" s="72">
        <v>0</v>
      </c>
      <c r="CM40" s="64">
        <v>0</v>
      </c>
      <c r="CN40" s="64">
        <v>0</v>
      </c>
      <c r="CO40" s="64">
        <v>0</v>
      </c>
      <c r="CP40" s="104">
        <f t="shared" si="3"/>
        <v>0</v>
      </c>
      <c r="CQ40" s="197">
        <v>0</v>
      </c>
      <c r="CR40" s="104">
        <f>SUM(CG40,CK40,CP40,CQ40)</f>
        <v>0</v>
      </c>
      <c r="CS40" s="104">
        <f>BT40+CR40</f>
        <v>0.0038521951811843823</v>
      </c>
    </row>
    <row r="41" spans="1:97" ht="13.5" customHeight="1">
      <c r="A41" s="142">
        <v>32</v>
      </c>
      <c r="B41" s="231" t="s">
        <v>402</v>
      </c>
      <c r="C41" s="201" t="s">
        <v>404</v>
      </c>
      <c r="D41" s="72">
        <v>0</v>
      </c>
      <c r="E41" s="72">
        <v>0</v>
      </c>
      <c r="F41" s="72">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0.0055811186115630905</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64">
        <v>0</v>
      </c>
      <c r="BC41" s="64">
        <v>0</v>
      </c>
      <c r="BD41" s="64">
        <v>0</v>
      </c>
      <c r="BE41" s="64">
        <v>0</v>
      </c>
      <c r="BF41" s="64">
        <v>0</v>
      </c>
      <c r="BG41" s="64">
        <v>0</v>
      </c>
      <c r="BH41" s="64">
        <v>0</v>
      </c>
      <c r="BI41" s="64">
        <v>0</v>
      </c>
      <c r="BJ41" s="64">
        <v>0</v>
      </c>
      <c r="BK41" s="64">
        <v>0</v>
      </c>
      <c r="BL41" s="64">
        <v>0</v>
      </c>
      <c r="BM41" s="64">
        <v>0</v>
      </c>
      <c r="BN41" s="64">
        <v>0</v>
      </c>
      <c r="BO41" s="64">
        <v>0</v>
      </c>
      <c r="BP41" s="64">
        <v>0</v>
      </c>
      <c r="BQ41" s="64">
        <v>0</v>
      </c>
      <c r="BR41" s="64">
        <v>0</v>
      </c>
      <c r="BS41" s="103">
        <v>0</v>
      </c>
      <c r="BT41" s="104">
        <f t="shared" si="0"/>
        <v>0.0055811186115630905</v>
      </c>
      <c r="BU41" s="72">
        <v>0</v>
      </c>
      <c r="BV41" s="64">
        <v>0</v>
      </c>
      <c r="BW41" s="64">
        <v>0</v>
      </c>
      <c r="BX41" s="64">
        <v>0</v>
      </c>
      <c r="BY41" s="64">
        <v>0</v>
      </c>
      <c r="BZ41" s="64">
        <v>0</v>
      </c>
      <c r="CA41" s="64">
        <v>0</v>
      </c>
      <c r="CB41" s="64">
        <v>0</v>
      </c>
      <c r="CC41" s="64">
        <v>0</v>
      </c>
      <c r="CD41" s="64">
        <v>0</v>
      </c>
      <c r="CE41" s="64">
        <v>0</v>
      </c>
      <c r="CF41" s="64">
        <v>0</v>
      </c>
      <c r="CG41" s="104">
        <f t="shared" si="1"/>
        <v>0</v>
      </c>
      <c r="CH41" s="72">
        <v>0</v>
      </c>
      <c r="CI41" s="64">
        <v>0</v>
      </c>
      <c r="CJ41" s="64">
        <v>0</v>
      </c>
      <c r="CK41" s="104">
        <f t="shared" si="2"/>
        <v>0</v>
      </c>
      <c r="CL41" s="72">
        <v>0</v>
      </c>
      <c r="CM41" s="64">
        <v>0</v>
      </c>
      <c r="CN41" s="64">
        <v>0</v>
      </c>
      <c r="CO41" s="64">
        <v>0</v>
      </c>
      <c r="CP41" s="104">
        <f t="shared" si="3"/>
        <v>0</v>
      </c>
      <c r="CQ41" s="197">
        <v>0</v>
      </c>
      <c r="CR41" s="104">
        <f>SUM(CG41,CK41,CP41,CQ41)</f>
        <v>0</v>
      </c>
      <c r="CS41" s="104">
        <f>BT41+CR41</f>
        <v>0.0055811186115630905</v>
      </c>
    </row>
    <row r="42" spans="1:97" ht="13.5" customHeight="1">
      <c r="A42" s="48">
        <v>33</v>
      </c>
      <c r="B42" s="50" t="s">
        <v>36</v>
      </c>
      <c r="C42" s="40" t="s">
        <v>360</v>
      </c>
      <c r="D42" s="72">
        <v>11.042294767186092</v>
      </c>
      <c r="E42" s="72">
        <v>0.19008302954045797</v>
      </c>
      <c r="F42" s="72">
        <v>0.06122790762627283</v>
      </c>
      <c r="G42" s="64">
        <v>0</v>
      </c>
      <c r="H42" s="64">
        <v>0</v>
      </c>
      <c r="I42" s="64">
        <v>0</v>
      </c>
      <c r="J42" s="64">
        <v>0</v>
      </c>
      <c r="K42" s="64">
        <v>0</v>
      </c>
      <c r="L42" s="64">
        <v>0</v>
      </c>
      <c r="M42" s="64">
        <v>0</v>
      </c>
      <c r="N42" s="64">
        <v>0</v>
      </c>
      <c r="O42" s="64">
        <v>0</v>
      </c>
      <c r="P42" s="64">
        <v>0</v>
      </c>
      <c r="Q42" s="64">
        <v>0</v>
      </c>
      <c r="R42" s="64">
        <v>0</v>
      </c>
      <c r="S42" s="64">
        <v>0</v>
      </c>
      <c r="T42" s="64">
        <v>0</v>
      </c>
      <c r="U42" s="64">
        <v>0.009819525592713643</v>
      </c>
      <c r="V42" s="64">
        <v>0</v>
      </c>
      <c r="W42" s="64">
        <v>0.07126505126130758</v>
      </c>
      <c r="X42" s="64">
        <v>0</v>
      </c>
      <c r="Y42" s="64">
        <v>0</v>
      </c>
      <c r="Z42" s="64">
        <v>0</v>
      </c>
      <c r="AA42" s="64">
        <v>0</v>
      </c>
      <c r="AB42" s="64">
        <v>0</v>
      </c>
      <c r="AC42" s="64">
        <v>0</v>
      </c>
      <c r="AD42" s="64">
        <v>0</v>
      </c>
      <c r="AE42" s="64">
        <v>0</v>
      </c>
      <c r="AF42" s="64">
        <v>0</v>
      </c>
      <c r="AG42" s="64">
        <v>0</v>
      </c>
      <c r="AH42" s="64">
        <v>0</v>
      </c>
      <c r="AI42" s="64">
        <v>0</v>
      </c>
      <c r="AJ42" s="64">
        <v>0</v>
      </c>
      <c r="AK42" s="64">
        <v>0</v>
      </c>
      <c r="AL42" s="64">
        <v>0</v>
      </c>
      <c r="AM42" s="64">
        <v>0</v>
      </c>
      <c r="AN42" s="64">
        <v>0.1194564576679249</v>
      </c>
      <c r="AO42" s="64">
        <v>0</v>
      </c>
      <c r="AP42" s="64">
        <v>0.3650917954312609</v>
      </c>
      <c r="AQ42" s="64">
        <v>0.024990231025181855</v>
      </c>
      <c r="AR42" s="64">
        <v>0.030166008650287103</v>
      </c>
      <c r="AS42" s="64">
        <v>0.007660386562175786</v>
      </c>
      <c r="AT42" s="64">
        <v>0.004331215638480264</v>
      </c>
      <c r="AU42" s="64">
        <v>0.011011795514740406</v>
      </c>
      <c r="AV42" s="64">
        <v>0.0006474100993678536</v>
      </c>
      <c r="AW42" s="64">
        <v>0.0031983194817058577</v>
      </c>
      <c r="AX42" s="64">
        <v>0.0013608769097897579</v>
      </c>
      <c r="AY42" s="64">
        <v>0</v>
      </c>
      <c r="AZ42" s="64">
        <v>0</v>
      </c>
      <c r="BA42" s="64">
        <v>0</v>
      </c>
      <c r="BB42" s="64">
        <v>0</v>
      </c>
      <c r="BC42" s="64">
        <v>0</v>
      </c>
      <c r="BD42" s="64">
        <v>0.7955789057267192</v>
      </c>
      <c r="BE42" s="64">
        <v>9.767686869431927</v>
      </c>
      <c r="BF42" s="64">
        <v>3.131133823444513</v>
      </c>
      <c r="BG42" s="64">
        <v>3.1343217978961575</v>
      </c>
      <c r="BH42" s="64">
        <v>0.438521701929141</v>
      </c>
      <c r="BI42" s="64">
        <v>0</v>
      </c>
      <c r="BJ42" s="64">
        <v>0.62755189957909</v>
      </c>
      <c r="BK42" s="64">
        <v>2.99354191440066</v>
      </c>
      <c r="BL42" s="64">
        <v>2.6984205946648094</v>
      </c>
      <c r="BM42" s="64">
        <v>7.849578056818249</v>
      </c>
      <c r="BN42" s="64">
        <v>18.93565101628821</v>
      </c>
      <c r="BO42" s="64">
        <v>4.714876197359526E-08</v>
      </c>
      <c r="BP42" s="64">
        <v>2.6249595264252505E-08</v>
      </c>
      <c r="BQ42" s="64">
        <v>4.02982031002245</v>
      </c>
      <c r="BR42" s="64">
        <v>2.632998333329989</v>
      </c>
      <c r="BS42" s="103">
        <v>0</v>
      </c>
      <c r="BT42" s="104">
        <f t="shared" si="0"/>
        <v>68.97741007511804</v>
      </c>
      <c r="BU42" s="72">
        <v>0</v>
      </c>
      <c r="BV42" s="64">
        <v>0</v>
      </c>
      <c r="BW42" s="64">
        <v>0</v>
      </c>
      <c r="BX42" s="64">
        <v>233.79791795417563</v>
      </c>
      <c r="BY42" s="64">
        <v>0</v>
      </c>
      <c r="BZ42" s="64">
        <v>0</v>
      </c>
      <c r="CA42" s="64">
        <v>0</v>
      </c>
      <c r="CB42" s="64">
        <v>0</v>
      </c>
      <c r="CC42" s="64">
        <v>0</v>
      </c>
      <c r="CD42" s="64">
        <v>0</v>
      </c>
      <c r="CE42" s="64">
        <v>0</v>
      </c>
      <c r="CF42" s="64">
        <v>0</v>
      </c>
      <c r="CG42" s="104">
        <f t="shared" si="1"/>
        <v>233.79791795417563</v>
      </c>
      <c r="CH42" s="72">
        <v>0</v>
      </c>
      <c r="CI42" s="64">
        <v>0</v>
      </c>
      <c r="CJ42" s="64">
        <v>0</v>
      </c>
      <c r="CK42" s="104">
        <f t="shared" si="2"/>
        <v>0</v>
      </c>
      <c r="CL42" s="72">
        <v>0</v>
      </c>
      <c r="CM42" s="64">
        <v>0</v>
      </c>
      <c r="CN42" s="64">
        <v>0</v>
      </c>
      <c r="CO42" s="64">
        <v>0</v>
      </c>
      <c r="CP42" s="104">
        <f t="shared" si="3"/>
        <v>0</v>
      </c>
      <c r="CQ42" s="197">
        <v>1.1195223979457078</v>
      </c>
      <c r="CR42" s="104">
        <f t="shared" si="4"/>
        <v>234.91744035212133</v>
      </c>
      <c r="CS42" s="104">
        <f t="shared" si="5"/>
        <v>303.89485042723936</v>
      </c>
    </row>
    <row r="43" spans="1:97" ht="13.5" customHeight="1">
      <c r="A43" s="142">
        <v>34</v>
      </c>
      <c r="B43" s="50" t="s">
        <v>38</v>
      </c>
      <c r="C43" s="40" t="s">
        <v>361</v>
      </c>
      <c r="D43" s="72">
        <v>0</v>
      </c>
      <c r="E43" s="72">
        <v>0</v>
      </c>
      <c r="F43" s="72">
        <v>0</v>
      </c>
      <c r="G43" s="64">
        <v>0</v>
      </c>
      <c r="H43" s="64">
        <v>0</v>
      </c>
      <c r="I43" s="64">
        <v>0</v>
      </c>
      <c r="J43" s="64">
        <v>0</v>
      </c>
      <c r="K43" s="64">
        <v>0</v>
      </c>
      <c r="L43" s="64">
        <v>0</v>
      </c>
      <c r="M43" s="64">
        <v>0</v>
      </c>
      <c r="N43" s="64">
        <v>0</v>
      </c>
      <c r="O43" s="64">
        <v>0</v>
      </c>
      <c r="P43" s="64">
        <v>0</v>
      </c>
      <c r="Q43" s="64">
        <v>0</v>
      </c>
      <c r="R43" s="64">
        <v>0</v>
      </c>
      <c r="S43" s="64">
        <v>0</v>
      </c>
      <c r="T43" s="64">
        <v>0</v>
      </c>
      <c r="U43" s="64">
        <v>0.00035462238597863265</v>
      </c>
      <c r="V43" s="64">
        <v>0</v>
      </c>
      <c r="W43" s="64">
        <v>0.0005873500742091446</v>
      </c>
      <c r="X43" s="64">
        <v>0</v>
      </c>
      <c r="Y43" s="64">
        <v>0</v>
      </c>
      <c r="Z43" s="64">
        <v>0</v>
      </c>
      <c r="AA43" s="64">
        <v>0</v>
      </c>
      <c r="AB43" s="64">
        <v>0</v>
      </c>
      <c r="AC43" s="64">
        <v>0</v>
      </c>
      <c r="AD43" s="64">
        <v>0</v>
      </c>
      <c r="AE43" s="64">
        <v>0</v>
      </c>
      <c r="AF43" s="64">
        <v>0</v>
      </c>
      <c r="AG43" s="64">
        <v>0</v>
      </c>
      <c r="AH43" s="64">
        <v>0</v>
      </c>
      <c r="AI43" s="64">
        <v>0</v>
      </c>
      <c r="AJ43" s="64">
        <v>0</v>
      </c>
      <c r="AK43" s="64">
        <v>0</v>
      </c>
      <c r="AL43" s="64">
        <v>0</v>
      </c>
      <c r="AM43" s="64">
        <v>0</v>
      </c>
      <c r="AN43" s="64">
        <v>0.005862055651115047</v>
      </c>
      <c r="AO43" s="64">
        <v>0</v>
      </c>
      <c r="AP43" s="64">
        <v>0.005615564361969576</v>
      </c>
      <c r="AQ43" s="64">
        <v>0.0005092490903649416</v>
      </c>
      <c r="AR43" s="64">
        <v>0</v>
      </c>
      <c r="AS43" s="64">
        <v>0</v>
      </c>
      <c r="AT43" s="64">
        <v>0.0002401266836244321</v>
      </c>
      <c r="AU43" s="64">
        <v>4.801965435612489E-05</v>
      </c>
      <c r="AV43" s="64">
        <v>2.060767532318487E-05</v>
      </c>
      <c r="AW43" s="64">
        <v>0.00010181522709008847</v>
      </c>
      <c r="AX43" s="64">
        <v>2.6984412046947094E-05</v>
      </c>
      <c r="AY43" s="64">
        <v>0</v>
      </c>
      <c r="AZ43" s="64">
        <v>0</v>
      </c>
      <c r="BA43" s="64">
        <v>0</v>
      </c>
      <c r="BB43" s="64">
        <v>0</v>
      </c>
      <c r="BC43" s="64">
        <v>0</v>
      </c>
      <c r="BD43" s="64">
        <v>0.03290410531682612</v>
      </c>
      <c r="BE43" s="64">
        <v>0.14417540695473136</v>
      </c>
      <c r="BF43" s="64">
        <v>0.052411444772165625</v>
      </c>
      <c r="BG43" s="64">
        <v>0.09978513909129122</v>
      </c>
      <c r="BH43" s="64">
        <v>0.01380036265063586</v>
      </c>
      <c r="BI43" s="64">
        <v>0</v>
      </c>
      <c r="BJ43" s="64">
        <v>0.01997999368546674</v>
      </c>
      <c r="BK43" s="64">
        <v>0.007823725808554175</v>
      </c>
      <c r="BL43" s="64">
        <v>0.0695392875499628</v>
      </c>
      <c r="BM43" s="64">
        <v>0.33708683641305054</v>
      </c>
      <c r="BN43" s="64">
        <v>0.7690172323188207</v>
      </c>
      <c r="BO43" s="64">
        <v>0</v>
      </c>
      <c r="BP43" s="64">
        <v>0</v>
      </c>
      <c r="BQ43" s="64">
        <v>0.005061081159128584</v>
      </c>
      <c r="BR43" s="64">
        <v>0.08434079661318157</v>
      </c>
      <c r="BS43" s="103">
        <v>0</v>
      </c>
      <c r="BT43" s="104">
        <f t="shared" si="0"/>
        <v>1.6492918075498932</v>
      </c>
      <c r="BU43" s="72">
        <v>0</v>
      </c>
      <c r="BV43" s="64">
        <v>0</v>
      </c>
      <c r="BW43" s="64">
        <v>0</v>
      </c>
      <c r="BX43" s="64">
        <v>8.531902904848787</v>
      </c>
      <c r="BY43" s="64">
        <v>0</v>
      </c>
      <c r="BZ43" s="64">
        <v>0</v>
      </c>
      <c r="CA43" s="64">
        <v>0</v>
      </c>
      <c r="CB43" s="64">
        <v>0</v>
      </c>
      <c r="CC43" s="64">
        <v>0</v>
      </c>
      <c r="CD43" s="64">
        <v>0</v>
      </c>
      <c r="CE43" s="64">
        <v>0</v>
      </c>
      <c r="CF43" s="64">
        <v>0</v>
      </c>
      <c r="CG43" s="104">
        <f t="shared" si="1"/>
        <v>8.531902904848787</v>
      </c>
      <c r="CH43" s="72">
        <v>0</v>
      </c>
      <c r="CI43" s="64">
        <v>0</v>
      </c>
      <c r="CJ43" s="64">
        <v>0</v>
      </c>
      <c r="CK43" s="104">
        <f t="shared" si="2"/>
        <v>0</v>
      </c>
      <c r="CL43" s="72">
        <v>0</v>
      </c>
      <c r="CM43" s="64">
        <v>0</v>
      </c>
      <c r="CN43" s="64">
        <v>0</v>
      </c>
      <c r="CO43" s="64">
        <v>0</v>
      </c>
      <c r="CP43" s="104">
        <f t="shared" si="3"/>
        <v>0</v>
      </c>
      <c r="CQ43" s="197">
        <v>0</v>
      </c>
      <c r="CR43" s="104">
        <f t="shared" si="4"/>
        <v>8.531902904848787</v>
      </c>
      <c r="CS43" s="104">
        <f t="shared" si="5"/>
        <v>10.18119471239868</v>
      </c>
    </row>
    <row r="44" spans="1:97" ht="13.5" customHeight="1">
      <c r="A44" s="48">
        <v>35</v>
      </c>
      <c r="B44" s="50" t="s">
        <v>40</v>
      </c>
      <c r="C44" s="40" t="s">
        <v>362</v>
      </c>
      <c r="D44" s="72">
        <v>0.0026215231870232005</v>
      </c>
      <c r="E44" s="72">
        <v>0.015334300876067204</v>
      </c>
      <c r="F44" s="72">
        <v>6.587395814671438E-05</v>
      </c>
      <c r="G44" s="64">
        <v>0</v>
      </c>
      <c r="H44" s="64">
        <v>0</v>
      </c>
      <c r="I44" s="64">
        <v>0</v>
      </c>
      <c r="J44" s="64">
        <v>0</v>
      </c>
      <c r="K44" s="64">
        <v>0</v>
      </c>
      <c r="L44" s="64">
        <v>0</v>
      </c>
      <c r="M44" s="64">
        <v>0</v>
      </c>
      <c r="N44" s="64">
        <v>0</v>
      </c>
      <c r="O44" s="64">
        <v>0</v>
      </c>
      <c r="P44" s="64">
        <v>0</v>
      </c>
      <c r="Q44" s="64">
        <v>0</v>
      </c>
      <c r="R44" s="64">
        <v>0</v>
      </c>
      <c r="S44" s="64">
        <v>0</v>
      </c>
      <c r="T44" s="64">
        <v>0</v>
      </c>
      <c r="U44" s="64">
        <v>0.0012969973378837893</v>
      </c>
      <c r="V44" s="64">
        <v>0</v>
      </c>
      <c r="W44" s="64">
        <v>0.007482320004719947</v>
      </c>
      <c r="X44" s="64">
        <v>0</v>
      </c>
      <c r="Y44" s="64">
        <v>0</v>
      </c>
      <c r="Z44" s="64">
        <v>0</v>
      </c>
      <c r="AA44" s="64">
        <v>0</v>
      </c>
      <c r="AB44" s="64">
        <v>0</v>
      </c>
      <c r="AC44" s="64">
        <v>0</v>
      </c>
      <c r="AD44" s="64">
        <v>0</v>
      </c>
      <c r="AE44" s="64">
        <v>0</v>
      </c>
      <c r="AF44" s="64">
        <v>0</v>
      </c>
      <c r="AG44" s="64">
        <v>0</v>
      </c>
      <c r="AH44" s="64">
        <v>0</v>
      </c>
      <c r="AI44" s="64">
        <v>0</v>
      </c>
      <c r="AJ44" s="64">
        <v>0</v>
      </c>
      <c r="AK44" s="64">
        <v>0</v>
      </c>
      <c r="AL44" s="64">
        <v>0</v>
      </c>
      <c r="AM44" s="64">
        <v>0</v>
      </c>
      <c r="AN44" s="64">
        <v>0.016534389778414482</v>
      </c>
      <c r="AO44" s="64">
        <v>0</v>
      </c>
      <c r="AP44" s="64">
        <v>0.037513373364950385</v>
      </c>
      <c r="AQ44" s="64">
        <v>0.0025705064386795625</v>
      </c>
      <c r="AR44" s="64">
        <v>1.216096225861042E-07</v>
      </c>
      <c r="AS44" s="64">
        <v>4.173208095943654E-08</v>
      </c>
      <c r="AT44" s="64">
        <v>0.0005966840560736402</v>
      </c>
      <c r="AU44" s="64">
        <v>0.0008392378757661794</v>
      </c>
      <c r="AV44" s="64">
        <v>0.00012975728486175973</v>
      </c>
      <c r="AW44" s="64">
        <v>0.0006398616791182888</v>
      </c>
      <c r="AX44" s="64">
        <v>0.00021935818694646575</v>
      </c>
      <c r="AY44" s="64">
        <v>0</v>
      </c>
      <c r="AZ44" s="64">
        <v>0</v>
      </c>
      <c r="BA44" s="64">
        <v>0</v>
      </c>
      <c r="BB44" s="64">
        <v>0</v>
      </c>
      <c r="BC44" s="64">
        <v>0</v>
      </c>
      <c r="BD44" s="64">
        <v>0.20650153759609333</v>
      </c>
      <c r="BE44" s="64">
        <v>1.4223220406343589</v>
      </c>
      <c r="BF44" s="64">
        <v>0.5142535008922692</v>
      </c>
      <c r="BG44" s="64">
        <v>0.6224709907644128</v>
      </c>
      <c r="BH44" s="64">
        <v>0.08608850023024818</v>
      </c>
      <c r="BI44" s="64">
        <v>0</v>
      </c>
      <c r="BJ44" s="64">
        <v>0.1246815108982613</v>
      </c>
      <c r="BK44" s="64">
        <v>0.06269557728931205</v>
      </c>
      <c r="BL44" s="64">
        <v>0.5566025402383313</v>
      </c>
      <c r="BM44" s="64">
        <v>2.976564135284221</v>
      </c>
      <c r="BN44" s="64">
        <v>6.594574890976402</v>
      </c>
      <c r="BO44" s="64">
        <v>0.14976631648162145</v>
      </c>
      <c r="BP44" s="64">
        <v>0.23624004847824345</v>
      </c>
      <c r="BQ44" s="64">
        <v>0.16599198798037423</v>
      </c>
      <c r="BR44" s="64">
        <v>0.5261308914792427</v>
      </c>
      <c r="BS44" s="103">
        <v>0</v>
      </c>
      <c r="BT44" s="104">
        <f t="shared" si="0"/>
        <v>14.330728816593748</v>
      </c>
      <c r="BU44" s="72">
        <v>0</v>
      </c>
      <c r="BV44" s="64">
        <v>0</v>
      </c>
      <c r="BW44" s="64">
        <v>0</v>
      </c>
      <c r="BX44" s="64">
        <v>84.65739785718235</v>
      </c>
      <c r="BY44" s="64">
        <v>0</v>
      </c>
      <c r="BZ44" s="64">
        <v>0</v>
      </c>
      <c r="CA44" s="64">
        <v>0</v>
      </c>
      <c r="CB44" s="64">
        <v>0</v>
      </c>
      <c r="CC44" s="64">
        <v>0</v>
      </c>
      <c r="CD44" s="64">
        <v>0</v>
      </c>
      <c r="CE44" s="64">
        <v>0</v>
      </c>
      <c r="CF44" s="64">
        <v>0</v>
      </c>
      <c r="CG44" s="104">
        <f t="shared" si="1"/>
        <v>84.65739785718235</v>
      </c>
      <c r="CH44" s="72">
        <v>0</v>
      </c>
      <c r="CI44" s="64">
        <v>0</v>
      </c>
      <c r="CJ44" s="64">
        <v>0</v>
      </c>
      <c r="CK44" s="104">
        <f t="shared" si="2"/>
        <v>0</v>
      </c>
      <c r="CL44" s="72">
        <v>0</v>
      </c>
      <c r="CM44" s="64">
        <v>0</v>
      </c>
      <c r="CN44" s="64">
        <v>0</v>
      </c>
      <c r="CO44" s="64">
        <v>0</v>
      </c>
      <c r="CP44" s="104">
        <f t="shared" si="3"/>
        <v>0</v>
      </c>
      <c r="CQ44" s="197">
        <v>0</v>
      </c>
      <c r="CR44" s="104">
        <f t="shared" si="4"/>
        <v>84.65739785718235</v>
      </c>
      <c r="CS44" s="104">
        <f t="shared" si="5"/>
        <v>98.9881266737761</v>
      </c>
    </row>
    <row r="45" spans="1:97" ht="13.5" customHeight="1">
      <c r="A45" s="142">
        <v>36</v>
      </c>
      <c r="B45" s="50">
        <v>41</v>
      </c>
      <c r="C45" s="40" t="s">
        <v>363</v>
      </c>
      <c r="D45" s="72">
        <v>0.15002261315721677</v>
      </c>
      <c r="E45" s="72">
        <v>0.0014679516267397542</v>
      </c>
      <c r="F45" s="72">
        <v>0.00038943879833533093</v>
      </c>
      <c r="G45" s="64">
        <v>0</v>
      </c>
      <c r="H45" s="64">
        <v>0</v>
      </c>
      <c r="I45" s="64">
        <v>0</v>
      </c>
      <c r="J45" s="64">
        <v>0</v>
      </c>
      <c r="K45" s="64">
        <v>0</v>
      </c>
      <c r="L45" s="64">
        <v>0</v>
      </c>
      <c r="M45" s="64">
        <v>0</v>
      </c>
      <c r="N45" s="64">
        <v>0</v>
      </c>
      <c r="O45" s="64">
        <v>0</v>
      </c>
      <c r="P45" s="64">
        <v>0</v>
      </c>
      <c r="Q45" s="64">
        <v>0</v>
      </c>
      <c r="R45" s="64">
        <v>0</v>
      </c>
      <c r="S45" s="64">
        <v>0</v>
      </c>
      <c r="T45" s="64">
        <v>0</v>
      </c>
      <c r="U45" s="64">
        <v>0</v>
      </c>
      <c r="V45" s="64">
        <v>0</v>
      </c>
      <c r="W45" s="64">
        <v>0</v>
      </c>
      <c r="X45" s="64">
        <v>0</v>
      </c>
      <c r="Y45" s="64">
        <v>0</v>
      </c>
      <c r="Z45" s="64">
        <v>0</v>
      </c>
      <c r="AA45" s="64">
        <v>0</v>
      </c>
      <c r="AB45" s="64">
        <v>0</v>
      </c>
      <c r="AC45" s="64">
        <v>0</v>
      </c>
      <c r="AD45" s="64">
        <v>0</v>
      </c>
      <c r="AE45" s="64">
        <v>0</v>
      </c>
      <c r="AF45" s="64">
        <v>0</v>
      </c>
      <c r="AG45" s="64">
        <v>0</v>
      </c>
      <c r="AH45" s="64">
        <v>0</v>
      </c>
      <c r="AI45" s="64">
        <v>0</v>
      </c>
      <c r="AJ45" s="64">
        <v>0</v>
      </c>
      <c r="AK45" s="64">
        <v>0</v>
      </c>
      <c r="AL45" s="64">
        <v>0</v>
      </c>
      <c r="AM45" s="64">
        <v>0</v>
      </c>
      <c r="AN45" s="64">
        <v>0.0023059621982904357</v>
      </c>
      <c r="AO45" s="64">
        <v>0</v>
      </c>
      <c r="AP45" s="64">
        <v>0.00027353572677168135</v>
      </c>
      <c r="AQ45" s="64">
        <v>0</v>
      </c>
      <c r="AR45" s="64">
        <v>0</v>
      </c>
      <c r="AS45" s="64">
        <v>6.91922846219244E-06</v>
      </c>
      <c r="AT45" s="64">
        <v>5.142849132086056E-05</v>
      </c>
      <c r="AU45" s="64">
        <v>0</v>
      </c>
      <c r="AV45" s="64">
        <v>0</v>
      </c>
      <c r="AW45" s="64">
        <v>0</v>
      </c>
      <c r="AX45" s="64">
        <v>0</v>
      </c>
      <c r="AY45" s="64">
        <v>0</v>
      </c>
      <c r="AZ45" s="64">
        <v>0</v>
      </c>
      <c r="BA45" s="64">
        <v>0</v>
      </c>
      <c r="BB45" s="64">
        <v>0</v>
      </c>
      <c r="BC45" s="64">
        <v>0</v>
      </c>
      <c r="BD45" s="64">
        <v>0.01897091077947077</v>
      </c>
      <c r="BE45" s="64">
        <v>0.15164862143814564</v>
      </c>
      <c r="BF45" s="64">
        <v>0.0984927907587583</v>
      </c>
      <c r="BG45" s="64">
        <v>0.023942492881406752</v>
      </c>
      <c r="BH45" s="64">
        <v>0.0022689484473822704</v>
      </c>
      <c r="BI45" s="64">
        <v>0</v>
      </c>
      <c r="BJ45" s="64">
        <v>0.387445028116692</v>
      </c>
      <c r="BK45" s="64">
        <v>0.20297313578082066</v>
      </c>
      <c r="BL45" s="64">
        <v>0</v>
      </c>
      <c r="BM45" s="64">
        <v>0.20443967713660913</v>
      </c>
      <c r="BN45" s="64">
        <v>0.9902797509350603</v>
      </c>
      <c r="BO45" s="64">
        <v>0</v>
      </c>
      <c r="BP45" s="64">
        <v>0</v>
      </c>
      <c r="BQ45" s="64">
        <v>0</v>
      </c>
      <c r="BR45" s="64">
        <v>0.3060888125138612</v>
      </c>
      <c r="BS45" s="103">
        <v>0</v>
      </c>
      <c r="BT45" s="104">
        <f t="shared" si="0"/>
        <v>2.541068018015344</v>
      </c>
      <c r="BU45" s="72">
        <v>0</v>
      </c>
      <c r="BV45" s="64">
        <v>0</v>
      </c>
      <c r="BW45" s="64">
        <v>0</v>
      </c>
      <c r="BX45" s="64">
        <v>19.258550808149263</v>
      </c>
      <c r="BY45" s="64">
        <v>0</v>
      </c>
      <c r="BZ45" s="64">
        <v>0</v>
      </c>
      <c r="CA45" s="64">
        <v>0</v>
      </c>
      <c r="CB45" s="64">
        <v>0</v>
      </c>
      <c r="CC45" s="64">
        <v>0</v>
      </c>
      <c r="CD45" s="64">
        <v>0</v>
      </c>
      <c r="CE45" s="64">
        <v>0</v>
      </c>
      <c r="CF45" s="64">
        <v>0</v>
      </c>
      <c r="CG45" s="104">
        <f t="shared" si="1"/>
        <v>19.258550808149263</v>
      </c>
      <c r="CH45" s="72">
        <v>0</v>
      </c>
      <c r="CI45" s="64">
        <v>0</v>
      </c>
      <c r="CJ45" s="64">
        <v>0</v>
      </c>
      <c r="CK45" s="104">
        <f t="shared" si="2"/>
        <v>0</v>
      </c>
      <c r="CL45" s="72">
        <v>0</v>
      </c>
      <c r="CM45" s="64">
        <v>0</v>
      </c>
      <c r="CN45" s="64">
        <v>0</v>
      </c>
      <c r="CO45" s="64">
        <v>0</v>
      </c>
      <c r="CP45" s="104">
        <f t="shared" si="3"/>
        <v>0</v>
      </c>
      <c r="CQ45" s="197">
        <v>0.053910109024333644</v>
      </c>
      <c r="CR45" s="104">
        <f t="shared" si="4"/>
        <v>19.312460917173595</v>
      </c>
      <c r="CS45" s="104">
        <f t="shared" si="5"/>
        <v>21.85352893518894</v>
      </c>
    </row>
    <row r="46" spans="1:97" ht="13.5" customHeight="1">
      <c r="A46" s="48">
        <v>37</v>
      </c>
      <c r="B46" s="50">
        <v>45</v>
      </c>
      <c r="C46" s="40" t="s">
        <v>105</v>
      </c>
      <c r="D46" s="72">
        <v>13.288058146916551</v>
      </c>
      <c r="E46" s="72">
        <v>0.1610956334023506</v>
      </c>
      <c r="F46" s="72">
        <v>0.028091414630319146</v>
      </c>
      <c r="G46" s="64">
        <v>0</v>
      </c>
      <c r="H46" s="64">
        <v>0</v>
      </c>
      <c r="I46" s="64">
        <v>0</v>
      </c>
      <c r="J46" s="64">
        <v>0</v>
      </c>
      <c r="K46" s="64">
        <v>0</v>
      </c>
      <c r="L46" s="64">
        <v>0</v>
      </c>
      <c r="M46" s="64">
        <v>0</v>
      </c>
      <c r="N46" s="64">
        <v>0</v>
      </c>
      <c r="O46" s="64">
        <v>0</v>
      </c>
      <c r="P46" s="64">
        <v>0</v>
      </c>
      <c r="Q46" s="64">
        <v>0</v>
      </c>
      <c r="R46" s="64">
        <v>0</v>
      </c>
      <c r="S46" s="64">
        <v>0</v>
      </c>
      <c r="T46" s="64">
        <v>0</v>
      </c>
      <c r="U46" s="64">
        <v>0</v>
      </c>
      <c r="V46" s="64">
        <v>0</v>
      </c>
      <c r="W46" s="64">
        <v>0</v>
      </c>
      <c r="X46" s="64">
        <v>0</v>
      </c>
      <c r="Y46" s="64">
        <v>0</v>
      </c>
      <c r="Z46" s="64">
        <v>0</v>
      </c>
      <c r="AA46" s="64">
        <v>0</v>
      </c>
      <c r="AB46" s="64">
        <v>0</v>
      </c>
      <c r="AC46" s="64">
        <v>0</v>
      </c>
      <c r="AD46" s="64">
        <v>0</v>
      </c>
      <c r="AE46" s="64">
        <v>0</v>
      </c>
      <c r="AF46" s="64">
        <v>0</v>
      </c>
      <c r="AG46" s="64">
        <v>0</v>
      </c>
      <c r="AH46" s="64">
        <v>0</v>
      </c>
      <c r="AI46" s="64">
        <v>0</v>
      </c>
      <c r="AJ46" s="64">
        <v>0</v>
      </c>
      <c r="AK46" s="64">
        <v>0</v>
      </c>
      <c r="AL46" s="64">
        <v>0</v>
      </c>
      <c r="AM46" s="64">
        <v>0</v>
      </c>
      <c r="AN46" s="64">
        <v>0</v>
      </c>
      <c r="AO46" s="64">
        <v>0</v>
      </c>
      <c r="AP46" s="64">
        <v>0</v>
      </c>
      <c r="AQ46" s="64">
        <v>0.3633837868079209</v>
      </c>
      <c r="AR46" s="64">
        <v>0</v>
      </c>
      <c r="AS46" s="64">
        <v>0</v>
      </c>
      <c r="AT46" s="64">
        <v>0.019848963795668098</v>
      </c>
      <c r="AU46" s="64">
        <v>0</v>
      </c>
      <c r="AV46" s="64">
        <v>0</v>
      </c>
      <c r="AW46" s="64">
        <v>0</v>
      </c>
      <c r="AX46" s="64">
        <v>0</v>
      </c>
      <c r="AY46" s="64">
        <v>0</v>
      </c>
      <c r="AZ46" s="64">
        <v>0</v>
      </c>
      <c r="BA46" s="64">
        <v>0</v>
      </c>
      <c r="BB46" s="64">
        <v>0</v>
      </c>
      <c r="BC46" s="64">
        <v>0</v>
      </c>
      <c r="BD46" s="64">
        <v>7.9113912215805655</v>
      </c>
      <c r="BE46" s="64">
        <v>27.43131356147908</v>
      </c>
      <c r="BF46" s="64">
        <v>14.360261622737227</v>
      </c>
      <c r="BG46" s="64">
        <v>213.5567976047156</v>
      </c>
      <c r="BH46" s="64">
        <v>0</v>
      </c>
      <c r="BI46" s="64">
        <v>0</v>
      </c>
      <c r="BJ46" s="64">
        <v>2.1678435256157678</v>
      </c>
      <c r="BK46" s="64">
        <v>3.1163576961081523</v>
      </c>
      <c r="BL46" s="64">
        <v>27.199029270314433</v>
      </c>
      <c r="BM46" s="64">
        <v>32.64863357157412</v>
      </c>
      <c r="BN46" s="64">
        <v>56.920809989821194</v>
      </c>
      <c r="BO46" s="64">
        <v>0.016518967395565257</v>
      </c>
      <c r="BP46" s="64">
        <v>0.009504133897067965</v>
      </c>
      <c r="BQ46" s="64">
        <v>5.746788694099587E-17</v>
      </c>
      <c r="BR46" s="64">
        <v>15.150472686213103</v>
      </c>
      <c r="BS46" s="103">
        <v>0</v>
      </c>
      <c r="BT46" s="104">
        <f t="shared" si="0"/>
        <v>414.3494117970046</v>
      </c>
      <c r="BU46" s="72">
        <v>0</v>
      </c>
      <c r="BV46" s="64">
        <v>0</v>
      </c>
      <c r="BW46" s="64">
        <v>0</v>
      </c>
      <c r="BX46" s="64">
        <v>149.31776783536333</v>
      </c>
      <c r="BY46" s="64">
        <v>4.70021088047931</v>
      </c>
      <c r="BZ46" s="64">
        <v>0</v>
      </c>
      <c r="CA46" s="64">
        <v>0</v>
      </c>
      <c r="CB46" s="64">
        <v>0</v>
      </c>
      <c r="CC46" s="64">
        <v>0</v>
      </c>
      <c r="CD46" s="64">
        <v>0</v>
      </c>
      <c r="CE46" s="64">
        <v>0</v>
      </c>
      <c r="CF46" s="64">
        <v>0</v>
      </c>
      <c r="CG46" s="104">
        <f t="shared" si="1"/>
        <v>154.01797871584264</v>
      </c>
      <c r="CH46" s="72">
        <v>0</v>
      </c>
      <c r="CI46" s="64">
        <v>0</v>
      </c>
      <c r="CJ46" s="64">
        <v>0</v>
      </c>
      <c r="CK46" s="104">
        <f t="shared" si="2"/>
        <v>0</v>
      </c>
      <c r="CL46" s="72">
        <v>0</v>
      </c>
      <c r="CM46" s="64">
        <v>1443.0523162408676</v>
      </c>
      <c r="CN46" s="64">
        <v>0</v>
      </c>
      <c r="CO46" s="64">
        <v>0</v>
      </c>
      <c r="CP46" s="104">
        <f t="shared" si="3"/>
        <v>1443.0523162408676</v>
      </c>
      <c r="CQ46" s="197">
        <v>0.3820663478710342</v>
      </c>
      <c r="CR46" s="104">
        <f t="shared" si="4"/>
        <v>1597.4523613045812</v>
      </c>
      <c r="CS46" s="104">
        <f t="shared" si="5"/>
        <v>2011.801773101586</v>
      </c>
    </row>
    <row r="47" spans="1:97" ht="13.5" customHeight="1">
      <c r="A47" s="142">
        <v>38</v>
      </c>
      <c r="B47" s="50">
        <v>50</v>
      </c>
      <c r="C47" s="40" t="s">
        <v>245</v>
      </c>
      <c r="D47" s="72">
        <v>6.3179626662259665</v>
      </c>
      <c r="E47" s="72">
        <v>0.045184300324478704</v>
      </c>
      <c r="F47" s="72">
        <v>0.0035318465116652444</v>
      </c>
      <c r="G47" s="64">
        <v>0</v>
      </c>
      <c r="H47" s="64">
        <v>0</v>
      </c>
      <c r="I47" s="64">
        <v>0</v>
      </c>
      <c r="J47" s="64">
        <v>0</v>
      </c>
      <c r="K47" s="64">
        <v>0</v>
      </c>
      <c r="L47" s="64">
        <v>0</v>
      </c>
      <c r="M47" s="64">
        <v>0</v>
      </c>
      <c r="N47" s="64">
        <v>0</v>
      </c>
      <c r="O47" s="64">
        <v>0</v>
      </c>
      <c r="P47" s="64">
        <v>0</v>
      </c>
      <c r="Q47" s="64">
        <v>0</v>
      </c>
      <c r="R47" s="64">
        <v>0</v>
      </c>
      <c r="S47" s="64">
        <v>0</v>
      </c>
      <c r="T47" s="64">
        <v>0</v>
      </c>
      <c r="U47" s="64">
        <v>0</v>
      </c>
      <c r="V47" s="64">
        <v>0</v>
      </c>
      <c r="W47" s="64">
        <v>0.0020323662064536895</v>
      </c>
      <c r="X47" s="64">
        <v>0</v>
      </c>
      <c r="Y47" s="64">
        <v>0</v>
      </c>
      <c r="Z47" s="64">
        <v>0</v>
      </c>
      <c r="AA47" s="64">
        <v>0</v>
      </c>
      <c r="AB47" s="64">
        <v>0</v>
      </c>
      <c r="AC47" s="64">
        <v>0</v>
      </c>
      <c r="AD47" s="64">
        <v>0</v>
      </c>
      <c r="AE47" s="64">
        <v>0</v>
      </c>
      <c r="AF47" s="64">
        <v>0</v>
      </c>
      <c r="AG47" s="64">
        <v>0</v>
      </c>
      <c r="AH47" s="64">
        <v>0</v>
      </c>
      <c r="AI47" s="64">
        <v>0</v>
      </c>
      <c r="AJ47" s="64">
        <v>0</v>
      </c>
      <c r="AK47" s="64">
        <v>0</v>
      </c>
      <c r="AL47" s="64">
        <v>0</v>
      </c>
      <c r="AM47" s="64">
        <v>0</v>
      </c>
      <c r="AN47" s="64">
        <v>0.052543799206638125</v>
      </c>
      <c r="AO47" s="64">
        <v>0</v>
      </c>
      <c r="AP47" s="64">
        <v>0</v>
      </c>
      <c r="AQ47" s="64">
        <v>0</v>
      </c>
      <c r="AR47" s="64">
        <v>0</v>
      </c>
      <c r="AS47" s="64">
        <v>0</v>
      </c>
      <c r="AT47" s="64">
        <v>0</v>
      </c>
      <c r="AU47" s="64">
        <v>0</v>
      </c>
      <c r="AV47" s="64">
        <v>0</v>
      </c>
      <c r="AW47" s="64">
        <v>0</v>
      </c>
      <c r="AX47" s="64">
        <v>0</v>
      </c>
      <c r="AY47" s="64">
        <v>0</v>
      </c>
      <c r="AZ47" s="64">
        <v>0</v>
      </c>
      <c r="BA47" s="64">
        <v>0</v>
      </c>
      <c r="BB47" s="64">
        <v>0</v>
      </c>
      <c r="BC47" s="64">
        <v>0</v>
      </c>
      <c r="BD47" s="64">
        <v>0.4288303546102344</v>
      </c>
      <c r="BE47" s="64">
        <v>1.6651997015584725</v>
      </c>
      <c r="BF47" s="64">
        <v>1.010328194922486</v>
      </c>
      <c r="BG47" s="64">
        <v>0.24139127164113555</v>
      </c>
      <c r="BH47" s="64">
        <v>0.40974072058435435</v>
      </c>
      <c r="BI47" s="64">
        <v>0</v>
      </c>
      <c r="BJ47" s="64">
        <v>4.241099438217557</v>
      </c>
      <c r="BK47" s="64">
        <v>8.996618899908272</v>
      </c>
      <c r="BL47" s="64">
        <v>0</v>
      </c>
      <c r="BM47" s="64">
        <v>1.9683968827360168</v>
      </c>
      <c r="BN47" s="64">
        <v>3.820226213059402</v>
      </c>
      <c r="BO47" s="64">
        <v>0</v>
      </c>
      <c r="BP47" s="64">
        <v>0</v>
      </c>
      <c r="BQ47" s="64">
        <v>0.05588468961227692</v>
      </c>
      <c r="BR47" s="64">
        <v>4.171061922928857</v>
      </c>
      <c r="BS47" s="103">
        <v>0</v>
      </c>
      <c r="BT47" s="104">
        <f t="shared" si="0"/>
        <v>33.43003326825426</v>
      </c>
      <c r="BU47" s="72">
        <v>0</v>
      </c>
      <c r="BV47" s="64">
        <v>0</v>
      </c>
      <c r="BW47" s="64">
        <v>0</v>
      </c>
      <c r="BX47" s="64">
        <v>0</v>
      </c>
      <c r="BY47" s="64">
        <v>0.33519851969103176</v>
      </c>
      <c r="BZ47" s="64">
        <v>0</v>
      </c>
      <c r="CA47" s="64">
        <v>313.61766397541805</v>
      </c>
      <c r="CB47" s="64">
        <v>0</v>
      </c>
      <c r="CC47" s="64">
        <v>1.0236981298675296</v>
      </c>
      <c r="CD47" s="64">
        <v>0</v>
      </c>
      <c r="CE47" s="64">
        <v>0</v>
      </c>
      <c r="CF47" s="64">
        <v>0</v>
      </c>
      <c r="CG47" s="104">
        <f t="shared" si="1"/>
        <v>314.97656062497657</v>
      </c>
      <c r="CH47" s="72">
        <v>0</v>
      </c>
      <c r="CI47" s="64">
        <v>0</v>
      </c>
      <c r="CJ47" s="64">
        <v>0</v>
      </c>
      <c r="CK47" s="104">
        <f t="shared" si="2"/>
        <v>0</v>
      </c>
      <c r="CL47" s="72">
        <v>8.43323123010805</v>
      </c>
      <c r="CM47" s="64">
        <v>0</v>
      </c>
      <c r="CN47" s="64">
        <v>0</v>
      </c>
      <c r="CO47" s="64">
        <v>0</v>
      </c>
      <c r="CP47" s="104">
        <f t="shared" si="3"/>
        <v>8.43323123010805</v>
      </c>
      <c r="CQ47" s="197">
        <v>7.051896928500558</v>
      </c>
      <c r="CR47" s="104">
        <f t="shared" si="4"/>
        <v>330.4616887835852</v>
      </c>
      <c r="CS47" s="104">
        <f t="shared" si="5"/>
        <v>363.89172205183945</v>
      </c>
    </row>
    <row r="48" spans="1:97" ht="13.5" customHeight="1">
      <c r="A48" s="48">
        <v>39</v>
      </c>
      <c r="B48" s="50" t="s">
        <v>280</v>
      </c>
      <c r="C48" s="40" t="s">
        <v>73</v>
      </c>
      <c r="D48" s="72">
        <v>37.93224928225725</v>
      </c>
      <c r="E48" s="72">
        <v>0.37608658509882076</v>
      </c>
      <c r="F48" s="72">
        <v>0.017204296063807654</v>
      </c>
      <c r="G48" s="64">
        <v>0</v>
      </c>
      <c r="H48" s="64">
        <v>0</v>
      </c>
      <c r="I48" s="64">
        <v>0</v>
      </c>
      <c r="J48" s="64">
        <v>0</v>
      </c>
      <c r="K48" s="64">
        <v>0</v>
      </c>
      <c r="L48" s="64">
        <v>0</v>
      </c>
      <c r="M48" s="64">
        <v>0</v>
      </c>
      <c r="N48" s="64">
        <v>0</v>
      </c>
      <c r="O48" s="64">
        <v>0</v>
      </c>
      <c r="P48" s="64">
        <v>0</v>
      </c>
      <c r="Q48" s="64">
        <v>0</v>
      </c>
      <c r="R48" s="64">
        <v>0</v>
      </c>
      <c r="S48" s="64">
        <v>0</v>
      </c>
      <c r="T48" s="64">
        <v>0</v>
      </c>
      <c r="U48" s="64">
        <v>0</v>
      </c>
      <c r="V48" s="64">
        <v>0</v>
      </c>
      <c r="W48" s="64">
        <v>0.015993127796192955</v>
      </c>
      <c r="X48" s="64">
        <v>0</v>
      </c>
      <c r="Y48" s="64">
        <v>0</v>
      </c>
      <c r="Z48" s="64">
        <v>0</v>
      </c>
      <c r="AA48" s="64">
        <v>0</v>
      </c>
      <c r="AB48" s="64">
        <v>0</v>
      </c>
      <c r="AC48" s="64">
        <v>0</v>
      </c>
      <c r="AD48" s="64">
        <v>0</v>
      </c>
      <c r="AE48" s="64">
        <v>0</v>
      </c>
      <c r="AF48" s="64">
        <v>0</v>
      </c>
      <c r="AG48" s="64">
        <v>0</v>
      </c>
      <c r="AH48" s="64">
        <v>0</v>
      </c>
      <c r="AI48" s="64">
        <v>0</v>
      </c>
      <c r="AJ48" s="64">
        <v>0</v>
      </c>
      <c r="AK48" s="64">
        <v>0</v>
      </c>
      <c r="AL48" s="64">
        <v>0</v>
      </c>
      <c r="AM48" s="64">
        <v>0</v>
      </c>
      <c r="AN48" s="64">
        <v>0.11171662584482821</v>
      </c>
      <c r="AO48" s="64">
        <v>0</v>
      </c>
      <c r="AP48" s="64">
        <v>0.020464299086331815</v>
      </c>
      <c r="AQ48" s="64">
        <v>0</v>
      </c>
      <c r="AR48" s="64">
        <v>0</v>
      </c>
      <c r="AS48" s="64">
        <v>0</v>
      </c>
      <c r="AT48" s="64">
        <v>0</v>
      </c>
      <c r="AU48" s="64">
        <v>0.0036030963795316943</v>
      </c>
      <c r="AV48" s="64">
        <v>0.00211486969960368</v>
      </c>
      <c r="AW48" s="64">
        <v>0.009311457972853765</v>
      </c>
      <c r="AX48" s="64">
        <v>0.00016489867615101175</v>
      </c>
      <c r="AY48" s="64">
        <v>0</v>
      </c>
      <c r="AZ48" s="64">
        <v>0</v>
      </c>
      <c r="BA48" s="64">
        <v>0</v>
      </c>
      <c r="BB48" s="64">
        <v>0</v>
      </c>
      <c r="BC48" s="64">
        <v>0</v>
      </c>
      <c r="BD48" s="64">
        <v>9.563229211664876</v>
      </c>
      <c r="BE48" s="64">
        <v>3.169654888682634</v>
      </c>
      <c r="BF48" s="64">
        <v>2.3971381594056393</v>
      </c>
      <c r="BG48" s="64">
        <v>1.2072706897383063</v>
      </c>
      <c r="BH48" s="64">
        <v>0</v>
      </c>
      <c r="BI48" s="64">
        <v>0</v>
      </c>
      <c r="BJ48" s="64">
        <v>11.041451460031745</v>
      </c>
      <c r="BK48" s="64">
        <v>7.25042958121101</v>
      </c>
      <c r="BL48" s="64">
        <v>5.860962581797326</v>
      </c>
      <c r="BM48" s="64">
        <v>10.290333744950187</v>
      </c>
      <c r="BN48" s="64">
        <v>74.47916904621486</v>
      </c>
      <c r="BO48" s="64">
        <v>0.002701244841356608</v>
      </c>
      <c r="BP48" s="64">
        <v>0.0015542444946929925</v>
      </c>
      <c r="BQ48" s="64">
        <v>3.666406342707607E-17</v>
      </c>
      <c r="BR48" s="64">
        <v>9.561523848570978</v>
      </c>
      <c r="BS48" s="103">
        <v>0</v>
      </c>
      <c r="BT48" s="104">
        <f t="shared" si="0"/>
        <v>173.31432724047897</v>
      </c>
      <c r="BU48" s="72">
        <v>206.77843038405308</v>
      </c>
      <c r="BV48" s="64">
        <v>184.66192364075235</v>
      </c>
      <c r="BW48" s="64">
        <v>307.80300564821135</v>
      </c>
      <c r="BX48" s="64">
        <v>69.1332749299279</v>
      </c>
      <c r="BY48" s="64">
        <v>246.14531182083098</v>
      </c>
      <c r="BZ48" s="64">
        <v>50.99638878249564</v>
      </c>
      <c r="CA48" s="64">
        <v>35.987936850327166</v>
      </c>
      <c r="CB48" s="64">
        <v>2.1103445715784552</v>
      </c>
      <c r="CC48" s="64">
        <v>179.33834351597554</v>
      </c>
      <c r="CD48" s="64">
        <v>0</v>
      </c>
      <c r="CE48" s="64">
        <v>0</v>
      </c>
      <c r="CF48" s="64">
        <v>91.78305618115449</v>
      </c>
      <c r="CG48" s="104">
        <f t="shared" si="1"/>
        <v>1374.738016325307</v>
      </c>
      <c r="CH48" s="72">
        <v>0</v>
      </c>
      <c r="CI48" s="64">
        <v>0</v>
      </c>
      <c r="CJ48" s="64">
        <v>0</v>
      </c>
      <c r="CK48" s="104">
        <f t="shared" si="2"/>
        <v>0</v>
      </c>
      <c r="CL48" s="72">
        <v>109.90071661244501</v>
      </c>
      <c r="CM48" s="64">
        <v>0</v>
      </c>
      <c r="CN48" s="64">
        <v>0</v>
      </c>
      <c r="CO48" s="64">
        <v>0</v>
      </c>
      <c r="CP48" s="104">
        <f t="shared" si="3"/>
        <v>109.90071661244501</v>
      </c>
      <c r="CQ48" s="197">
        <v>123.88105634449319</v>
      </c>
      <c r="CR48" s="104">
        <f t="shared" si="4"/>
        <v>1608.519789282245</v>
      </c>
      <c r="CS48" s="104">
        <f t="shared" si="5"/>
        <v>1781.834116522724</v>
      </c>
    </row>
    <row r="49" spans="1:97" ht="13.5" customHeight="1">
      <c r="A49" s="142">
        <v>40</v>
      </c>
      <c r="B49" s="50">
        <v>55</v>
      </c>
      <c r="C49" s="40" t="s">
        <v>163</v>
      </c>
      <c r="D49" s="72">
        <v>0.6429463027482126</v>
      </c>
      <c r="E49" s="72">
        <v>0.012262738853368987</v>
      </c>
      <c r="F49" s="72">
        <v>0.0014291832006363785</v>
      </c>
      <c r="G49" s="64">
        <v>0</v>
      </c>
      <c r="H49" s="64">
        <v>0</v>
      </c>
      <c r="I49" s="64">
        <v>0</v>
      </c>
      <c r="J49" s="64">
        <v>0</v>
      </c>
      <c r="K49" s="64">
        <v>0</v>
      </c>
      <c r="L49" s="64">
        <v>0</v>
      </c>
      <c r="M49" s="64">
        <v>0</v>
      </c>
      <c r="N49" s="64">
        <v>0</v>
      </c>
      <c r="O49" s="64">
        <v>0</v>
      </c>
      <c r="P49" s="64">
        <v>0</v>
      </c>
      <c r="Q49" s="64">
        <v>0</v>
      </c>
      <c r="R49" s="64">
        <v>0</v>
      </c>
      <c r="S49" s="64">
        <v>0</v>
      </c>
      <c r="T49" s="64">
        <v>0</v>
      </c>
      <c r="U49" s="64">
        <v>0</v>
      </c>
      <c r="V49" s="64">
        <v>0</v>
      </c>
      <c r="W49" s="64">
        <v>0.0060350827174422035</v>
      </c>
      <c r="X49" s="64">
        <v>0</v>
      </c>
      <c r="Y49" s="64">
        <v>0</v>
      </c>
      <c r="Z49" s="64">
        <v>0</v>
      </c>
      <c r="AA49" s="64">
        <v>0</v>
      </c>
      <c r="AB49" s="64">
        <v>0</v>
      </c>
      <c r="AC49" s="64">
        <v>0</v>
      </c>
      <c r="AD49" s="64">
        <v>0</v>
      </c>
      <c r="AE49" s="64">
        <v>0</v>
      </c>
      <c r="AF49" s="64">
        <v>0</v>
      </c>
      <c r="AG49" s="64">
        <v>0</v>
      </c>
      <c r="AH49" s="64">
        <v>0</v>
      </c>
      <c r="AI49" s="64">
        <v>0</v>
      </c>
      <c r="AJ49" s="64">
        <v>0</v>
      </c>
      <c r="AK49" s="64">
        <v>0</v>
      </c>
      <c r="AL49" s="64">
        <v>0</v>
      </c>
      <c r="AM49" s="64">
        <v>0</v>
      </c>
      <c r="AN49" s="64">
        <v>0.06340909670656238</v>
      </c>
      <c r="AO49" s="64">
        <v>0</v>
      </c>
      <c r="AP49" s="64">
        <v>0.004855273740451287</v>
      </c>
      <c r="AQ49" s="64">
        <v>0.0031461356398628996</v>
      </c>
      <c r="AR49" s="64">
        <v>0</v>
      </c>
      <c r="AS49" s="64">
        <v>0</v>
      </c>
      <c r="AT49" s="64">
        <v>0</v>
      </c>
      <c r="AU49" s="64">
        <v>0</v>
      </c>
      <c r="AV49" s="64">
        <v>0</v>
      </c>
      <c r="AW49" s="64">
        <v>0.0066138730774792445</v>
      </c>
      <c r="AX49" s="64">
        <v>0</v>
      </c>
      <c r="AY49" s="64">
        <v>0</v>
      </c>
      <c r="AZ49" s="64">
        <v>0</v>
      </c>
      <c r="BA49" s="64">
        <v>0</v>
      </c>
      <c r="BB49" s="64">
        <v>0</v>
      </c>
      <c r="BC49" s="64">
        <v>0</v>
      </c>
      <c r="BD49" s="64">
        <v>1.321182590865161</v>
      </c>
      <c r="BE49" s="64">
        <v>6.029086328792498</v>
      </c>
      <c r="BF49" s="64">
        <v>2.811278622337012</v>
      </c>
      <c r="BG49" s="64">
        <v>0.10963130886175063</v>
      </c>
      <c r="BH49" s="64">
        <v>0.050357954180196646</v>
      </c>
      <c r="BI49" s="64">
        <v>0</v>
      </c>
      <c r="BJ49" s="64">
        <v>3.0636599415249686</v>
      </c>
      <c r="BK49" s="64">
        <v>0.598868543844597</v>
      </c>
      <c r="BL49" s="64">
        <v>3.908765609747495</v>
      </c>
      <c r="BM49" s="64">
        <v>3.948663698751162</v>
      </c>
      <c r="BN49" s="64">
        <v>2.3615622944525425</v>
      </c>
      <c r="BO49" s="64">
        <v>0.006101640370694776</v>
      </c>
      <c r="BP49" s="64">
        <v>0.0035097759254314577</v>
      </c>
      <c r="BQ49" s="64">
        <v>0.038830651956392015</v>
      </c>
      <c r="BR49" s="64">
        <v>5.606228119898049</v>
      </c>
      <c r="BS49" s="103">
        <v>0</v>
      </c>
      <c r="BT49" s="104">
        <f t="shared" si="0"/>
        <v>30.598424768191965</v>
      </c>
      <c r="BU49" s="72">
        <v>0</v>
      </c>
      <c r="BV49" s="64">
        <v>0</v>
      </c>
      <c r="BW49" s="64">
        <v>0</v>
      </c>
      <c r="BX49" s="64">
        <v>0</v>
      </c>
      <c r="BY49" s="64">
        <v>0</v>
      </c>
      <c r="BZ49" s="64">
        <v>0</v>
      </c>
      <c r="CA49" s="64">
        <v>0</v>
      </c>
      <c r="CB49" s="64">
        <v>0</v>
      </c>
      <c r="CC49" s="64">
        <v>61.93901247779806</v>
      </c>
      <c r="CD49" s="64">
        <v>0</v>
      </c>
      <c r="CE49" s="64">
        <v>1413.0156297475019</v>
      </c>
      <c r="CF49" s="64">
        <v>0</v>
      </c>
      <c r="CG49" s="104">
        <f t="shared" si="1"/>
        <v>1474.9546422253</v>
      </c>
      <c r="CH49" s="72">
        <v>0</v>
      </c>
      <c r="CI49" s="64">
        <v>0</v>
      </c>
      <c r="CJ49" s="64">
        <v>0</v>
      </c>
      <c r="CK49" s="104">
        <f t="shared" si="2"/>
        <v>0</v>
      </c>
      <c r="CL49" s="72">
        <v>0</v>
      </c>
      <c r="CM49" s="64">
        <v>0</v>
      </c>
      <c r="CN49" s="64">
        <v>0</v>
      </c>
      <c r="CO49" s="64">
        <v>0</v>
      </c>
      <c r="CP49" s="104">
        <f t="shared" si="3"/>
        <v>0</v>
      </c>
      <c r="CQ49" s="197">
        <v>326.96733005050123</v>
      </c>
      <c r="CR49" s="104">
        <f t="shared" si="4"/>
        <v>1801.9219722758012</v>
      </c>
      <c r="CS49" s="104">
        <f t="shared" si="5"/>
        <v>1832.5203970439932</v>
      </c>
    </row>
    <row r="50" spans="1:97" ht="13.5" customHeight="1">
      <c r="A50" s="48">
        <v>41</v>
      </c>
      <c r="B50" s="50" t="s">
        <v>46</v>
      </c>
      <c r="C50" s="40" t="s">
        <v>364</v>
      </c>
      <c r="D50" s="72">
        <v>1.0457462667353006</v>
      </c>
      <c r="E50" s="72">
        <v>0.07604639035389553</v>
      </c>
      <c r="F50" s="72">
        <v>0</v>
      </c>
      <c r="G50" s="64">
        <v>0</v>
      </c>
      <c r="H50" s="64">
        <v>0</v>
      </c>
      <c r="I50" s="64">
        <v>0</v>
      </c>
      <c r="J50" s="64">
        <v>0</v>
      </c>
      <c r="K50" s="64">
        <v>0</v>
      </c>
      <c r="L50" s="64">
        <v>0</v>
      </c>
      <c r="M50" s="64">
        <v>0</v>
      </c>
      <c r="N50" s="64">
        <v>0</v>
      </c>
      <c r="O50" s="64">
        <v>0</v>
      </c>
      <c r="P50" s="64">
        <v>0</v>
      </c>
      <c r="Q50" s="64">
        <v>0</v>
      </c>
      <c r="R50" s="64">
        <v>0</v>
      </c>
      <c r="S50" s="64">
        <v>0</v>
      </c>
      <c r="T50" s="64">
        <v>0</v>
      </c>
      <c r="U50" s="64">
        <v>0</v>
      </c>
      <c r="V50" s="64">
        <v>0</v>
      </c>
      <c r="W50" s="64">
        <v>0.0004901892662238482</v>
      </c>
      <c r="X50" s="64">
        <v>0</v>
      </c>
      <c r="Y50" s="64">
        <v>0</v>
      </c>
      <c r="Z50" s="64">
        <v>0</v>
      </c>
      <c r="AA50" s="64">
        <v>0</v>
      </c>
      <c r="AB50" s="64">
        <v>0</v>
      </c>
      <c r="AC50" s="64">
        <v>0</v>
      </c>
      <c r="AD50" s="64">
        <v>0</v>
      </c>
      <c r="AE50" s="64">
        <v>0</v>
      </c>
      <c r="AF50" s="64">
        <v>0</v>
      </c>
      <c r="AG50" s="64">
        <v>0</v>
      </c>
      <c r="AH50" s="64">
        <v>0</v>
      </c>
      <c r="AI50" s="64">
        <v>0</v>
      </c>
      <c r="AJ50" s="64">
        <v>0</v>
      </c>
      <c r="AK50" s="64">
        <v>0</v>
      </c>
      <c r="AL50" s="64">
        <v>0</v>
      </c>
      <c r="AM50" s="64">
        <v>0</v>
      </c>
      <c r="AN50" s="64">
        <v>0</v>
      </c>
      <c r="AO50" s="64">
        <v>0</v>
      </c>
      <c r="AP50" s="64">
        <v>0</v>
      </c>
      <c r="AQ50" s="64">
        <v>0</v>
      </c>
      <c r="AR50" s="64">
        <v>0</v>
      </c>
      <c r="AS50" s="64">
        <v>0</v>
      </c>
      <c r="AT50" s="64">
        <v>0</v>
      </c>
      <c r="AU50" s="64">
        <v>0</v>
      </c>
      <c r="AV50" s="64">
        <v>0</v>
      </c>
      <c r="AW50" s="64">
        <v>0</v>
      </c>
      <c r="AX50" s="64">
        <v>0</v>
      </c>
      <c r="AY50" s="64">
        <v>0</v>
      </c>
      <c r="AZ50" s="64">
        <v>0</v>
      </c>
      <c r="BA50" s="64">
        <v>0</v>
      </c>
      <c r="BB50" s="64">
        <v>0</v>
      </c>
      <c r="BC50" s="64">
        <v>0</v>
      </c>
      <c r="BD50" s="64">
        <v>0.5365392136823499</v>
      </c>
      <c r="BE50" s="64">
        <v>4.5149118614997885</v>
      </c>
      <c r="BF50" s="64">
        <v>2.244733499666609</v>
      </c>
      <c r="BG50" s="64">
        <v>0.44520686531570547</v>
      </c>
      <c r="BH50" s="64">
        <v>0.04988674679866616</v>
      </c>
      <c r="BI50" s="64">
        <v>0</v>
      </c>
      <c r="BJ50" s="64">
        <v>0.3480801326911068</v>
      </c>
      <c r="BK50" s="64">
        <v>0.3280469929226136</v>
      </c>
      <c r="BL50" s="64">
        <v>1.1376896960622633</v>
      </c>
      <c r="BM50" s="64">
        <v>0.9960579064975075</v>
      </c>
      <c r="BN50" s="64">
        <v>3.2980466349028044</v>
      </c>
      <c r="BO50" s="64">
        <v>0</v>
      </c>
      <c r="BP50" s="64">
        <v>0</v>
      </c>
      <c r="BQ50" s="64">
        <v>0.028469878271170847</v>
      </c>
      <c r="BR50" s="64">
        <v>0.2916977085708215</v>
      </c>
      <c r="BS50" s="103">
        <v>0</v>
      </c>
      <c r="BT50" s="104">
        <f t="shared" si="0"/>
        <v>15.34164998323683</v>
      </c>
      <c r="BU50" s="72">
        <v>0</v>
      </c>
      <c r="BV50" s="64">
        <v>0</v>
      </c>
      <c r="BW50" s="64">
        <v>0</v>
      </c>
      <c r="BX50" s="64">
        <v>0</v>
      </c>
      <c r="BY50" s="64">
        <v>0</v>
      </c>
      <c r="BZ50" s="64">
        <v>0</v>
      </c>
      <c r="CA50" s="64">
        <v>168.62092063737379</v>
      </c>
      <c r="CB50" s="64">
        <v>0</v>
      </c>
      <c r="CC50" s="64">
        <v>0</v>
      </c>
      <c r="CD50" s="64">
        <v>0</v>
      </c>
      <c r="CE50" s="64">
        <v>0</v>
      </c>
      <c r="CF50" s="64">
        <v>0</v>
      </c>
      <c r="CG50" s="104">
        <f t="shared" si="1"/>
        <v>168.62092063737379</v>
      </c>
      <c r="CH50" s="72">
        <v>0</v>
      </c>
      <c r="CI50" s="64">
        <v>0</v>
      </c>
      <c r="CJ50" s="64">
        <v>0</v>
      </c>
      <c r="CK50" s="104">
        <f t="shared" si="2"/>
        <v>0</v>
      </c>
      <c r="CL50" s="72">
        <v>0</v>
      </c>
      <c r="CM50" s="64">
        <v>0</v>
      </c>
      <c r="CN50" s="64">
        <v>0</v>
      </c>
      <c r="CO50" s="64">
        <v>0</v>
      </c>
      <c r="CP50" s="104">
        <f t="shared" si="3"/>
        <v>0</v>
      </c>
      <c r="CQ50" s="197">
        <v>23.345377217500523</v>
      </c>
      <c r="CR50" s="104">
        <f t="shared" si="4"/>
        <v>191.9662978548743</v>
      </c>
      <c r="CS50" s="104">
        <f t="shared" si="5"/>
        <v>207.30794783811115</v>
      </c>
    </row>
    <row r="51" spans="1:97" ht="13.5" customHeight="1">
      <c r="A51" s="142">
        <v>42</v>
      </c>
      <c r="B51" s="50" t="s">
        <v>48</v>
      </c>
      <c r="C51" s="40" t="s">
        <v>365</v>
      </c>
      <c r="D51" s="72">
        <v>0.53814826265002</v>
      </c>
      <c r="E51" s="72">
        <v>0.03936102148785344</v>
      </c>
      <c r="F51" s="72">
        <v>0</v>
      </c>
      <c r="G51" s="64">
        <v>0</v>
      </c>
      <c r="H51" s="64">
        <v>0</v>
      </c>
      <c r="I51" s="64">
        <v>0</v>
      </c>
      <c r="J51" s="64">
        <v>0</v>
      </c>
      <c r="K51" s="64">
        <v>0</v>
      </c>
      <c r="L51" s="64">
        <v>0</v>
      </c>
      <c r="M51" s="64">
        <v>0</v>
      </c>
      <c r="N51" s="64">
        <v>0</v>
      </c>
      <c r="O51" s="64">
        <v>0</v>
      </c>
      <c r="P51" s="64">
        <v>0</v>
      </c>
      <c r="Q51" s="64">
        <v>0</v>
      </c>
      <c r="R51" s="64">
        <v>0</v>
      </c>
      <c r="S51" s="64">
        <v>0</v>
      </c>
      <c r="T51" s="64">
        <v>0</v>
      </c>
      <c r="U51" s="64">
        <v>0.0002297122025824226</v>
      </c>
      <c r="V51" s="64">
        <v>0</v>
      </c>
      <c r="W51" s="64">
        <v>0</v>
      </c>
      <c r="X51" s="64">
        <v>0</v>
      </c>
      <c r="Y51" s="64">
        <v>0</v>
      </c>
      <c r="Z51" s="64">
        <v>0</v>
      </c>
      <c r="AA51" s="64">
        <v>0</v>
      </c>
      <c r="AB51" s="64">
        <v>0</v>
      </c>
      <c r="AC51" s="64">
        <v>0</v>
      </c>
      <c r="AD51" s="64">
        <v>0</v>
      </c>
      <c r="AE51" s="64">
        <v>0</v>
      </c>
      <c r="AF51" s="64">
        <v>0</v>
      </c>
      <c r="AG51" s="64">
        <v>0</v>
      </c>
      <c r="AH51" s="64">
        <v>0</v>
      </c>
      <c r="AI51" s="64">
        <v>0</v>
      </c>
      <c r="AJ51" s="64">
        <v>0</v>
      </c>
      <c r="AK51" s="64">
        <v>0</v>
      </c>
      <c r="AL51" s="64">
        <v>0</v>
      </c>
      <c r="AM51" s="64">
        <v>0</v>
      </c>
      <c r="AN51" s="64">
        <v>0</v>
      </c>
      <c r="AO51" s="64">
        <v>0</v>
      </c>
      <c r="AP51" s="64">
        <v>0.0025347867248809225</v>
      </c>
      <c r="AQ51" s="64">
        <v>0</v>
      </c>
      <c r="AR51" s="64">
        <v>0.002258057594855588</v>
      </c>
      <c r="AS51" s="64">
        <v>0.0010624696202098443</v>
      </c>
      <c r="AT51" s="64">
        <v>0</v>
      </c>
      <c r="AU51" s="64">
        <v>0</v>
      </c>
      <c r="AV51" s="64">
        <v>0</v>
      </c>
      <c r="AW51" s="64">
        <v>0</v>
      </c>
      <c r="AX51" s="64">
        <v>0</v>
      </c>
      <c r="AY51" s="64">
        <v>0</v>
      </c>
      <c r="AZ51" s="64">
        <v>0</v>
      </c>
      <c r="BA51" s="64">
        <v>0</v>
      </c>
      <c r="BB51" s="64">
        <v>0</v>
      </c>
      <c r="BC51" s="64">
        <v>0</v>
      </c>
      <c r="BD51" s="64">
        <v>0.5895885763278422</v>
      </c>
      <c r="BE51" s="64">
        <v>0</v>
      </c>
      <c r="BF51" s="64">
        <v>0</v>
      </c>
      <c r="BG51" s="64">
        <v>0</v>
      </c>
      <c r="BH51" s="64">
        <v>0</v>
      </c>
      <c r="BI51" s="64">
        <v>0</v>
      </c>
      <c r="BJ51" s="64">
        <v>0</v>
      </c>
      <c r="BK51" s="64">
        <v>0.11693252718023835</v>
      </c>
      <c r="BL51" s="64">
        <v>0</v>
      </c>
      <c r="BM51" s="64">
        <v>0</v>
      </c>
      <c r="BN51" s="64">
        <v>0</v>
      </c>
      <c r="BO51" s="64">
        <v>0</v>
      </c>
      <c r="BP51" s="64">
        <v>0</v>
      </c>
      <c r="BQ51" s="64">
        <v>0.7128441186415784</v>
      </c>
      <c r="BR51" s="64">
        <v>0</v>
      </c>
      <c r="BS51" s="103">
        <v>0</v>
      </c>
      <c r="BT51" s="104">
        <f t="shared" si="0"/>
        <v>2.002959532430061</v>
      </c>
      <c r="BU51" s="72">
        <v>1.6556424033079484</v>
      </c>
      <c r="BV51" s="64">
        <v>0.6661758035853901</v>
      </c>
      <c r="BW51" s="64">
        <v>0.43447635523591477</v>
      </c>
      <c r="BX51" s="64">
        <v>1.713502044198211</v>
      </c>
      <c r="BY51" s="64">
        <v>0.8548282498890838</v>
      </c>
      <c r="BZ51" s="64">
        <v>0.15253359576110617</v>
      </c>
      <c r="CA51" s="64">
        <v>10.012798820749357</v>
      </c>
      <c r="CB51" s="64">
        <v>0.00270853306190905</v>
      </c>
      <c r="CC51" s="64">
        <v>1.4158957284296145</v>
      </c>
      <c r="CD51" s="64">
        <v>0</v>
      </c>
      <c r="CE51" s="64">
        <v>0</v>
      </c>
      <c r="CF51" s="64">
        <v>0.4714859932536783</v>
      </c>
      <c r="CG51" s="104">
        <f t="shared" si="1"/>
        <v>17.380047527472215</v>
      </c>
      <c r="CH51" s="72">
        <v>0</v>
      </c>
      <c r="CI51" s="64">
        <v>0</v>
      </c>
      <c r="CJ51" s="64">
        <v>0</v>
      </c>
      <c r="CK51" s="104">
        <f t="shared" si="2"/>
        <v>0</v>
      </c>
      <c r="CL51" s="72">
        <v>0</v>
      </c>
      <c r="CM51" s="64">
        <v>0</v>
      </c>
      <c r="CN51" s="64">
        <v>0</v>
      </c>
      <c r="CO51" s="64">
        <v>0</v>
      </c>
      <c r="CP51" s="104">
        <f t="shared" si="3"/>
        <v>0</v>
      </c>
      <c r="CQ51" s="197">
        <v>0</v>
      </c>
      <c r="CR51" s="104">
        <f t="shared" si="4"/>
        <v>17.380047527472215</v>
      </c>
      <c r="CS51" s="104">
        <f t="shared" si="5"/>
        <v>19.383007059902276</v>
      </c>
    </row>
    <row r="52" spans="1:97" ht="13.5" customHeight="1">
      <c r="A52" s="48">
        <v>43</v>
      </c>
      <c r="B52" s="50" t="s">
        <v>50</v>
      </c>
      <c r="C52" s="40" t="s">
        <v>366</v>
      </c>
      <c r="D52" s="72">
        <v>0</v>
      </c>
      <c r="E52" s="72">
        <v>0</v>
      </c>
      <c r="F52" s="72">
        <v>0</v>
      </c>
      <c r="G52" s="64">
        <v>0</v>
      </c>
      <c r="H52" s="64">
        <v>0</v>
      </c>
      <c r="I52" s="64">
        <v>0</v>
      </c>
      <c r="J52" s="64">
        <v>0</v>
      </c>
      <c r="K52" s="64">
        <v>0</v>
      </c>
      <c r="L52" s="64">
        <v>0</v>
      </c>
      <c r="M52" s="64">
        <v>0</v>
      </c>
      <c r="N52" s="64">
        <v>0</v>
      </c>
      <c r="O52" s="64">
        <v>0</v>
      </c>
      <c r="P52" s="64">
        <v>0</v>
      </c>
      <c r="Q52" s="64">
        <v>0</v>
      </c>
      <c r="R52" s="64">
        <v>0</v>
      </c>
      <c r="S52" s="64">
        <v>0</v>
      </c>
      <c r="T52" s="64">
        <v>0</v>
      </c>
      <c r="U52" s="64">
        <v>0</v>
      </c>
      <c r="V52" s="64">
        <v>0</v>
      </c>
      <c r="W52" s="64">
        <v>0</v>
      </c>
      <c r="X52" s="64">
        <v>0</v>
      </c>
      <c r="Y52" s="64">
        <v>0</v>
      </c>
      <c r="Z52" s="64">
        <v>0</v>
      </c>
      <c r="AA52" s="64">
        <v>0</v>
      </c>
      <c r="AB52" s="64">
        <v>0</v>
      </c>
      <c r="AC52" s="64">
        <v>0</v>
      </c>
      <c r="AD52" s="64">
        <v>0</v>
      </c>
      <c r="AE52" s="64">
        <v>0</v>
      </c>
      <c r="AF52" s="64">
        <v>0</v>
      </c>
      <c r="AG52" s="64">
        <v>0</v>
      </c>
      <c r="AH52" s="64">
        <v>0</v>
      </c>
      <c r="AI52" s="64">
        <v>0</v>
      </c>
      <c r="AJ52" s="64">
        <v>0</v>
      </c>
      <c r="AK52" s="64">
        <v>0</v>
      </c>
      <c r="AL52" s="64">
        <v>0</v>
      </c>
      <c r="AM52" s="64">
        <v>0</v>
      </c>
      <c r="AN52" s="64">
        <v>0</v>
      </c>
      <c r="AO52" s="64">
        <v>0</v>
      </c>
      <c r="AP52" s="64">
        <v>0</v>
      </c>
      <c r="AQ52" s="64">
        <v>0</v>
      </c>
      <c r="AR52" s="64">
        <v>0.028727264067092605</v>
      </c>
      <c r="AS52" s="64">
        <v>0.009218190215723086</v>
      </c>
      <c r="AT52" s="64">
        <v>0.003460703464955913</v>
      </c>
      <c r="AU52" s="64">
        <v>7.465413050776608E-07</v>
      </c>
      <c r="AV52" s="64">
        <v>0</v>
      </c>
      <c r="AW52" s="64">
        <v>0</v>
      </c>
      <c r="AX52" s="64">
        <v>0</v>
      </c>
      <c r="AY52" s="64">
        <v>0</v>
      </c>
      <c r="AZ52" s="64">
        <v>0</v>
      </c>
      <c r="BA52" s="64">
        <v>0</v>
      </c>
      <c r="BB52" s="64">
        <v>0</v>
      </c>
      <c r="BC52" s="64">
        <v>0</v>
      </c>
      <c r="BD52" s="64">
        <v>0</v>
      </c>
      <c r="BE52" s="64">
        <v>0</v>
      </c>
      <c r="BF52" s="64">
        <v>0</v>
      </c>
      <c r="BG52" s="64">
        <v>0</v>
      </c>
      <c r="BH52" s="64">
        <v>0</v>
      </c>
      <c r="BI52" s="64">
        <v>0</v>
      </c>
      <c r="BJ52" s="64">
        <v>0</v>
      </c>
      <c r="BK52" s="64">
        <v>0.24211714362757308</v>
      </c>
      <c r="BL52" s="64">
        <v>1.1783042888013426</v>
      </c>
      <c r="BM52" s="64">
        <v>0</v>
      </c>
      <c r="BN52" s="64">
        <v>0</v>
      </c>
      <c r="BO52" s="64">
        <v>0</v>
      </c>
      <c r="BP52" s="64">
        <v>0</v>
      </c>
      <c r="BQ52" s="64">
        <v>0</v>
      </c>
      <c r="BR52" s="64">
        <v>0</v>
      </c>
      <c r="BS52" s="103">
        <v>0</v>
      </c>
      <c r="BT52" s="104">
        <f t="shared" si="0"/>
        <v>1.4618283367179923</v>
      </c>
      <c r="BU52" s="72">
        <v>0</v>
      </c>
      <c r="BV52" s="64">
        <v>0</v>
      </c>
      <c r="BW52" s="64">
        <v>0</v>
      </c>
      <c r="BX52" s="64">
        <v>0</v>
      </c>
      <c r="BY52" s="64">
        <v>0</v>
      </c>
      <c r="BZ52" s="64">
        <v>0</v>
      </c>
      <c r="CA52" s="64">
        <v>0</v>
      </c>
      <c r="CB52" s="64">
        <v>0</v>
      </c>
      <c r="CC52" s="64">
        <v>0</v>
      </c>
      <c r="CD52" s="64">
        <v>0</v>
      </c>
      <c r="CE52" s="64">
        <v>0</v>
      </c>
      <c r="CF52" s="64">
        <v>0</v>
      </c>
      <c r="CG52" s="104">
        <f t="shared" si="1"/>
        <v>0</v>
      </c>
      <c r="CH52" s="72">
        <v>0</v>
      </c>
      <c r="CI52" s="64">
        <v>0</v>
      </c>
      <c r="CJ52" s="64">
        <v>0</v>
      </c>
      <c r="CK52" s="104">
        <f t="shared" si="2"/>
        <v>0</v>
      </c>
      <c r="CL52" s="72">
        <v>0</v>
      </c>
      <c r="CM52" s="64">
        <v>0</v>
      </c>
      <c r="CN52" s="64">
        <v>0</v>
      </c>
      <c r="CO52" s="64">
        <v>0</v>
      </c>
      <c r="CP52" s="104">
        <f t="shared" si="3"/>
        <v>0</v>
      </c>
      <c r="CQ52" s="197">
        <v>0</v>
      </c>
      <c r="CR52" s="104">
        <f t="shared" si="4"/>
        <v>0</v>
      </c>
      <c r="CS52" s="104">
        <f t="shared" si="5"/>
        <v>1.4618283367179923</v>
      </c>
    </row>
    <row r="53" spans="1:97" ht="13.5" customHeight="1">
      <c r="A53" s="142">
        <v>44</v>
      </c>
      <c r="B53" s="50" t="s">
        <v>132</v>
      </c>
      <c r="C53" s="40" t="s">
        <v>367</v>
      </c>
      <c r="D53" s="72">
        <v>0.17800216667171448</v>
      </c>
      <c r="E53" s="72">
        <v>0.013021012686558368</v>
      </c>
      <c r="F53" s="72">
        <v>0</v>
      </c>
      <c r="G53" s="64">
        <v>0</v>
      </c>
      <c r="H53" s="64">
        <v>0</v>
      </c>
      <c r="I53" s="64">
        <v>0</v>
      </c>
      <c r="J53" s="64">
        <v>0</v>
      </c>
      <c r="K53" s="64">
        <v>0</v>
      </c>
      <c r="L53" s="64">
        <v>0</v>
      </c>
      <c r="M53" s="64">
        <v>0</v>
      </c>
      <c r="N53" s="64">
        <v>0</v>
      </c>
      <c r="O53" s="64">
        <v>0</v>
      </c>
      <c r="P53" s="64">
        <v>0</v>
      </c>
      <c r="Q53" s="64">
        <v>0</v>
      </c>
      <c r="R53" s="64">
        <v>0</v>
      </c>
      <c r="S53" s="64">
        <v>0</v>
      </c>
      <c r="T53" s="64">
        <v>0</v>
      </c>
      <c r="U53" s="64">
        <v>0</v>
      </c>
      <c r="V53" s="64">
        <v>0</v>
      </c>
      <c r="W53" s="64">
        <v>8.417659071958657E-05</v>
      </c>
      <c r="X53" s="64">
        <v>0</v>
      </c>
      <c r="Y53" s="64">
        <v>0</v>
      </c>
      <c r="Z53" s="64">
        <v>0</v>
      </c>
      <c r="AA53" s="64">
        <v>0</v>
      </c>
      <c r="AB53" s="64">
        <v>0</v>
      </c>
      <c r="AC53" s="64">
        <v>0</v>
      </c>
      <c r="AD53" s="64">
        <v>0</v>
      </c>
      <c r="AE53" s="64">
        <v>0</v>
      </c>
      <c r="AF53" s="64">
        <v>0</v>
      </c>
      <c r="AG53" s="64">
        <v>0</v>
      </c>
      <c r="AH53" s="64">
        <v>0</v>
      </c>
      <c r="AI53" s="64">
        <v>0</v>
      </c>
      <c r="AJ53" s="64">
        <v>0</v>
      </c>
      <c r="AK53" s="64">
        <v>0</v>
      </c>
      <c r="AL53" s="64">
        <v>0</v>
      </c>
      <c r="AM53" s="64">
        <v>0</v>
      </c>
      <c r="AN53" s="64">
        <v>0</v>
      </c>
      <c r="AO53" s="64">
        <v>0</v>
      </c>
      <c r="AP53" s="64">
        <v>0</v>
      </c>
      <c r="AQ53" s="64">
        <v>0</v>
      </c>
      <c r="AR53" s="64">
        <v>0</v>
      </c>
      <c r="AS53" s="64">
        <v>0</v>
      </c>
      <c r="AT53" s="64">
        <v>0</v>
      </c>
      <c r="AU53" s="64">
        <v>0.004263903584749887</v>
      </c>
      <c r="AV53" s="64">
        <v>0</v>
      </c>
      <c r="AW53" s="64">
        <v>0</v>
      </c>
      <c r="AX53" s="64">
        <v>0</v>
      </c>
      <c r="AY53" s="64">
        <v>0</v>
      </c>
      <c r="AZ53" s="64">
        <v>0</v>
      </c>
      <c r="BA53" s="64">
        <v>0</v>
      </c>
      <c r="BB53" s="64">
        <v>0</v>
      </c>
      <c r="BC53" s="64">
        <v>0</v>
      </c>
      <c r="BD53" s="64">
        <v>0.09186551629100763</v>
      </c>
      <c r="BE53" s="64">
        <v>0.7731502136971583</v>
      </c>
      <c r="BF53" s="64">
        <v>0.3845315504688802</v>
      </c>
      <c r="BG53" s="64">
        <v>0.07467747318542794</v>
      </c>
      <c r="BH53" s="64">
        <v>0.00798622957137785</v>
      </c>
      <c r="BI53" s="64">
        <v>0</v>
      </c>
      <c r="BJ53" s="64">
        <v>0.0574132274642341</v>
      </c>
      <c r="BK53" s="64">
        <v>0.22743317161817753</v>
      </c>
      <c r="BL53" s="64">
        <v>1.0440892819183478</v>
      </c>
      <c r="BM53" s="64">
        <v>0.17123254892083742</v>
      </c>
      <c r="BN53" s="64">
        <v>0.5646365282047745</v>
      </c>
      <c r="BO53" s="64">
        <v>0</v>
      </c>
      <c r="BP53" s="64">
        <v>0</v>
      </c>
      <c r="BQ53" s="64">
        <v>9.01965234506984E-19</v>
      </c>
      <c r="BR53" s="64">
        <v>0.042719111903677616</v>
      </c>
      <c r="BS53" s="103">
        <v>0</v>
      </c>
      <c r="BT53" s="104">
        <f t="shared" si="0"/>
        <v>3.635106112777643</v>
      </c>
      <c r="BU53" s="72">
        <v>0</v>
      </c>
      <c r="BV53" s="64">
        <v>0</v>
      </c>
      <c r="BW53" s="64">
        <v>0</v>
      </c>
      <c r="BX53" s="64">
        <v>0</v>
      </c>
      <c r="BY53" s="64">
        <v>0</v>
      </c>
      <c r="BZ53" s="64">
        <v>0</v>
      </c>
      <c r="CA53" s="64">
        <v>74.28098800767862</v>
      </c>
      <c r="CB53" s="64">
        <v>0</v>
      </c>
      <c r="CC53" s="64">
        <v>41.31278386463633</v>
      </c>
      <c r="CD53" s="64">
        <v>0</v>
      </c>
      <c r="CE53" s="64">
        <v>0</v>
      </c>
      <c r="CF53" s="64">
        <v>0</v>
      </c>
      <c r="CG53" s="104">
        <f t="shared" si="1"/>
        <v>115.59377187231495</v>
      </c>
      <c r="CH53" s="72">
        <v>0</v>
      </c>
      <c r="CI53" s="64">
        <v>0</v>
      </c>
      <c r="CJ53" s="64">
        <v>0</v>
      </c>
      <c r="CK53" s="104">
        <f t="shared" si="2"/>
        <v>0</v>
      </c>
      <c r="CL53" s="72">
        <v>0</v>
      </c>
      <c r="CM53" s="64">
        <v>0</v>
      </c>
      <c r="CN53" s="64">
        <v>0</v>
      </c>
      <c r="CO53" s="64">
        <v>0</v>
      </c>
      <c r="CP53" s="104">
        <f t="shared" si="3"/>
        <v>0</v>
      </c>
      <c r="CQ53" s="197">
        <v>21.413146985392252</v>
      </c>
      <c r="CR53" s="104">
        <f t="shared" si="4"/>
        <v>137.0069188577072</v>
      </c>
      <c r="CS53" s="104">
        <f t="shared" si="5"/>
        <v>140.64202497048484</v>
      </c>
    </row>
    <row r="54" spans="1:97" ht="13.5" customHeight="1">
      <c r="A54" s="48">
        <v>45</v>
      </c>
      <c r="B54" s="50" t="s">
        <v>134</v>
      </c>
      <c r="C54" s="40" t="s">
        <v>368</v>
      </c>
      <c r="D54" s="72">
        <v>0.2315413118343731</v>
      </c>
      <c r="E54" s="72">
        <v>0.016834342065181945</v>
      </c>
      <c r="F54" s="72">
        <v>0</v>
      </c>
      <c r="G54" s="64">
        <v>0</v>
      </c>
      <c r="H54" s="64">
        <v>0</v>
      </c>
      <c r="I54" s="64">
        <v>0</v>
      </c>
      <c r="J54" s="64">
        <v>0</v>
      </c>
      <c r="K54" s="64">
        <v>0</v>
      </c>
      <c r="L54" s="64">
        <v>0</v>
      </c>
      <c r="M54" s="64">
        <v>0</v>
      </c>
      <c r="N54" s="64">
        <v>0</v>
      </c>
      <c r="O54" s="64">
        <v>0</v>
      </c>
      <c r="P54" s="64">
        <v>0</v>
      </c>
      <c r="Q54" s="64">
        <v>0</v>
      </c>
      <c r="R54" s="64">
        <v>0</v>
      </c>
      <c r="S54" s="64">
        <v>0</v>
      </c>
      <c r="T54" s="64">
        <v>0</v>
      </c>
      <c r="U54" s="64">
        <v>0</v>
      </c>
      <c r="V54" s="64">
        <v>0</v>
      </c>
      <c r="W54" s="64">
        <v>0.00010851634425367535</v>
      </c>
      <c r="X54" s="64">
        <v>0</v>
      </c>
      <c r="Y54" s="64">
        <v>0</v>
      </c>
      <c r="Z54" s="64">
        <v>0</v>
      </c>
      <c r="AA54" s="64">
        <v>0</v>
      </c>
      <c r="AB54" s="64">
        <v>0</v>
      </c>
      <c r="AC54" s="64">
        <v>0</v>
      </c>
      <c r="AD54" s="64">
        <v>0</v>
      </c>
      <c r="AE54" s="64">
        <v>0</v>
      </c>
      <c r="AF54" s="64">
        <v>0</v>
      </c>
      <c r="AG54" s="64">
        <v>0</v>
      </c>
      <c r="AH54" s="64">
        <v>0</v>
      </c>
      <c r="AI54" s="64">
        <v>0</v>
      </c>
      <c r="AJ54" s="64">
        <v>0</v>
      </c>
      <c r="AK54" s="64">
        <v>0</v>
      </c>
      <c r="AL54" s="64">
        <v>0</v>
      </c>
      <c r="AM54" s="64">
        <v>0</v>
      </c>
      <c r="AN54" s="64">
        <v>0</v>
      </c>
      <c r="AO54" s="64">
        <v>0</v>
      </c>
      <c r="AP54" s="64">
        <v>0</v>
      </c>
      <c r="AQ54" s="64">
        <v>0</v>
      </c>
      <c r="AR54" s="64">
        <v>0</v>
      </c>
      <c r="AS54" s="64">
        <v>0</v>
      </c>
      <c r="AT54" s="64">
        <v>0</v>
      </c>
      <c r="AU54" s="64">
        <v>0</v>
      </c>
      <c r="AV54" s="64">
        <v>0</v>
      </c>
      <c r="AW54" s="64">
        <v>0</v>
      </c>
      <c r="AX54" s="64">
        <v>0</v>
      </c>
      <c r="AY54" s="64">
        <v>0</v>
      </c>
      <c r="AZ54" s="64">
        <v>0</v>
      </c>
      <c r="BA54" s="64">
        <v>0</v>
      </c>
      <c r="BB54" s="64">
        <v>0</v>
      </c>
      <c r="BC54" s="64">
        <v>0</v>
      </c>
      <c r="BD54" s="64">
        <v>0.11879293176017779</v>
      </c>
      <c r="BE54" s="64">
        <v>0.999388080873383</v>
      </c>
      <c r="BF54" s="64">
        <v>0.4969629948588033</v>
      </c>
      <c r="BG54" s="64">
        <v>0.09858134976448665</v>
      </c>
      <c r="BH54" s="64">
        <v>0.01106163181302666</v>
      </c>
      <c r="BI54" s="64">
        <v>0</v>
      </c>
      <c r="BJ54" s="64">
        <v>0.07715538662036134</v>
      </c>
      <c r="BK54" s="64">
        <v>0.06592856548534344</v>
      </c>
      <c r="BL54" s="64">
        <v>0.21660307306729756</v>
      </c>
      <c r="BM54" s="64">
        <v>0.22032484437563168</v>
      </c>
      <c r="BN54" s="64">
        <v>0.730155201876908</v>
      </c>
      <c r="BO54" s="64">
        <v>0</v>
      </c>
      <c r="BP54" s="64">
        <v>0</v>
      </c>
      <c r="BQ54" s="64">
        <v>0.008118690475534429</v>
      </c>
      <c r="BR54" s="64">
        <v>0.06505871007887788</v>
      </c>
      <c r="BS54" s="103">
        <v>0</v>
      </c>
      <c r="BT54" s="104">
        <f t="shared" si="0"/>
        <v>3.3566156312936406</v>
      </c>
      <c r="BU54" s="72">
        <v>0</v>
      </c>
      <c r="BV54" s="64">
        <v>0</v>
      </c>
      <c r="BW54" s="64">
        <v>0</v>
      </c>
      <c r="BX54" s="64">
        <v>0</v>
      </c>
      <c r="BY54" s="64">
        <v>0</v>
      </c>
      <c r="BZ54" s="64">
        <v>0</v>
      </c>
      <c r="CA54" s="64">
        <v>53.468234615435414</v>
      </c>
      <c r="CB54" s="64">
        <v>0</v>
      </c>
      <c r="CC54" s="64">
        <v>0</v>
      </c>
      <c r="CD54" s="64">
        <v>0</v>
      </c>
      <c r="CE54" s="64">
        <v>0</v>
      </c>
      <c r="CF54" s="64">
        <v>0</v>
      </c>
      <c r="CG54" s="104">
        <f t="shared" si="1"/>
        <v>53.468234615435414</v>
      </c>
      <c r="CH54" s="72">
        <v>0</v>
      </c>
      <c r="CI54" s="64">
        <v>0</v>
      </c>
      <c r="CJ54" s="64">
        <v>0</v>
      </c>
      <c r="CK54" s="104">
        <f t="shared" si="2"/>
        <v>0</v>
      </c>
      <c r="CL54" s="72">
        <v>0</v>
      </c>
      <c r="CM54" s="64">
        <v>0</v>
      </c>
      <c r="CN54" s="64">
        <v>0</v>
      </c>
      <c r="CO54" s="64">
        <v>0</v>
      </c>
      <c r="CP54" s="104">
        <f t="shared" si="3"/>
        <v>0</v>
      </c>
      <c r="CQ54" s="197">
        <v>18.738853210812245</v>
      </c>
      <c r="CR54" s="104">
        <f t="shared" si="4"/>
        <v>72.20708782624766</v>
      </c>
      <c r="CS54" s="104">
        <f t="shared" si="5"/>
        <v>75.5637034575413</v>
      </c>
    </row>
    <row r="55" spans="1:97" ht="13.5" customHeight="1">
      <c r="A55" s="142">
        <v>46</v>
      </c>
      <c r="B55" s="50" t="s">
        <v>20</v>
      </c>
      <c r="C55" s="40" t="s">
        <v>369</v>
      </c>
      <c r="D55" s="72">
        <v>11.265158580053745</v>
      </c>
      <c r="E55" s="72">
        <v>0.7998710322076461</v>
      </c>
      <c r="F55" s="72">
        <v>0</v>
      </c>
      <c r="G55" s="64">
        <v>0</v>
      </c>
      <c r="H55" s="64">
        <v>0</v>
      </c>
      <c r="I55" s="64">
        <v>0</v>
      </c>
      <c r="J55" s="64">
        <v>0</v>
      </c>
      <c r="K55" s="64">
        <v>0</v>
      </c>
      <c r="L55" s="64">
        <v>0</v>
      </c>
      <c r="M55" s="64">
        <v>0</v>
      </c>
      <c r="N55" s="64">
        <v>0</v>
      </c>
      <c r="O55" s="64">
        <v>0</v>
      </c>
      <c r="P55" s="64">
        <v>0</v>
      </c>
      <c r="Q55" s="64">
        <v>0</v>
      </c>
      <c r="R55" s="64">
        <v>0</v>
      </c>
      <c r="S55" s="64">
        <v>0</v>
      </c>
      <c r="T55" s="64">
        <v>0</v>
      </c>
      <c r="U55" s="64">
        <v>0</v>
      </c>
      <c r="V55" s="64">
        <v>0</v>
      </c>
      <c r="W55" s="64">
        <v>0.007727719967093431</v>
      </c>
      <c r="X55" s="64">
        <v>0</v>
      </c>
      <c r="Y55" s="64">
        <v>0</v>
      </c>
      <c r="Z55" s="64">
        <v>0</v>
      </c>
      <c r="AA55" s="64">
        <v>0</v>
      </c>
      <c r="AB55" s="64">
        <v>0</v>
      </c>
      <c r="AC55" s="64">
        <v>0</v>
      </c>
      <c r="AD55" s="64">
        <v>0</v>
      </c>
      <c r="AE55" s="64">
        <v>0</v>
      </c>
      <c r="AF55" s="64">
        <v>0</v>
      </c>
      <c r="AG55" s="64">
        <v>0</v>
      </c>
      <c r="AH55" s="64">
        <v>0</v>
      </c>
      <c r="AI55" s="64">
        <v>0</v>
      </c>
      <c r="AJ55" s="64">
        <v>0</v>
      </c>
      <c r="AK55" s="64">
        <v>0</v>
      </c>
      <c r="AL55" s="64">
        <v>0</v>
      </c>
      <c r="AM55" s="64">
        <v>0</v>
      </c>
      <c r="AN55" s="64">
        <v>0.030267441242605213</v>
      </c>
      <c r="AO55" s="64">
        <v>0</v>
      </c>
      <c r="AP55" s="64">
        <v>0.07153346647925837</v>
      </c>
      <c r="AQ55" s="64">
        <v>0</v>
      </c>
      <c r="AR55" s="64">
        <v>0.0009316658214125406</v>
      </c>
      <c r="AS55" s="64">
        <v>0.0003917795122123374</v>
      </c>
      <c r="AT55" s="64">
        <v>0</v>
      </c>
      <c r="AU55" s="64">
        <v>0</v>
      </c>
      <c r="AV55" s="64">
        <v>0</v>
      </c>
      <c r="AW55" s="64">
        <v>0.031628319244241566</v>
      </c>
      <c r="AX55" s="64">
        <v>0.0004456103796171789</v>
      </c>
      <c r="AY55" s="64">
        <v>0</v>
      </c>
      <c r="AZ55" s="64">
        <v>0</v>
      </c>
      <c r="BA55" s="64">
        <v>0</v>
      </c>
      <c r="BB55" s="64">
        <v>0</v>
      </c>
      <c r="BC55" s="64">
        <v>0</v>
      </c>
      <c r="BD55" s="64">
        <v>0.5666205264567269</v>
      </c>
      <c r="BE55" s="64">
        <v>0</v>
      </c>
      <c r="BF55" s="64">
        <v>0</v>
      </c>
      <c r="BG55" s="64">
        <v>0</v>
      </c>
      <c r="BH55" s="64">
        <v>0</v>
      </c>
      <c r="BI55" s="64">
        <v>0</v>
      </c>
      <c r="BJ55" s="64">
        <v>0</v>
      </c>
      <c r="BK55" s="64">
        <v>0.4440328414822527</v>
      </c>
      <c r="BL55" s="64">
        <v>1.8103872482771917</v>
      </c>
      <c r="BM55" s="64">
        <v>0</v>
      </c>
      <c r="BN55" s="64">
        <v>0</v>
      </c>
      <c r="BO55" s="64">
        <v>0</v>
      </c>
      <c r="BP55" s="64">
        <v>0</v>
      </c>
      <c r="BQ55" s="64">
        <v>0</v>
      </c>
      <c r="BR55" s="64">
        <v>0</v>
      </c>
      <c r="BS55" s="103">
        <v>0</v>
      </c>
      <c r="BT55" s="104">
        <f t="shared" si="0"/>
        <v>15.028996231124001</v>
      </c>
      <c r="BU55" s="72">
        <v>11.404365991361523</v>
      </c>
      <c r="BV55" s="64">
        <v>4.5592321563816265</v>
      </c>
      <c r="BW55" s="64">
        <v>2.9690149350653594</v>
      </c>
      <c r="BX55" s="64">
        <v>12.100244333489545</v>
      </c>
      <c r="BY55" s="64">
        <v>5.866782390151156</v>
      </c>
      <c r="BZ55" s="64">
        <v>0.9986118992269215</v>
      </c>
      <c r="CA55" s="64">
        <v>24.24639091487589</v>
      </c>
      <c r="CB55" s="64">
        <v>0.019309226747282603</v>
      </c>
      <c r="CC55" s="64">
        <v>9.919469681724427</v>
      </c>
      <c r="CD55" s="64">
        <v>0</v>
      </c>
      <c r="CE55" s="64">
        <v>0</v>
      </c>
      <c r="CF55" s="64">
        <v>3.244335484181445</v>
      </c>
      <c r="CG55" s="104">
        <f t="shared" si="1"/>
        <v>75.32775701320517</v>
      </c>
      <c r="CH55" s="72">
        <v>0</v>
      </c>
      <c r="CI55" s="64">
        <v>0</v>
      </c>
      <c r="CJ55" s="64">
        <v>0</v>
      </c>
      <c r="CK55" s="104">
        <f t="shared" si="2"/>
        <v>0</v>
      </c>
      <c r="CL55" s="72">
        <v>0</v>
      </c>
      <c r="CM55" s="64">
        <v>0</v>
      </c>
      <c r="CN55" s="64">
        <v>0</v>
      </c>
      <c r="CO55" s="64">
        <v>0</v>
      </c>
      <c r="CP55" s="104">
        <f t="shared" si="3"/>
        <v>0</v>
      </c>
      <c r="CQ55" s="197">
        <v>0</v>
      </c>
      <c r="CR55" s="104">
        <f t="shared" si="4"/>
        <v>75.32775701320517</v>
      </c>
      <c r="CS55" s="104">
        <f t="shared" si="5"/>
        <v>90.35675324432917</v>
      </c>
    </row>
    <row r="56" spans="1:97" ht="13.5" customHeight="1">
      <c r="A56" s="48">
        <v>47</v>
      </c>
      <c r="B56" s="50" t="s">
        <v>207</v>
      </c>
      <c r="C56" s="40" t="s">
        <v>370</v>
      </c>
      <c r="D56" s="72">
        <v>0</v>
      </c>
      <c r="E56" s="72">
        <v>0</v>
      </c>
      <c r="F56" s="72">
        <v>0</v>
      </c>
      <c r="G56" s="64">
        <v>0</v>
      </c>
      <c r="H56" s="64">
        <v>0</v>
      </c>
      <c r="I56" s="64">
        <v>0</v>
      </c>
      <c r="J56" s="64">
        <v>0</v>
      </c>
      <c r="K56" s="64">
        <v>0</v>
      </c>
      <c r="L56" s="64">
        <v>0</v>
      </c>
      <c r="M56" s="64">
        <v>0</v>
      </c>
      <c r="N56" s="64">
        <v>0</v>
      </c>
      <c r="O56" s="64">
        <v>0</v>
      </c>
      <c r="P56" s="64">
        <v>0</v>
      </c>
      <c r="Q56" s="64">
        <v>0</v>
      </c>
      <c r="R56" s="64">
        <v>0</v>
      </c>
      <c r="S56" s="64">
        <v>0</v>
      </c>
      <c r="T56" s="64">
        <v>0</v>
      </c>
      <c r="U56" s="64">
        <v>0</v>
      </c>
      <c r="V56" s="64">
        <v>0</v>
      </c>
      <c r="W56" s="64">
        <v>0</v>
      </c>
      <c r="X56" s="64">
        <v>0</v>
      </c>
      <c r="Y56" s="64">
        <v>0</v>
      </c>
      <c r="Z56" s="64">
        <v>0</v>
      </c>
      <c r="AA56" s="64">
        <v>0</v>
      </c>
      <c r="AB56" s="64">
        <v>0</v>
      </c>
      <c r="AC56" s="64">
        <v>0</v>
      </c>
      <c r="AD56" s="64">
        <v>0</v>
      </c>
      <c r="AE56" s="64">
        <v>0</v>
      </c>
      <c r="AF56" s="64">
        <v>0</v>
      </c>
      <c r="AG56" s="64">
        <v>0</v>
      </c>
      <c r="AH56" s="64">
        <v>0</v>
      </c>
      <c r="AI56" s="64">
        <v>0</v>
      </c>
      <c r="AJ56" s="64">
        <v>0</v>
      </c>
      <c r="AK56" s="64">
        <v>0</v>
      </c>
      <c r="AL56" s="64">
        <v>0</v>
      </c>
      <c r="AM56" s="64">
        <v>0</v>
      </c>
      <c r="AN56" s="64">
        <v>0</v>
      </c>
      <c r="AO56" s="64">
        <v>0</v>
      </c>
      <c r="AP56" s="64">
        <v>0</v>
      </c>
      <c r="AQ56" s="64">
        <v>0</v>
      </c>
      <c r="AR56" s="64">
        <v>0</v>
      </c>
      <c r="AS56" s="64">
        <v>0</v>
      </c>
      <c r="AT56" s="64">
        <v>0</v>
      </c>
      <c r="AU56" s="64">
        <v>6.482118739564156E-08</v>
      </c>
      <c r="AV56" s="64">
        <v>0</v>
      </c>
      <c r="AW56" s="64">
        <v>0</v>
      </c>
      <c r="AX56" s="64">
        <v>0.00011363698966991238</v>
      </c>
      <c r="AY56" s="64">
        <v>0</v>
      </c>
      <c r="AZ56" s="64">
        <v>0</v>
      </c>
      <c r="BA56" s="64">
        <v>0</v>
      </c>
      <c r="BB56" s="64">
        <v>0</v>
      </c>
      <c r="BC56" s="64">
        <v>0</v>
      </c>
      <c r="BD56" s="64">
        <v>0</v>
      </c>
      <c r="BE56" s="64">
        <v>0</v>
      </c>
      <c r="BF56" s="64">
        <v>0</v>
      </c>
      <c r="BG56" s="64">
        <v>0</v>
      </c>
      <c r="BH56" s="64">
        <v>0</v>
      </c>
      <c r="BI56" s="64">
        <v>0</v>
      </c>
      <c r="BJ56" s="64">
        <v>0</v>
      </c>
      <c r="BK56" s="64">
        <v>0</v>
      </c>
      <c r="BL56" s="64">
        <v>0</v>
      </c>
      <c r="BM56" s="64">
        <v>0</v>
      </c>
      <c r="BN56" s="64">
        <v>0</v>
      </c>
      <c r="BO56" s="64">
        <v>0</v>
      </c>
      <c r="BP56" s="64">
        <v>0</v>
      </c>
      <c r="BQ56" s="64">
        <v>0</v>
      </c>
      <c r="BR56" s="64">
        <v>0</v>
      </c>
      <c r="BS56" s="103">
        <v>0</v>
      </c>
      <c r="BT56" s="104">
        <f t="shared" si="0"/>
        <v>0.00011370181085730802</v>
      </c>
      <c r="BU56" s="72">
        <v>0</v>
      </c>
      <c r="BV56" s="64">
        <v>0</v>
      </c>
      <c r="BW56" s="64">
        <v>0</v>
      </c>
      <c r="BX56" s="64">
        <v>0</v>
      </c>
      <c r="BY56" s="64">
        <v>0</v>
      </c>
      <c r="BZ56" s="64">
        <v>0</v>
      </c>
      <c r="CA56" s="64">
        <v>0</v>
      </c>
      <c r="CB56" s="64">
        <v>0</v>
      </c>
      <c r="CC56" s="64">
        <v>0</v>
      </c>
      <c r="CD56" s="64">
        <v>0</v>
      </c>
      <c r="CE56" s="64">
        <v>0</v>
      </c>
      <c r="CF56" s="64">
        <v>0</v>
      </c>
      <c r="CG56" s="104">
        <f t="shared" si="1"/>
        <v>0</v>
      </c>
      <c r="CH56" s="72">
        <v>0</v>
      </c>
      <c r="CI56" s="64">
        <v>0</v>
      </c>
      <c r="CJ56" s="64">
        <v>0</v>
      </c>
      <c r="CK56" s="104">
        <f t="shared" si="2"/>
        <v>0</v>
      </c>
      <c r="CL56" s="72">
        <v>0</v>
      </c>
      <c r="CM56" s="64">
        <v>0</v>
      </c>
      <c r="CN56" s="64">
        <v>0</v>
      </c>
      <c r="CO56" s="64">
        <v>0</v>
      </c>
      <c r="CP56" s="104">
        <f t="shared" si="3"/>
        <v>0</v>
      </c>
      <c r="CQ56" s="197">
        <v>0</v>
      </c>
      <c r="CR56" s="104">
        <f t="shared" si="4"/>
        <v>0</v>
      </c>
      <c r="CS56" s="104">
        <f t="shared" si="5"/>
        <v>0.00011370181085730802</v>
      </c>
    </row>
    <row r="57" spans="1:97" ht="13.5" customHeight="1">
      <c r="A57" s="142">
        <v>48</v>
      </c>
      <c r="B57" s="50">
        <v>61</v>
      </c>
      <c r="C57" s="40" t="s">
        <v>371</v>
      </c>
      <c r="D57" s="72">
        <v>0.07653316230092967</v>
      </c>
      <c r="E57" s="72">
        <v>0</v>
      </c>
      <c r="F57" s="72">
        <v>0</v>
      </c>
      <c r="G57" s="64">
        <v>0</v>
      </c>
      <c r="H57" s="64">
        <v>0</v>
      </c>
      <c r="I57" s="64">
        <v>0</v>
      </c>
      <c r="J57" s="64">
        <v>0</v>
      </c>
      <c r="K57" s="64">
        <v>0</v>
      </c>
      <c r="L57" s="64">
        <v>0</v>
      </c>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c r="AK57" s="64">
        <v>0</v>
      </c>
      <c r="AL57" s="64">
        <v>0</v>
      </c>
      <c r="AM57" s="64">
        <v>0</v>
      </c>
      <c r="AN57" s="64">
        <v>0</v>
      </c>
      <c r="AO57" s="64">
        <v>0</v>
      </c>
      <c r="AP57" s="64">
        <v>0</v>
      </c>
      <c r="AQ57" s="64">
        <v>0</v>
      </c>
      <c r="AR57" s="64">
        <v>0</v>
      </c>
      <c r="AS57" s="64">
        <v>0</v>
      </c>
      <c r="AT57" s="64">
        <v>0</v>
      </c>
      <c r="AU57" s="64">
        <v>0</v>
      </c>
      <c r="AV57" s="64">
        <v>0</v>
      </c>
      <c r="AW57" s="64">
        <v>0</v>
      </c>
      <c r="AX57" s="64">
        <v>0</v>
      </c>
      <c r="AY57" s="64">
        <v>0</v>
      </c>
      <c r="AZ57" s="64">
        <v>0</v>
      </c>
      <c r="BA57" s="64">
        <v>0</v>
      </c>
      <c r="BB57" s="64">
        <v>0</v>
      </c>
      <c r="BC57" s="64">
        <v>0</v>
      </c>
      <c r="BD57" s="64">
        <v>0</v>
      </c>
      <c r="BE57" s="64">
        <v>0</v>
      </c>
      <c r="BF57" s="64">
        <v>0</v>
      </c>
      <c r="BG57" s="64">
        <v>0</v>
      </c>
      <c r="BH57" s="64">
        <v>0</v>
      </c>
      <c r="BI57" s="64">
        <v>0</v>
      </c>
      <c r="BJ57" s="64">
        <v>0</v>
      </c>
      <c r="BK57" s="64">
        <v>0</v>
      </c>
      <c r="BL57" s="64">
        <v>0</v>
      </c>
      <c r="BM57" s="64">
        <v>0</v>
      </c>
      <c r="BN57" s="64">
        <v>0</v>
      </c>
      <c r="BO57" s="64">
        <v>0</v>
      </c>
      <c r="BP57" s="64">
        <v>0</v>
      </c>
      <c r="BQ57" s="64">
        <v>0</v>
      </c>
      <c r="BR57" s="64">
        <v>0</v>
      </c>
      <c r="BS57" s="103">
        <v>0</v>
      </c>
      <c r="BT57" s="104">
        <f t="shared" si="0"/>
        <v>0.07653316230092967</v>
      </c>
      <c r="BU57" s="72">
        <v>0</v>
      </c>
      <c r="BV57" s="64">
        <v>0</v>
      </c>
      <c r="BW57" s="64">
        <v>0</v>
      </c>
      <c r="BX57" s="64">
        <v>0</v>
      </c>
      <c r="BY57" s="64">
        <v>0</v>
      </c>
      <c r="BZ57" s="64">
        <v>0</v>
      </c>
      <c r="CA57" s="64">
        <v>24.60268873939039</v>
      </c>
      <c r="CB57" s="64">
        <v>0</v>
      </c>
      <c r="CC57" s="64">
        <v>0</v>
      </c>
      <c r="CD57" s="64">
        <v>0</v>
      </c>
      <c r="CE57" s="64">
        <v>0</v>
      </c>
      <c r="CF57" s="64">
        <v>0</v>
      </c>
      <c r="CG57" s="104">
        <f t="shared" si="1"/>
        <v>24.60268873939039</v>
      </c>
      <c r="CH57" s="72">
        <v>0</v>
      </c>
      <c r="CI57" s="64">
        <v>0</v>
      </c>
      <c r="CJ57" s="64">
        <v>0</v>
      </c>
      <c r="CK57" s="104">
        <f t="shared" si="2"/>
        <v>0</v>
      </c>
      <c r="CL57" s="72">
        <v>0</v>
      </c>
      <c r="CM57" s="64">
        <v>0</v>
      </c>
      <c r="CN57" s="64">
        <v>0</v>
      </c>
      <c r="CO57" s="64">
        <v>0</v>
      </c>
      <c r="CP57" s="104">
        <f t="shared" si="3"/>
        <v>0</v>
      </c>
      <c r="CQ57" s="197">
        <v>5.019445940585607</v>
      </c>
      <c r="CR57" s="104">
        <f t="shared" si="4"/>
        <v>29.622134679976</v>
      </c>
      <c r="CS57" s="104">
        <f t="shared" si="5"/>
        <v>29.69866784227693</v>
      </c>
    </row>
    <row r="58" spans="1:97" ht="13.5" customHeight="1">
      <c r="A58" s="48">
        <v>49</v>
      </c>
      <c r="B58" s="50">
        <v>62</v>
      </c>
      <c r="C58" s="40" t="s">
        <v>372</v>
      </c>
      <c r="D58" s="72">
        <v>4.8488293732633165</v>
      </c>
      <c r="E58" s="72">
        <v>0.35226515629044014</v>
      </c>
      <c r="F58" s="72">
        <v>0</v>
      </c>
      <c r="G58" s="64">
        <v>0</v>
      </c>
      <c r="H58" s="64">
        <v>0</v>
      </c>
      <c r="I58" s="64">
        <v>0</v>
      </c>
      <c r="J58" s="64">
        <v>0</v>
      </c>
      <c r="K58" s="64">
        <v>0</v>
      </c>
      <c r="L58" s="64">
        <v>0</v>
      </c>
      <c r="M58" s="64">
        <v>0</v>
      </c>
      <c r="N58" s="64">
        <v>0</v>
      </c>
      <c r="O58" s="64">
        <v>0</v>
      </c>
      <c r="P58" s="64">
        <v>0</v>
      </c>
      <c r="Q58" s="64">
        <v>0</v>
      </c>
      <c r="R58" s="64">
        <v>0</v>
      </c>
      <c r="S58" s="64">
        <v>0</v>
      </c>
      <c r="T58" s="64">
        <v>0</v>
      </c>
      <c r="U58" s="64">
        <v>0.0010383274672714116</v>
      </c>
      <c r="V58" s="64">
        <v>0</v>
      </c>
      <c r="W58" s="64">
        <v>0.0059998787269001375</v>
      </c>
      <c r="X58" s="64">
        <v>0</v>
      </c>
      <c r="Y58" s="64">
        <v>0</v>
      </c>
      <c r="Z58" s="64">
        <v>0</v>
      </c>
      <c r="AA58" s="64">
        <v>0</v>
      </c>
      <c r="AB58" s="64">
        <v>0</v>
      </c>
      <c r="AC58" s="64">
        <v>0</v>
      </c>
      <c r="AD58" s="64">
        <v>0</v>
      </c>
      <c r="AE58" s="64">
        <v>0</v>
      </c>
      <c r="AF58" s="64">
        <v>0</v>
      </c>
      <c r="AG58" s="64">
        <v>0</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5.229871501855519E-05</v>
      </c>
      <c r="AY58" s="64">
        <v>0</v>
      </c>
      <c r="AZ58" s="64">
        <v>0</v>
      </c>
      <c r="BA58" s="64">
        <v>0</v>
      </c>
      <c r="BB58" s="64">
        <v>0</v>
      </c>
      <c r="BC58" s="64">
        <v>0</v>
      </c>
      <c r="BD58" s="64">
        <v>0.6399710433734037</v>
      </c>
      <c r="BE58" s="64">
        <v>5.2120356893318345</v>
      </c>
      <c r="BF58" s="64">
        <v>2.529658723491037</v>
      </c>
      <c r="BG58" s="64">
        <v>1.0311851914761099</v>
      </c>
      <c r="BH58" s="64">
        <v>0</v>
      </c>
      <c r="BI58" s="64">
        <v>0</v>
      </c>
      <c r="BJ58" s="64">
        <v>0.37271004104568317</v>
      </c>
      <c r="BK58" s="64">
        <v>0.23705289718212386</v>
      </c>
      <c r="BL58" s="64">
        <v>0</v>
      </c>
      <c r="BM58" s="64">
        <v>4.2916961938775</v>
      </c>
      <c r="BN58" s="64">
        <v>15.953224787222352</v>
      </c>
      <c r="BO58" s="64">
        <v>0</v>
      </c>
      <c r="BP58" s="64">
        <v>0</v>
      </c>
      <c r="BQ58" s="64">
        <v>0.023499149220491147</v>
      </c>
      <c r="BR58" s="64">
        <v>1.4266646925581137</v>
      </c>
      <c r="BS58" s="103">
        <v>0</v>
      </c>
      <c r="BT58" s="104">
        <f t="shared" si="0"/>
        <v>36.925883443241595</v>
      </c>
      <c r="BU58" s="72">
        <v>0</v>
      </c>
      <c r="BV58" s="64">
        <v>0</v>
      </c>
      <c r="BW58" s="64">
        <v>0</v>
      </c>
      <c r="BX58" s="64">
        <v>0</v>
      </c>
      <c r="BY58" s="64">
        <v>0</v>
      </c>
      <c r="BZ58" s="64">
        <v>0</v>
      </c>
      <c r="CA58" s="64">
        <v>158.30365045275246</v>
      </c>
      <c r="CB58" s="64">
        <v>0</v>
      </c>
      <c r="CC58" s="64">
        <v>106.84168890158791</v>
      </c>
      <c r="CD58" s="64">
        <v>0</v>
      </c>
      <c r="CE58" s="64">
        <v>0</v>
      </c>
      <c r="CF58" s="64">
        <v>0</v>
      </c>
      <c r="CG58" s="104">
        <f t="shared" si="1"/>
        <v>265.14533935434036</v>
      </c>
      <c r="CH58" s="72">
        <v>0</v>
      </c>
      <c r="CI58" s="64">
        <v>0</v>
      </c>
      <c r="CJ58" s="64">
        <v>0</v>
      </c>
      <c r="CK58" s="104">
        <f t="shared" si="2"/>
        <v>0</v>
      </c>
      <c r="CL58" s="72">
        <v>0</v>
      </c>
      <c r="CM58" s="64">
        <v>0</v>
      </c>
      <c r="CN58" s="64">
        <v>0</v>
      </c>
      <c r="CO58" s="64">
        <v>0</v>
      </c>
      <c r="CP58" s="104">
        <f t="shared" si="3"/>
        <v>0</v>
      </c>
      <c r="CQ58" s="197">
        <v>0</v>
      </c>
      <c r="CR58" s="104">
        <f t="shared" si="4"/>
        <v>265.14533935434036</v>
      </c>
      <c r="CS58" s="104">
        <f t="shared" si="5"/>
        <v>302.071222797582</v>
      </c>
    </row>
    <row r="59" spans="1:97" ht="13.5" customHeight="1">
      <c r="A59" s="142">
        <v>50</v>
      </c>
      <c r="B59" s="50" t="s">
        <v>209</v>
      </c>
      <c r="C59" s="40" t="s">
        <v>373</v>
      </c>
      <c r="D59" s="72">
        <v>0</v>
      </c>
      <c r="E59" s="72">
        <v>0</v>
      </c>
      <c r="F59" s="72">
        <v>0</v>
      </c>
      <c r="G59" s="64">
        <v>0</v>
      </c>
      <c r="H59" s="64">
        <v>0</v>
      </c>
      <c r="I59" s="64">
        <v>0</v>
      </c>
      <c r="J59" s="64">
        <v>0</v>
      </c>
      <c r="K59" s="64">
        <v>0</v>
      </c>
      <c r="L59" s="64">
        <v>0</v>
      </c>
      <c r="M59" s="64">
        <v>0</v>
      </c>
      <c r="N59" s="64">
        <v>0</v>
      </c>
      <c r="O59" s="64">
        <v>0</v>
      </c>
      <c r="P59" s="64">
        <v>0</v>
      </c>
      <c r="Q59" s="64">
        <v>0</v>
      </c>
      <c r="R59" s="64">
        <v>0</v>
      </c>
      <c r="S59" s="64">
        <v>0</v>
      </c>
      <c r="T59" s="64">
        <v>0</v>
      </c>
      <c r="U59" s="64">
        <v>0</v>
      </c>
      <c r="V59" s="64">
        <v>0</v>
      </c>
      <c r="W59" s="64">
        <v>0</v>
      </c>
      <c r="X59" s="64">
        <v>0</v>
      </c>
      <c r="Y59" s="64">
        <v>0</v>
      </c>
      <c r="Z59" s="64">
        <v>0</v>
      </c>
      <c r="AA59" s="64">
        <v>0</v>
      </c>
      <c r="AB59" s="64">
        <v>0</v>
      </c>
      <c r="AC59" s="64">
        <v>0</v>
      </c>
      <c r="AD59" s="64">
        <v>0</v>
      </c>
      <c r="AE59" s="64">
        <v>0</v>
      </c>
      <c r="AF59" s="64">
        <v>0</v>
      </c>
      <c r="AG59" s="64">
        <v>0</v>
      </c>
      <c r="AH59" s="64">
        <v>0</v>
      </c>
      <c r="AI59" s="64">
        <v>0</v>
      </c>
      <c r="AJ59" s="64">
        <v>0</v>
      </c>
      <c r="AK59" s="64">
        <v>0</v>
      </c>
      <c r="AL59" s="64">
        <v>0</v>
      </c>
      <c r="AM59" s="64">
        <v>0</v>
      </c>
      <c r="AN59" s="64">
        <v>0</v>
      </c>
      <c r="AO59" s="64">
        <v>0</v>
      </c>
      <c r="AP59" s="64">
        <v>0</v>
      </c>
      <c r="AQ59" s="64">
        <v>0</v>
      </c>
      <c r="AR59" s="64">
        <v>0</v>
      </c>
      <c r="AS59" s="64">
        <v>0</v>
      </c>
      <c r="AT59" s="64">
        <v>0</v>
      </c>
      <c r="AU59" s="64">
        <v>0</v>
      </c>
      <c r="AV59" s="64">
        <v>0</v>
      </c>
      <c r="AW59" s="64">
        <v>0</v>
      </c>
      <c r="AX59" s="64">
        <v>0</v>
      </c>
      <c r="AY59" s="64">
        <v>0</v>
      </c>
      <c r="AZ59" s="64">
        <v>0</v>
      </c>
      <c r="BA59" s="64">
        <v>0</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0</v>
      </c>
      <c r="BS59" s="103">
        <v>0</v>
      </c>
      <c r="BT59" s="104">
        <f t="shared" si="0"/>
        <v>0</v>
      </c>
      <c r="BU59" s="72">
        <v>0</v>
      </c>
      <c r="BV59" s="64">
        <v>0</v>
      </c>
      <c r="BW59" s="64">
        <v>0</v>
      </c>
      <c r="BX59" s="64">
        <v>0</v>
      </c>
      <c r="BY59" s="64">
        <v>0</v>
      </c>
      <c r="BZ59" s="64">
        <v>0</v>
      </c>
      <c r="CA59" s="64">
        <v>0</v>
      </c>
      <c r="CB59" s="64">
        <v>0</v>
      </c>
      <c r="CC59" s="64">
        <v>0</v>
      </c>
      <c r="CD59" s="64">
        <v>0</v>
      </c>
      <c r="CE59" s="64">
        <v>0</v>
      </c>
      <c r="CF59" s="64">
        <v>0</v>
      </c>
      <c r="CG59" s="104">
        <f t="shared" si="1"/>
        <v>0</v>
      </c>
      <c r="CH59" s="72">
        <v>0</v>
      </c>
      <c r="CI59" s="64">
        <v>0</v>
      </c>
      <c r="CJ59" s="64">
        <v>0</v>
      </c>
      <c r="CK59" s="104">
        <f t="shared" si="2"/>
        <v>0</v>
      </c>
      <c r="CL59" s="72">
        <v>0</v>
      </c>
      <c r="CM59" s="64">
        <v>0</v>
      </c>
      <c r="CN59" s="64">
        <v>0</v>
      </c>
      <c r="CO59" s="64">
        <v>0</v>
      </c>
      <c r="CP59" s="104">
        <f t="shared" si="3"/>
        <v>0</v>
      </c>
      <c r="CQ59" s="197">
        <v>0</v>
      </c>
      <c r="CR59" s="104">
        <f t="shared" si="4"/>
        <v>0</v>
      </c>
      <c r="CS59" s="104">
        <f t="shared" si="5"/>
        <v>0</v>
      </c>
    </row>
    <row r="60" spans="1:97" ht="13.5" customHeight="1">
      <c r="A60" s="48">
        <v>51</v>
      </c>
      <c r="B60" s="50" t="s">
        <v>211</v>
      </c>
      <c r="C60" s="201" t="s">
        <v>374</v>
      </c>
      <c r="D60" s="72">
        <v>0</v>
      </c>
      <c r="E60" s="72">
        <v>0</v>
      </c>
      <c r="F60" s="72">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0</v>
      </c>
      <c r="AM60" s="64">
        <v>0</v>
      </c>
      <c r="AN60" s="64">
        <v>0</v>
      </c>
      <c r="AO60" s="64">
        <v>0</v>
      </c>
      <c r="AP60" s="64">
        <v>0</v>
      </c>
      <c r="AQ60" s="64">
        <v>0</v>
      </c>
      <c r="AR60" s="64">
        <v>0</v>
      </c>
      <c r="AS60" s="64">
        <v>0</v>
      </c>
      <c r="AT60" s="64">
        <v>0</v>
      </c>
      <c r="AU60" s="64">
        <v>0</v>
      </c>
      <c r="AV60" s="64">
        <v>0</v>
      </c>
      <c r="AW60" s="64">
        <v>0</v>
      </c>
      <c r="AX60" s="64">
        <v>0</v>
      </c>
      <c r="AY60" s="64">
        <v>0</v>
      </c>
      <c r="AZ60" s="64">
        <v>0</v>
      </c>
      <c r="BA60" s="64">
        <v>0</v>
      </c>
      <c r="BB60" s="64">
        <v>0</v>
      </c>
      <c r="BC60" s="64">
        <v>0</v>
      </c>
      <c r="BD60" s="64">
        <v>0</v>
      </c>
      <c r="BE60" s="64">
        <v>0</v>
      </c>
      <c r="BF60" s="64">
        <v>0</v>
      </c>
      <c r="BG60" s="64">
        <v>0</v>
      </c>
      <c r="BH60" s="64">
        <v>0</v>
      </c>
      <c r="BI60" s="64">
        <v>0</v>
      </c>
      <c r="BJ60" s="64">
        <v>0</v>
      </c>
      <c r="BK60" s="64">
        <v>0</v>
      </c>
      <c r="BL60" s="64">
        <v>0</v>
      </c>
      <c r="BM60" s="64">
        <v>0</v>
      </c>
      <c r="BN60" s="64">
        <v>0</v>
      </c>
      <c r="BO60" s="64">
        <v>0</v>
      </c>
      <c r="BP60" s="64">
        <v>0</v>
      </c>
      <c r="BQ60" s="64">
        <v>0</v>
      </c>
      <c r="BR60" s="64">
        <v>0</v>
      </c>
      <c r="BS60" s="103">
        <v>0</v>
      </c>
      <c r="BT60" s="104">
        <f t="shared" si="0"/>
        <v>0</v>
      </c>
      <c r="BU60" s="72">
        <v>0</v>
      </c>
      <c r="BV60" s="64">
        <v>0</v>
      </c>
      <c r="BW60" s="64">
        <v>0</v>
      </c>
      <c r="BX60" s="64">
        <v>0</v>
      </c>
      <c r="BY60" s="64">
        <v>0</v>
      </c>
      <c r="BZ60" s="64">
        <v>0</v>
      </c>
      <c r="CA60" s="64">
        <v>0</v>
      </c>
      <c r="CB60" s="64">
        <v>0</v>
      </c>
      <c r="CC60" s="64">
        <v>0</v>
      </c>
      <c r="CD60" s="64">
        <v>0</v>
      </c>
      <c r="CE60" s="64">
        <v>0</v>
      </c>
      <c r="CF60" s="64">
        <v>0</v>
      </c>
      <c r="CG60" s="104">
        <f t="shared" si="1"/>
        <v>0</v>
      </c>
      <c r="CH60" s="72">
        <v>0</v>
      </c>
      <c r="CI60" s="64">
        <v>0</v>
      </c>
      <c r="CJ60" s="64">
        <v>0</v>
      </c>
      <c r="CK60" s="104">
        <f t="shared" si="2"/>
        <v>0</v>
      </c>
      <c r="CL60" s="72">
        <v>0</v>
      </c>
      <c r="CM60" s="64">
        <v>0</v>
      </c>
      <c r="CN60" s="64">
        <v>0</v>
      </c>
      <c r="CO60" s="64">
        <v>0</v>
      </c>
      <c r="CP60" s="104">
        <f t="shared" si="3"/>
        <v>0</v>
      </c>
      <c r="CQ60" s="197">
        <v>0</v>
      </c>
      <c r="CR60" s="104">
        <f t="shared" si="4"/>
        <v>0</v>
      </c>
      <c r="CS60" s="104">
        <f t="shared" si="5"/>
        <v>0</v>
      </c>
    </row>
    <row r="61" spans="1:97" ht="13.5" customHeight="1">
      <c r="A61" s="142">
        <v>52</v>
      </c>
      <c r="B61" s="50" t="s">
        <v>213</v>
      </c>
      <c r="C61" s="40" t="s">
        <v>375</v>
      </c>
      <c r="D61" s="72">
        <v>0.7970405555052857</v>
      </c>
      <c r="E61" s="72">
        <v>0.05490641949905697</v>
      </c>
      <c r="F61" s="72">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0.02457406874166748</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0.008514338445688682</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1.7669454471473367</v>
      </c>
      <c r="BE61" s="64">
        <v>0.14117275566429904</v>
      </c>
      <c r="BF61" s="64">
        <v>0.1036196931925397</v>
      </c>
      <c r="BG61" s="64">
        <v>0</v>
      </c>
      <c r="BH61" s="64">
        <v>0.03229894823243476</v>
      </c>
      <c r="BI61" s="64">
        <v>0</v>
      </c>
      <c r="BJ61" s="64">
        <v>1.042028163900086</v>
      </c>
      <c r="BK61" s="64">
        <v>0.05774676579836589</v>
      </c>
      <c r="BL61" s="64">
        <v>0.5360622174161789</v>
      </c>
      <c r="BM61" s="64">
        <v>1.2566281670108113</v>
      </c>
      <c r="BN61" s="64">
        <v>0.16709611534453253</v>
      </c>
      <c r="BO61" s="64">
        <v>0</v>
      </c>
      <c r="BP61" s="64">
        <v>0</v>
      </c>
      <c r="BQ61" s="64">
        <v>8.279962168405147E-18</v>
      </c>
      <c r="BR61" s="64">
        <v>0.9729908573841436</v>
      </c>
      <c r="BS61" s="103">
        <v>0</v>
      </c>
      <c r="BT61" s="104">
        <f t="shared" si="0"/>
        <v>6.961624513282428</v>
      </c>
      <c r="BU61" s="72">
        <v>0</v>
      </c>
      <c r="BV61" s="64">
        <v>0</v>
      </c>
      <c r="BW61" s="64">
        <v>0</v>
      </c>
      <c r="BX61" s="64">
        <v>0</v>
      </c>
      <c r="BY61" s="64">
        <v>0</v>
      </c>
      <c r="BZ61" s="64">
        <v>0</v>
      </c>
      <c r="CA61" s="64">
        <v>35.840993787209946</v>
      </c>
      <c r="CB61" s="64">
        <v>0</v>
      </c>
      <c r="CC61" s="64">
        <v>57.63438370740375</v>
      </c>
      <c r="CD61" s="64">
        <v>0</v>
      </c>
      <c r="CE61" s="64">
        <v>0</v>
      </c>
      <c r="CF61" s="64">
        <v>0</v>
      </c>
      <c r="CG61" s="104">
        <f t="shared" si="1"/>
        <v>93.4753774946137</v>
      </c>
      <c r="CH61" s="72">
        <v>0</v>
      </c>
      <c r="CI61" s="64">
        <v>0</v>
      </c>
      <c r="CJ61" s="64">
        <v>0</v>
      </c>
      <c r="CK61" s="104">
        <f t="shared" si="2"/>
        <v>0</v>
      </c>
      <c r="CL61" s="72">
        <v>0</v>
      </c>
      <c r="CM61" s="64">
        <v>0</v>
      </c>
      <c r="CN61" s="64">
        <v>0</v>
      </c>
      <c r="CO61" s="64">
        <v>0</v>
      </c>
      <c r="CP61" s="104">
        <f t="shared" si="3"/>
        <v>0</v>
      </c>
      <c r="CQ61" s="197">
        <v>5.645215746095374</v>
      </c>
      <c r="CR61" s="104">
        <f t="shared" si="4"/>
        <v>99.12059324070907</v>
      </c>
      <c r="CS61" s="104">
        <f t="shared" si="5"/>
        <v>106.0822177539915</v>
      </c>
    </row>
    <row r="62" spans="1:97" ht="13.5" customHeight="1">
      <c r="A62" s="48">
        <v>53</v>
      </c>
      <c r="B62" s="50">
        <v>64</v>
      </c>
      <c r="C62" s="40" t="s">
        <v>246</v>
      </c>
      <c r="D62" s="72">
        <v>2.2353986127280736</v>
      </c>
      <c r="E62" s="72">
        <v>0.02818481008024394</v>
      </c>
      <c r="F62" s="72">
        <v>0.0038086748222778788</v>
      </c>
      <c r="G62" s="64">
        <v>0</v>
      </c>
      <c r="H62" s="64">
        <v>0</v>
      </c>
      <c r="I62" s="64">
        <v>0</v>
      </c>
      <c r="J62" s="64">
        <v>0</v>
      </c>
      <c r="K62" s="64">
        <v>0</v>
      </c>
      <c r="L62" s="64">
        <v>0</v>
      </c>
      <c r="M62" s="64">
        <v>0</v>
      </c>
      <c r="N62" s="64">
        <v>0</v>
      </c>
      <c r="O62" s="64">
        <v>0</v>
      </c>
      <c r="P62" s="64">
        <v>0</v>
      </c>
      <c r="Q62" s="64">
        <v>0</v>
      </c>
      <c r="R62" s="64">
        <v>0</v>
      </c>
      <c r="S62" s="64">
        <v>0</v>
      </c>
      <c r="T62" s="64">
        <v>0</v>
      </c>
      <c r="U62" s="64">
        <v>0</v>
      </c>
      <c r="V62" s="64">
        <v>0</v>
      </c>
      <c r="W62" s="64">
        <v>0</v>
      </c>
      <c r="X62" s="64">
        <v>0</v>
      </c>
      <c r="Y62" s="64">
        <v>0</v>
      </c>
      <c r="Z62" s="64">
        <v>0</v>
      </c>
      <c r="AA62" s="64">
        <v>0</v>
      </c>
      <c r="AB62" s="64">
        <v>0</v>
      </c>
      <c r="AC62" s="64">
        <v>0</v>
      </c>
      <c r="AD62" s="64">
        <v>0</v>
      </c>
      <c r="AE62" s="64">
        <v>0</v>
      </c>
      <c r="AF62" s="64">
        <v>0</v>
      </c>
      <c r="AG62" s="64">
        <v>0</v>
      </c>
      <c r="AH62" s="64">
        <v>0</v>
      </c>
      <c r="AI62" s="64">
        <v>0</v>
      </c>
      <c r="AJ62" s="64">
        <v>0</v>
      </c>
      <c r="AK62" s="64">
        <v>0</v>
      </c>
      <c r="AL62" s="64">
        <v>0</v>
      </c>
      <c r="AM62" s="64">
        <v>0</v>
      </c>
      <c r="AN62" s="64">
        <v>0.138623397664604</v>
      </c>
      <c r="AO62" s="64">
        <v>0</v>
      </c>
      <c r="AP62" s="64">
        <v>0</v>
      </c>
      <c r="AQ62" s="64">
        <v>0.02036063281096059</v>
      </c>
      <c r="AR62" s="64">
        <v>0</v>
      </c>
      <c r="AS62" s="64">
        <v>0</v>
      </c>
      <c r="AT62" s="64">
        <v>0</v>
      </c>
      <c r="AU62" s="64">
        <v>0</v>
      </c>
      <c r="AV62" s="64">
        <v>0</v>
      </c>
      <c r="AW62" s="64">
        <v>0</v>
      </c>
      <c r="AX62" s="64">
        <v>0.001192969910415354</v>
      </c>
      <c r="AY62" s="64">
        <v>0</v>
      </c>
      <c r="AZ62" s="64">
        <v>0</v>
      </c>
      <c r="BA62" s="64">
        <v>0</v>
      </c>
      <c r="BB62" s="64">
        <v>0</v>
      </c>
      <c r="BC62" s="64">
        <v>0</v>
      </c>
      <c r="BD62" s="64">
        <v>107.49679520691456</v>
      </c>
      <c r="BE62" s="64">
        <v>42.91084368138891</v>
      </c>
      <c r="BF62" s="64">
        <v>26.904496670090683</v>
      </c>
      <c r="BG62" s="64">
        <v>4.243949515999551</v>
      </c>
      <c r="BH62" s="64">
        <v>0</v>
      </c>
      <c r="BI62" s="64">
        <v>0</v>
      </c>
      <c r="BJ62" s="64">
        <v>4.405981050803661</v>
      </c>
      <c r="BK62" s="64">
        <v>0.16205951412180095</v>
      </c>
      <c r="BL62" s="64">
        <v>14.094591341183722</v>
      </c>
      <c r="BM62" s="64">
        <v>4.733983400422748</v>
      </c>
      <c r="BN62" s="64">
        <v>14.616035322006407</v>
      </c>
      <c r="BO62" s="64">
        <v>0.006994560642890275</v>
      </c>
      <c r="BP62" s="64">
        <v>0.004024656884726903</v>
      </c>
      <c r="BQ62" s="64">
        <v>2.8750365948703206E-17</v>
      </c>
      <c r="BR62" s="64">
        <v>19.390834985144497</v>
      </c>
      <c r="BS62" s="103">
        <v>0</v>
      </c>
      <c r="BT62" s="104">
        <f t="shared" si="0"/>
        <v>241.39815900362072</v>
      </c>
      <c r="BU62" s="72">
        <v>0</v>
      </c>
      <c r="BV62" s="64">
        <v>0</v>
      </c>
      <c r="BW62" s="64">
        <v>0</v>
      </c>
      <c r="BX62" s="64">
        <v>0</v>
      </c>
      <c r="BY62" s="64">
        <v>0</v>
      </c>
      <c r="BZ62" s="64">
        <v>0</v>
      </c>
      <c r="CA62" s="64">
        <v>0</v>
      </c>
      <c r="CB62" s="64">
        <v>523.0718937653616</v>
      </c>
      <c r="CC62" s="64">
        <v>137.97490864114013</v>
      </c>
      <c r="CD62" s="64">
        <v>0</v>
      </c>
      <c r="CE62" s="64">
        <v>0</v>
      </c>
      <c r="CF62" s="64">
        <v>0</v>
      </c>
      <c r="CG62" s="104">
        <f t="shared" si="1"/>
        <v>661.0468024065017</v>
      </c>
      <c r="CH62" s="72">
        <v>0</v>
      </c>
      <c r="CI62" s="64">
        <v>0</v>
      </c>
      <c r="CJ62" s="64">
        <v>0</v>
      </c>
      <c r="CK62" s="104">
        <f t="shared" si="2"/>
        <v>0</v>
      </c>
      <c r="CL62" s="72">
        <v>0</v>
      </c>
      <c r="CM62" s="64">
        <v>0</v>
      </c>
      <c r="CN62" s="64">
        <v>0</v>
      </c>
      <c r="CO62" s="64">
        <v>0</v>
      </c>
      <c r="CP62" s="104">
        <f t="shared" si="3"/>
        <v>0</v>
      </c>
      <c r="CQ62" s="197">
        <v>2.018498032050223</v>
      </c>
      <c r="CR62" s="104">
        <f t="shared" si="4"/>
        <v>663.065300438552</v>
      </c>
      <c r="CS62" s="104">
        <f t="shared" si="5"/>
        <v>904.4634594421727</v>
      </c>
    </row>
    <row r="63" spans="1:97" ht="13.5" customHeight="1">
      <c r="A63" s="142">
        <v>54</v>
      </c>
      <c r="B63" s="50">
        <v>65</v>
      </c>
      <c r="C63" s="40" t="s">
        <v>203</v>
      </c>
      <c r="D63" s="72">
        <v>0.7072336280673902</v>
      </c>
      <c r="E63" s="72">
        <v>0.018030343650519243</v>
      </c>
      <c r="F63" s="72">
        <v>0.0021505258261297214</v>
      </c>
      <c r="G63" s="64">
        <v>0</v>
      </c>
      <c r="H63" s="64">
        <v>0</v>
      </c>
      <c r="I63" s="64">
        <v>0</v>
      </c>
      <c r="J63" s="64">
        <v>0</v>
      </c>
      <c r="K63" s="64">
        <v>0</v>
      </c>
      <c r="L63" s="64">
        <v>0</v>
      </c>
      <c r="M63" s="64">
        <v>0</v>
      </c>
      <c r="N63" s="64">
        <v>0</v>
      </c>
      <c r="O63" s="64">
        <v>0</v>
      </c>
      <c r="P63" s="64">
        <v>0</v>
      </c>
      <c r="Q63" s="64">
        <v>0</v>
      </c>
      <c r="R63" s="64">
        <v>0</v>
      </c>
      <c r="S63" s="64">
        <v>0</v>
      </c>
      <c r="T63" s="64">
        <v>0</v>
      </c>
      <c r="U63" s="64">
        <v>0</v>
      </c>
      <c r="V63" s="64">
        <v>0</v>
      </c>
      <c r="W63" s="64">
        <v>0</v>
      </c>
      <c r="X63" s="64">
        <v>0</v>
      </c>
      <c r="Y63" s="64">
        <v>0</v>
      </c>
      <c r="Z63" s="64">
        <v>0</v>
      </c>
      <c r="AA63" s="64">
        <v>0</v>
      </c>
      <c r="AB63" s="64">
        <v>0</v>
      </c>
      <c r="AC63" s="64">
        <v>0</v>
      </c>
      <c r="AD63" s="64">
        <v>0</v>
      </c>
      <c r="AE63" s="64">
        <v>0</v>
      </c>
      <c r="AF63" s="64">
        <v>0</v>
      </c>
      <c r="AG63" s="64">
        <v>0</v>
      </c>
      <c r="AH63" s="64">
        <v>0</v>
      </c>
      <c r="AI63" s="64">
        <v>0</v>
      </c>
      <c r="AJ63" s="64">
        <v>0</v>
      </c>
      <c r="AK63" s="64">
        <v>0</v>
      </c>
      <c r="AL63" s="64">
        <v>0</v>
      </c>
      <c r="AM63" s="64">
        <v>0</v>
      </c>
      <c r="AN63" s="64">
        <v>0</v>
      </c>
      <c r="AO63" s="64">
        <v>0</v>
      </c>
      <c r="AP63" s="64">
        <v>0</v>
      </c>
      <c r="AQ63" s="64">
        <v>0</v>
      </c>
      <c r="AR63" s="64">
        <v>0.739960044557086</v>
      </c>
      <c r="AS63" s="64">
        <v>0.40950378991357655</v>
      </c>
      <c r="AT63" s="64">
        <v>0</v>
      </c>
      <c r="AU63" s="64">
        <v>0.559690689762555</v>
      </c>
      <c r="AV63" s="64">
        <v>0.23857536120993325</v>
      </c>
      <c r="AW63" s="64">
        <v>1.6946432181316264</v>
      </c>
      <c r="AX63" s="64">
        <v>0.03355753334178611</v>
      </c>
      <c r="AY63" s="64">
        <v>0</v>
      </c>
      <c r="AZ63" s="64">
        <v>0</v>
      </c>
      <c r="BA63" s="64">
        <v>0</v>
      </c>
      <c r="BB63" s="64">
        <v>0</v>
      </c>
      <c r="BC63" s="64">
        <v>0</v>
      </c>
      <c r="BD63" s="64">
        <v>0</v>
      </c>
      <c r="BE63" s="64">
        <v>1014.242298482173</v>
      </c>
      <c r="BF63" s="64">
        <v>8.601510183649058</v>
      </c>
      <c r="BG63" s="64">
        <v>43.75307666007441</v>
      </c>
      <c r="BH63" s="64">
        <v>0</v>
      </c>
      <c r="BI63" s="64">
        <v>0</v>
      </c>
      <c r="BJ63" s="64">
        <v>0.7841846312553473</v>
      </c>
      <c r="BK63" s="64">
        <v>0.07955604700395064</v>
      </c>
      <c r="BL63" s="64">
        <v>0</v>
      </c>
      <c r="BM63" s="64">
        <v>1.1230536801178135</v>
      </c>
      <c r="BN63" s="64">
        <v>4.239724433354087</v>
      </c>
      <c r="BO63" s="64">
        <v>0.0030911814154569155</v>
      </c>
      <c r="BP63" s="64">
        <v>0.0017786192397363932</v>
      </c>
      <c r="BQ63" s="64">
        <v>0.03218968100326525</v>
      </c>
      <c r="BR63" s="64">
        <v>1.4672142225967206</v>
      </c>
      <c r="BS63" s="103">
        <v>0</v>
      </c>
      <c r="BT63" s="104">
        <f t="shared" si="0"/>
        <v>1078.7310229563434</v>
      </c>
      <c r="BU63" s="72">
        <v>0</v>
      </c>
      <c r="BV63" s="64">
        <v>0</v>
      </c>
      <c r="BW63" s="64">
        <v>0</v>
      </c>
      <c r="BX63" s="64">
        <v>0</v>
      </c>
      <c r="BY63" s="64">
        <v>0</v>
      </c>
      <c r="BZ63" s="64">
        <v>0</v>
      </c>
      <c r="CA63" s="64">
        <v>0</v>
      </c>
      <c r="CB63" s="64">
        <v>0</v>
      </c>
      <c r="CC63" s="64">
        <v>0</v>
      </c>
      <c r="CD63" s="64">
        <v>0</v>
      </c>
      <c r="CE63" s="64">
        <v>0</v>
      </c>
      <c r="CF63" s="64">
        <v>0</v>
      </c>
      <c r="CG63" s="104">
        <f t="shared" si="1"/>
        <v>0</v>
      </c>
      <c r="CH63" s="72">
        <v>0</v>
      </c>
      <c r="CI63" s="64">
        <v>0</v>
      </c>
      <c r="CJ63" s="64">
        <v>0</v>
      </c>
      <c r="CK63" s="104">
        <f t="shared" si="2"/>
        <v>0</v>
      </c>
      <c r="CL63" s="72">
        <v>0</v>
      </c>
      <c r="CM63" s="64">
        <v>1.4118932578278134</v>
      </c>
      <c r="CN63" s="64">
        <v>0</v>
      </c>
      <c r="CO63" s="64">
        <v>0</v>
      </c>
      <c r="CP63" s="104">
        <f t="shared" si="3"/>
        <v>1.4118932578278134</v>
      </c>
      <c r="CQ63" s="197">
        <v>0</v>
      </c>
      <c r="CR63" s="104">
        <f t="shared" si="4"/>
        <v>1.4118932578278134</v>
      </c>
      <c r="CS63" s="104">
        <f t="shared" si="5"/>
        <v>1080.1429162141712</v>
      </c>
    </row>
    <row r="64" spans="1:97" ht="13.5" customHeight="1">
      <c r="A64" s="48">
        <v>55</v>
      </c>
      <c r="B64" s="50">
        <v>66</v>
      </c>
      <c r="C64" s="40" t="s">
        <v>17</v>
      </c>
      <c r="D64" s="72">
        <v>0.2460543898357227</v>
      </c>
      <c r="E64" s="72">
        <v>0.0028835341122130475</v>
      </c>
      <c r="F64" s="72">
        <v>0.0004362978556958279</v>
      </c>
      <c r="G64" s="64">
        <v>0</v>
      </c>
      <c r="H64" s="64">
        <v>0</v>
      </c>
      <c r="I64" s="64">
        <v>0</v>
      </c>
      <c r="J64" s="64">
        <v>0</v>
      </c>
      <c r="K64" s="64">
        <v>0</v>
      </c>
      <c r="L64" s="64">
        <v>0</v>
      </c>
      <c r="M64" s="64">
        <v>0</v>
      </c>
      <c r="N64" s="64">
        <v>0</v>
      </c>
      <c r="O64" s="64">
        <v>0</v>
      </c>
      <c r="P64" s="64">
        <v>0</v>
      </c>
      <c r="Q64" s="64">
        <v>0</v>
      </c>
      <c r="R64" s="64">
        <v>0</v>
      </c>
      <c r="S64" s="64">
        <v>0</v>
      </c>
      <c r="T64" s="64">
        <v>0</v>
      </c>
      <c r="U64" s="64">
        <v>0.00019325749496770277</v>
      </c>
      <c r="V64" s="64">
        <v>0</v>
      </c>
      <c r="W64" s="64">
        <v>8.801934619460959E-05</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0.003825561566454956</v>
      </c>
      <c r="AO64" s="64">
        <v>0</v>
      </c>
      <c r="AP64" s="64">
        <v>0</v>
      </c>
      <c r="AQ64" s="64">
        <v>0</v>
      </c>
      <c r="AR64" s="64">
        <v>0</v>
      </c>
      <c r="AS64" s="64">
        <v>0</v>
      </c>
      <c r="AT64" s="64">
        <v>0</v>
      </c>
      <c r="AU64" s="64">
        <v>0</v>
      </c>
      <c r="AV64" s="64">
        <v>0.00017929764432162156</v>
      </c>
      <c r="AW64" s="64">
        <v>0.0019144272238620411</v>
      </c>
      <c r="AX64" s="64">
        <v>0</v>
      </c>
      <c r="AY64" s="64">
        <v>0</v>
      </c>
      <c r="AZ64" s="64">
        <v>0</v>
      </c>
      <c r="BA64" s="64">
        <v>0</v>
      </c>
      <c r="BB64" s="64">
        <v>0</v>
      </c>
      <c r="BC64" s="64">
        <v>0</v>
      </c>
      <c r="BD64" s="64">
        <v>0.0025119668861216192</v>
      </c>
      <c r="BE64" s="64">
        <v>2.107162670549161</v>
      </c>
      <c r="BF64" s="64">
        <v>800.8976692129698</v>
      </c>
      <c r="BG64" s="64">
        <v>0</v>
      </c>
      <c r="BH64" s="64">
        <v>0</v>
      </c>
      <c r="BI64" s="64">
        <v>0</v>
      </c>
      <c r="BJ64" s="64">
        <v>0.1504995101127334</v>
      </c>
      <c r="BK64" s="64">
        <v>0.16587877787028982</v>
      </c>
      <c r="BL64" s="64">
        <v>2.9254644964282277</v>
      </c>
      <c r="BM64" s="64">
        <v>0.05829895845366633</v>
      </c>
      <c r="BN64" s="64">
        <v>0</v>
      </c>
      <c r="BO64" s="64">
        <v>0.0003168689428397272</v>
      </c>
      <c r="BP64" s="64">
        <v>0.00018232267137594383</v>
      </c>
      <c r="BQ64" s="64">
        <v>4.496323852534642E-19</v>
      </c>
      <c r="BR64" s="64">
        <v>2.3471377144790257</v>
      </c>
      <c r="BS64" s="103">
        <v>0</v>
      </c>
      <c r="BT64" s="104">
        <f t="shared" si="0"/>
        <v>808.9106972844426</v>
      </c>
      <c r="BU64" s="72">
        <v>0</v>
      </c>
      <c r="BV64" s="64">
        <v>0</v>
      </c>
      <c r="BW64" s="64">
        <v>0</v>
      </c>
      <c r="BX64" s="64">
        <v>0</v>
      </c>
      <c r="BY64" s="64">
        <v>0</v>
      </c>
      <c r="BZ64" s="64">
        <v>0</v>
      </c>
      <c r="CA64" s="64">
        <v>0</v>
      </c>
      <c r="CB64" s="64">
        <v>0</v>
      </c>
      <c r="CC64" s="64">
        <v>0</v>
      </c>
      <c r="CD64" s="64">
        <v>0</v>
      </c>
      <c r="CE64" s="64">
        <v>0</v>
      </c>
      <c r="CF64" s="64">
        <v>0</v>
      </c>
      <c r="CG64" s="104">
        <f t="shared" si="1"/>
        <v>0</v>
      </c>
      <c r="CH64" s="72">
        <v>0</v>
      </c>
      <c r="CI64" s="64">
        <v>0</v>
      </c>
      <c r="CJ64" s="64">
        <v>0</v>
      </c>
      <c r="CK64" s="104">
        <f t="shared" si="2"/>
        <v>0</v>
      </c>
      <c r="CL64" s="72">
        <v>0</v>
      </c>
      <c r="CM64" s="64">
        <v>0.06167911242600921</v>
      </c>
      <c r="CN64" s="64">
        <v>0</v>
      </c>
      <c r="CO64" s="64">
        <v>0</v>
      </c>
      <c r="CP64" s="104">
        <f t="shared" si="3"/>
        <v>0.06167911242600921</v>
      </c>
      <c r="CQ64" s="197">
        <v>0</v>
      </c>
      <c r="CR64" s="104">
        <f t="shared" si="4"/>
        <v>0.06167911242600921</v>
      </c>
      <c r="CS64" s="104">
        <f t="shared" si="5"/>
        <v>808.9723763968685</v>
      </c>
    </row>
    <row r="65" spans="1:97" ht="13.5" customHeight="1">
      <c r="A65" s="142">
        <v>56</v>
      </c>
      <c r="B65" s="50" t="s">
        <v>191</v>
      </c>
      <c r="C65" s="40" t="s">
        <v>18</v>
      </c>
      <c r="D65" s="72">
        <v>0.12572863834370301</v>
      </c>
      <c r="E65" s="72">
        <v>0.002203806168354468</v>
      </c>
      <c r="F65" s="72">
        <v>0.00045257565422601704</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0</v>
      </c>
      <c r="AQ65" s="64">
        <v>0.1438703922095001</v>
      </c>
      <c r="AR65" s="64">
        <v>0</v>
      </c>
      <c r="AS65" s="64">
        <v>0</v>
      </c>
      <c r="AT65" s="64">
        <v>0</v>
      </c>
      <c r="AU65" s="64">
        <v>0.006116478979865433</v>
      </c>
      <c r="AV65" s="64">
        <v>0.0002501095269253922</v>
      </c>
      <c r="AW65" s="64">
        <v>0.05107639521561531</v>
      </c>
      <c r="AX65" s="64">
        <v>0</v>
      </c>
      <c r="AY65" s="64">
        <v>0</v>
      </c>
      <c r="AZ65" s="64">
        <v>0</v>
      </c>
      <c r="BA65" s="64">
        <v>0</v>
      </c>
      <c r="BB65" s="64">
        <v>0</v>
      </c>
      <c r="BC65" s="64">
        <v>0</v>
      </c>
      <c r="BD65" s="64">
        <v>0.24249416417546363</v>
      </c>
      <c r="BE65" s="64">
        <v>1.2034500895143336</v>
      </c>
      <c r="BF65" s="64">
        <v>0</v>
      </c>
      <c r="BG65" s="64">
        <v>37.43669665305969</v>
      </c>
      <c r="BH65" s="64">
        <v>0</v>
      </c>
      <c r="BI65" s="64">
        <v>0</v>
      </c>
      <c r="BJ65" s="64">
        <v>0.37850694796638606</v>
      </c>
      <c r="BK65" s="64">
        <v>3.180602230269743</v>
      </c>
      <c r="BL65" s="64">
        <v>0</v>
      </c>
      <c r="BM65" s="64">
        <v>0.5470504799230727</v>
      </c>
      <c r="BN65" s="64">
        <v>0.9327721722144655</v>
      </c>
      <c r="BO65" s="64">
        <v>0.0006045864915161554</v>
      </c>
      <c r="BP65" s="64">
        <v>0.0003478557099155971</v>
      </c>
      <c r="BQ65" s="64">
        <v>0</v>
      </c>
      <c r="BR65" s="64">
        <v>0.26833361755596086</v>
      </c>
      <c r="BS65" s="103">
        <v>0</v>
      </c>
      <c r="BT65" s="104">
        <f t="shared" si="0"/>
        <v>44.52055719297874</v>
      </c>
      <c r="BU65" s="72">
        <v>0</v>
      </c>
      <c r="BV65" s="64">
        <v>0</v>
      </c>
      <c r="BW65" s="64">
        <v>0</v>
      </c>
      <c r="BX65" s="64">
        <v>0</v>
      </c>
      <c r="BY65" s="64">
        <v>0</v>
      </c>
      <c r="BZ65" s="64">
        <v>0</v>
      </c>
      <c r="CA65" s="64">
        <v>0</v>
      </c>
      <c r="CB65" s="64">
        <v>0</v>
      </c>
      <c r="CC65" s="64">
        <v>0</v>
      </c>
      <c r="CD65" s="64">
        <v>0</v>
      </c>
      <c r="CE65" s="64">
        <v>0</v>
      </c>
      <c r="CF65" s="64">
        <v>0</v>
      </c>
      <c r="CG65" s="104">
        <f t="shared" si="1"/>
        <v>0</v>
      </c>
      <c r="CH65" s="72">
        <v>0</v>
      </c>
      <c r="CI65" s="64">
        <v>0</v>
      </c>
      <c r="CJ65" s="64">
        <v>0.013981104538168337</v>
      </c>
      <c r="CK65" s="104">
        <f t="shared" si="2"/>
        <v>0.013981104538168337</v>
      </c>
      <c r="CL65" s="72">
        <v>0</v>
      </c>
      <c r="CM65" s="64">
        <v>0.21250278048211635</v>
      </c>
      <c r="CN65" s="64">
        <v>0</v>
      </c>
      <c r="CO65" s="64">
        <v>0</v>
      </c>
      <c r="CP65" s="104">
        <f t="shared" si="3"/>
        <v>0.21250278048211635</v>
      </c>
      <c r="CQ65" s="197">
        <v>0</v>
      </c>
      <c r="CR65" s="104">
        <f t="shared" si="4"/>
        <v>0.2264838850202847</v>
      </c>
      <c r="CS65" s="104">
        <f t="shared" si="5"/>
        <v>44.74704107799903</v>
      </c>
    </row>
    <row r="66" spans="1:97" ht="13.5" customHeight="1">
      <c r="A66" s="48">
        <v>57</v>
      </c>
      <c r="B66" s="50" t="s">
        <v>177</v>
      </c>
      <c r="C66" s="40" t="s">
        <v>113</v>
      </c>
      <c r="D66" s="72">
        <v>9.071790080400554</v>
      </c>
      <c r="E66" s="72">
        <v>0.2757629628670152</v>
      </c>
      <c r="F66" s="72">
        <v>0.018977884008153607</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0.0037274590706757303</v>
      </c>
      <c r="X66" s="64">
        <v>0</v>
      </c>
      <c r="Y66" s="64">
        <v>0</v>
      </c>
      <c r="Z66" s="64">
        <v>0</v>
      </c>
      <c r="AA66" s="64">
        <v>0</v>
      </c>
      <c r="AB66" s="64">
        <v>0</v>
      </c>
      <c r="AC66" s="64">
        <v>0</v>
      </c>
      <c r="AD66" s="64">
        <v>0</v>
      </c>
      <c r="AE66" s="64">
        <v>0</v>
      </c>
      <c r="AF66" s="64">
        <v>0</v>
      </c>
      <c r="AG66" s="64">
        <v>0</v>
      </c>
      <c r="AH66" s="64">
        <v>0</v>
      </c>
      <c r="AI66" s="64">
        <v>0</v>
      </c>
      <c r="AJ66" s="64">
        <v>0</v>
      </c>
      <c r="AK66" s="64">
        <v>0</v>
      </c>
      <c r="AL66" s="64">
        <v>0</v>
      </c>
      <c r="AM66" s="64">
        <v>0</v>
      </c>
      <c r="AN66" s="64">
        <v>0.04759736020221573</v>
      </c>
      <c r="AO66" s="64">
        <v>0</v>
      </c>
      <c r="AP66" s="64">
        <v>0</v>
      </c>
      <c r="AQ66" s="64">
        <v>0.39531061301269865</v>
      </c>
      <c r="AR66" s="64">
        <v>0.1493961176264477</v>
      </c>
      <c r="AS66" s="64">
        <v>0.14965446882805863</v>
      </c>
      <c r="AT66" s="64">
        <v>0.0012392969338133775</v>
      </c>
      <c r="AU66" s="64">
        <v>0.35149818791996545</v>
      </c>
      <c r="AV66" s="64">
        <v>0.032444147564164916</v>
      </c>
      <c r="AW66" s="64">
        <v>0</v>
      </c>
      <c r="AX66" s="64">
        <v>0.07638572547503499</v>
      </c>
      <c r="AY66" s="64">
        <v>0</v>
      </c>
      <c r="AZ66" s="64">
        <v>0</v>
      </c>
      <c r="BA66" s="64">
        <v>0</v>
      </c>
      <c r="BB66" s="64">
        <v>0</v>
      </c>
      <c r="BC66" s="64">
        <v>0</v>
      </c>
      <c r="BD66" s="64">
        <v>17.420493488591045</v>
      </c>
      <c r="BE66" s="64">
        <v>403.09449655652173</v>
      </c>
      <c r="BF66" s="64">
        <v>349.63186959872996</v>
      </c>
      <c r="BG66" s="64">
        <v>237.89987050206986</v>
      </c>
      <c r="BH66" s="64">
        <v>0.43939565240885614</v>
      </c>
      <c r="BI66" s="64">
        <v>0</v>
      </c>
      <c r="BJ66" s="64">
        <v>57.507264560167854</v>
      </c>
      <c r="BK66" s="64">
        <v>15.912419324477947</v>
      </c>
      <c r="BL66" s="64">
        <v>13.066110191871774</v>
      </c>
      <c r="BM66" s="64">
        <v>26.331618227756092</v>
      </c>
      <c r="BN66" s="64">
        <v>140.04564919981942</v>
      </c>
      <c r="BO66" s="64">
        <v>0.007446791088635204</v>
      </c>
      <c r="BP66" s="64">
        <v>0.004284829933144319</v>
      </c>
      <c r="BQ66" s="64">
        <v>6.627344371261491E-17</v>
      </c>
      <c r="BR66" s="64">
        <v>41.21981625525228</v>
      </c>
      <c r="BS66" s="103">
        <v>0</v>
      </c>
      <c r="BT66" s="104">
        <f t="shared" si="0"/>
        <v>1313.1545194825972</v>
      </c>
      <c r="BU66" s="72">
        <v>0</v>
      </c>
      <c r="BV66" s="64">
        <v>0</v>
      </c>
      <c r="BW66" s="64">
        <v>3.515378548697006</v>
      </c>
      <c r="BX66" s="64">
        <v>11.74267592528088</v>
      </c>
      <c r="BY66" s="64">
        <v>1.623206648283663</v>
      </c>
      <c r="BZ66" s="64">
        <v>0</v>
      </c>
      <c r="CA66" s="64">
        <v>76.88836515235126</v>
      </c>
      <c r="CB66" s="64">
        <v>0</v>
      </c>
      <c r="CC66" s="64">
        <v>21.750659959430124</v>
      </c>
      <c r="CD66" s="64">
        <v>0</v>
      </c>
      <c r="CE66" s="64">
        <v>0</v>
      </c>
      <c r="CF66" s="64">
        <v>96.73346061099474</v>
      </c>
      <c r="CG66" s="104">
        <f t="shared" si="1"/>
        <v>212.25374684503765</v>
      </c>
      <c r="CH66" s="72">
        <v>0</v>
      </c>
      <c r="CI66" s="64">
        <v>0</v>
      </c>
      <c r="CJ66" s="64">
        <v>0</v>
      </c>
      <c r="CK66" s="104">
        <f t="shared" si="2"/>
        <v>0</v>
      </c>
      <c r="CL66" s="72">
        <v>0</v>
      </c>
      <c r="CM66" s="64">
        <v>214.69791676232617</v>
      </c>
      <c r="CN66" s="64">
        <v>0</v>
      </c>
      <c r="CO66" s="64">
        <v>0</v>
      </c>
      <c r="CP66" s="104">
        <f t="shared" si="3"/>
        <v>214.69791676232617</v>
      </c>
      <c r="CQ66" s="197">
        <v>10.253630165632215</v>
      </c>
      <c r="CR66" s="104">
        <f t="shared" si="4"/>
        <v>437.205293772996</v>
      </c>
      <c r="CS66" s="104">
        <f t="shared" si="5"/>
        <v>1750.359813255593</v>
      </c>
    </row>
    <row r="67" spans="1:97" ht="13.5" customHeight="1">
      <c r="A67" s="142">
        <v>58</v>
      </c>
      <c r="B67" s="50">
        <v>72</v>
      </c>
      <c r="C67" s="40" t="s">
        <v>114</v>
      </c>
      <c r="D67" s="72">
        <v>0.1790750379682033</v>
      </c>
      <c r="E67" s="72">
        <v>0.013660780716838588</v>
      </c>
      <c r="F67" s="72">
        <v>0.00023492304148625828</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0.002493686635568381</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0.22202486025656842</v>
      </c>
      <c r="AO67" s="64">
        <v>0</v>
      </c>
      <c r="AP67" s="64">
        <v>0</v>
      </c>
      <c r="AQ67" s="64">
        <v>0</v>
      </c>
      <c r="AR67" s="64">
        <v>0</v>
      </c>
      <c r="AS67" s="64">
        <v>0.0012768451143737273</v>
      </c>
      <c r="AT67" s="64">
        <v>0</v>
      </c>
      <c r="AU67" s="64">
        <v>0</v>
      </c>
      <c r="AV67" s="64">
        <v>0</v>
      </c>
      <c r="AW67" s="64">
        <v>0</v>
      </c>
      <c r="AX67" s="64">
        <v>0</v>
      </c>
      <c r="AY67" s="64">
        <v>0</v>
      </c>
      <c r="AZ67" s="64">
        <v>0</v>
      </c>
      <c r="BA67" s="64">
        <v>0</v>
      </c>
      <c r="BB67" s="64">
        <v>0</v>
      </c>
      <c r="BC67" s="64">
        <v>0</v>
      </c>
      <c r="BD67" s="64">
        <v>1.7100409823952305</v>
      </c>
      <c r="BE67" s="64">
        <v>26.817974324192853</v>
      </c>
      <c r="BF67" s="64">
        <v>11.044310403422877</v>
      </c>
      <c r="BG67" s="64">
        <v>0.8625737182353046</v>
      </c>
      <c r="BH67" s="64">
        <v>0</v>
      </c>
      <c r="BI67" s="64">
        <v>0</v>
      </c>
      <c r="BJ67" s="64">
        <v>9.125367363531558</v>
      </c>
      <c r="BK67" s="64">
        <v>0.04396991225048973</v>
      </c>
      <c r="BL67" s="64">
        <v>15.446898381758748</v>
      </c>
      <c r="BM67" s="64">
        <v>2.773444411466515</v>
      </c>
      <c r="BN67" s="64">
        <v>13.061699255566424</v>
      </c>
      <c r="BO67" s="64">
        <v>0.0031836731863806624</v>
      </c>
      <c r="BP67" s="64">
        <v>0.0018315189512542814</v>
      </c>
      <c r="BQ67" s="64">
        <v>2.8802696061001545E-17</v>
      </c>
      <c r="BR67" s="64">
        <v>4.524221947151688</v>
      </c>
      <c r="BS67" s="103">
        <v>0</v>
      </c>
      <c r="BT67" s="104">
        <f t="shared" si="0"/>
        <v>85.83428202584236</v>
      </c>
      <c r="BU67" s="72">
        <v>0</v>
      </c>
      <c r="BV67" s="64">
        <v>0</v>
      </c>
      <c r="BW67" s="64">
        <v>0</v>
      </c>
      <c r="BX67" s="64">
        <v>0</v>
      </c>
      <c r="BY67" s="64">
        <v>0</v>
      </c>
      <c r="BZ67" s="64">
        <v>0</v>
      </c>
      <c r="CA67" s="64">
        <v>0</v>
      </c>
      <c r="CB67" s="64">
        <v>0</v>
      </c>
      <c r="CC67" s="64">
        <v>38.39261811911662</v>
      </c>
      <c r="CD67" s="64">
        <v>0</v>
      </c>
      <c r="CE67" s="64">
        <v>0</v>
      </c>
      <c r="CF67" s="64">
        <v>0</v>
      </c>
      <c r="CG67" s="104">
        <f t="shared" si="1"/>
        <v>38.39261811911662</v>
      </c>
      <c r="CH67" s="72">
        <v>0</v>
      </c>
      <c r="CI67" s="64">
        <v>0</v>
      </c>
      <c r="CJ67" s="64">
        <v>0</v>
      </c>
      <c r="CK67" s="104">
        <f t="shared" si="2"/>
        <v>0</v>
      </c>
      <c r="CL67" s="72">
        <v>349.65885146411614</v>
      </c>
      <c r="CM67" s="64">
        <v>0</v>
      </c>
      <c r="CN67" s="64">
        <v>0</v>
      </c>
      <c r="CO67" s="64">
        <v>0</v>
      </c>
      <c r="CP67" s="104">
        <f t="shared" si="3"/>
        <v>349.65885146411614</v>
      </c>
      <c r="CQ67" s="197">
        <v>0.10969373195044822</v>
      </c>
      <c r="CR67" s="104">
        <f t="shared" si="4"/>
        <v>388.1611633151832</v>
      </c>
      <c r="CS67" s="104">
        <f t="shared" si="5"/>
        <v>473.9954453410256</v>
      </c>
    </row>
    <row r="68" spans="1:97" ht="13.5" customHeight="1">
      <c r="A68" s="48">
        <v>59</v>
      </c>
      <c r="B68" s="50">
        <v>73</v>
      </c>
      <c r="C68" s="40" t="s">
        <v>115</v>
      </c>
      <c r="D68" s="72">
        <v>0.21474360289518957</v>
      </c>
      <c r="E68" s="72">
        <v>0.0029702989490069413</v>
      </c>
      <c r="F68" s="72">
        <v>0.00037860748222519504</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0.00041207924448211433</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0.12300130929275083</v>
      </c>
      <c r="AO68" s="64">
        <v>0</v>
      </c>
      <c r="AP68" s="64">
        <v>0.006554718152111992</v>
      </c>
      <c r="AQ68" s="64">
        <v>0</v>
      </c>
      <c r="AR68" s="64">
        <v>0</v>
      </c>
      <c r="AS68" s="64">
        <v>0</v>
      </c>
      <c r="AT68" s="64">
        <v>0</v>
      </c>
      <c r="AU68" s="64">
        <v>0</v>
      </c>
      <c r="AV68" s="64">
        <v>0</v>
      </c>
      <c r="AW68" s="64">
        <v>0</v>
      </c>
      <c r="AX68" s="64">
        <v>0</v>
      </c>
      <c r="AY68" s="64">
        <v>0</v>
      </c>
      <c r="AZ68" s="64">
        <v>0</v>
      </c>
      <c r="BA68" s="64">
        <v>0</v>
      </c>
      <c r="BB68" s="64">
        <v>0</v>
      </c>
      <c r="BC68" s="64">
        <v>0</v>
      </c>
      <c r="BD68" s="64">
        <v>0.08008518499983382</v>
      </c>
      <c r="BE68" s="64">
        <v>0</v>
      </c>
      <c r="BF68" s="64">
        <v>0</v>
      </c>
      <c r="BG68" s="64">
        <v>0</v>
      </c>
      <c r="BH68" s="64">
        <v>0</v>
      </c>
      <c r="BI68" s="64">
        <v>0</v>
      </c>
      <c r="BJ68" s="64">
        <v>64.85013857527471</v>
      </c>
      <c r="BK68" s="64">
        <v>0.08896879857446685</v>
      </c>
      <c r="BL68" s="64">
        <v>9.879897423057214</v>
      </c>
      <c r="BM68" s="64">
        <v>0</v>
      </c>
      <c r="BN68" s="64">
        <v>3.259035713936192</v>
      </c>
      <c r="BO68" s="64">
        <v>0.0010685737039452892</v>
      </c>
      <c r="BP68" s="64">
        <v>0.0006148789998094868</v>
      </c>
      <c r="BQ68" s="64">
        <v>1.434867724359182E-17</v>
      </c>
      <c r="BR68" s="64">
        <v>0.4778436902839505</v>
      </c>
      <c r="BS68" s="103">
        <v>0</v>
      </c>
      <c r="BT68" s="104">
        <f t="shared" si="0"/>
        <v>78.9857134548459</v>
      </c>
      <c r="BU68" s="72">
        <v>0</v>
      </c>
      <c r="BV68" s="64">
        <v>0</v>
      </c>
      <c r="BW68" s="64">
        <v>0</v>
      </c>
      <c r="BX68" s="64">
        <v>0</v>
      </c>
      <c r="BY68" s="64">
        <v>0</v>
      </c>
      <c r="BZ68" s="64">
        <v>0</v>
      </c>
      <c r="CA68" s="64">
        <v>0</v>
      </c>
      <c r="CB68" s="64">
        <v>0</v>
      </c>
      <c r="CC68" s="64">
        <v>0</v>
      </c>
      <c r="CD68" s="64">
        <v>0</v>
      </c>
      <c r="CE68" s="64">
        <v>0</v>
      </c>
      <c r="CF68" s="64">
        <v>0</v>
      </c>
      <c r="CG68" s="104">
        <f t="shared" si="1"/>
        <v>0</v>
      </c>
      <c r="CH68" s="72">
        <v>0</v>
      </c>
      <c r="CI68" s="64">
        <v>24.997910585003563</v>
      </c>
      <c r="CJ68" s="64">
        <v>0</v>
      </c>
      <c r="CK68" s="104">
        <f t="shared" si="2"/>
        <v>24.997910585003563</v>
      </c>
      <c r="CL68" s="72">
        <v>0</v>
      </c>
      <c r="CM68" s="64">
        <v>0</v>
      </c>
      <c r="CN68" s="64">
        <v>0</v>
      </c>
      <c r="CO68" s="64">
        <v>0</v>
      </c>
      <c r="CP68" s="104">
        <f t="shared" si="3"/>
        <v>0</v>
      </c>
      <c r="CQ68" s="197">
        <v>0</v>
      </c>
      <c r="CR68" s="104">
        <f t="shared" si="4"/>
        <v>24.997910585003563</v>
      </c>
      <c r="CS68" s="104">
        <f t="shared" si="5"/>
        <v>103.98362403984946</v>
      </c>
    </row>
    <row r="69" spans="1:97" ht="13.5" customHeight="1">
      <c r="A69" s="142">
        <v>60</v>
      </c>
      <c r="B69" s="50" t="s">
        <v>217</v>
      </c>
      <c r="C69" s="40" t="s">
        <v>376</v>
      </c>
      <c r="D69" s="72">
        <v>0</v>
      </c>
      <c r="E69" s="72">
        <v>0</v>
      </c>
      <c r="F69" s="72">
        <v>0</v>
      </c>
      <c r="G69" s="64">
        <v>0</v>
      </c>
      <c r="H69" s="64">
        <v>0</v>
      </c>
      <c r="I69" s="64">
        <v>0</v>
      </c>
      <c r="J69" s="64">
        <v>0</v>
      </c>
      <c r="K69" s="64">
        <v>0</v>
      </c>
      <c r="L69" s="64">
        <v>0</v>
      </c>
      <c r="M69" s="64">
        <v>0</v>
      </c>
      <c r="N69" s="64">
        <v>0</v>
      </c>
      <c r="O69" s="64">
        <v>0</v>
      </c>
      <c r="P69" s="64">
        <v>0</v>
      </c>
      <c r="Q69" s="64">
        <v>0</v>
      </c>
      <c r="R69" s="64">
        <v>0</v>
      </c>
      <c r="S69" s="64">
        <v>0</v>
      </c>
      <c r="T69" s="64">
        <v>0</v>
      </c>
      <c r="U69" s="64">
        <v>0</v>
      </c>
      <c r="V69" s="64">
        <v>0</v>
      </c>
      <c r="W69" s="64">
        <v>0</v>
      </c>
      <c r="X69" s="64">
        <v>0</v>
      </c>
      <c r="Y69" s="64">
        <v>0</v>
      </c>
      <c r="Z69" s="64">
        <v>0</v>
      </c>
      <c r="AA69" s="64">
        <v>0</v>
      </c>
      <c r="AB69" s="64">
        <v>0</v>
      </c>
      <c r="AC69" s="64">
        <v>0</v>
      </c>
      <c r="AD69" s="64">
        <v>0</v>
      </c>
      <c r="AE69" s="64">
        <v>0</v>
      </c>
      <c r="AF69" s="64">
        <v>0</v>
      </c>
      <c r="AG69" s="64">
        <v>0</v>
      </c>
      <c r="AH69" s="64">
        <v>0</v>
      </c>
      <c r="AI69" s="64">
        <v>0</v>
      </c>
      <c r="AJ69" s="64">
        <v>0</v>
      </c>
      <c r="AK69" s="64">
        <v>0</v>
      </c>
      <c r="AL69" s="64">
        <v>0</v>
      </c>
      <c r="AM69" s="64">
        <v>0</v>
      </c>
      <c r="AN69" s="64">
        <v>0</v>
      </c>
      <c r="AO69" s="64">
        <v>0</v>
      </c>
      <c r="AP69" s="64">
        <v>0</v>
      </c>
      <c r="AQ69" s="64">
        <v>0</v>
      </c>
      <c r="AR69" s="64">
        <v>0</v>
      </c>
      <c r="AS69" s="64">
        <v>0</v>
      </c>
      <c r="AT69" s="64">
        <v>0</v>
      </c>
      <c r="AU69" s="64">
        <v>0</v>
      </c>
      <c r="AV69" s="64">
        <v>0</v>
      </c>
      <c r="AW69" s="64">
        <v>0</v>
      </c>
      <c r="AX69" s="64">
        <v>0</v>
      </c>
      <c r="AY69" s="64">
        <v>0</v>
      </c>
      <c r="AZ69" s="64">
        <v>0</v>
      </c>
      <c r="BA69" s="64">
        <v>0</v>
      </c>
      <c r="BB69" s="64">
        <v>0</v>
      </c>
      <c r="BC69" s="64">
        <v>0</v>
      </c>
      <c r="BD69" s="64">
        <v>0</v>
      </c>
      <c r="BE69" s="64">
        <v>0</v>
      </c>
      <c r="BF69" s="64">
        <v>0</v>
      </c>
      <c r="BG69" s="64">
        <v>0</v>
      </c>
      <c r="BH69" s="64">
        <v>0</v>
      </c>
      <c r="BI69" s="64">
        <v>0</v>
      </c>
      <c r="BJ69" s="64">
        <v>0</v>
      </c>
      <c r="BK69" s="64">
        <v>0</v>
      </c>
      <c r="BL69" s="64">
        <v>0</v>
      </c>
      <c r="BM69" s="64">
        <v>0</v>
      </c>
      <c r="BN69" s="64">
        <v>0</v>
      </c>
      <c r="BO69" s="64">
        <v>0</v>
      </c>
      <c r="BP69" s="64">
        <v>0</v>
      </c>
      <c r="BQ69" s="64">
        <v>0</v>
      </c>
      <c r="BR69" s="64">
        <v>0</v>
      </c>
      <c r="BS69" s="103">
        <v>0</v>
      </c>
      <c r="BT69" s="104">
        <f t="shared" si="0"/>
        <v>0</v>
      </c>
      <c r="BU69" s="72">
        <v>0</v>
      </c>
      <c r="BV69" s="64">
        <v>0</v>
      </c>
      <c r="BW69" s="64">
        <v>0</v>
      </c>
      <c r="BX69" s="64">
        <v>0</v>
      </c>
      <c r="BY69" s="64">
        <v>0</v>
      </c>
      <c r="BZ69" s="64">
        <v>0</v>
      </c>
      <c r="CA69" s="64">
        <v>0</v>
      </c>
      <c r="CB69" s="64">
        <v>0</v>
      </c>
      <c r="CC69" s="64">
        <v>0</v>
      </c>
      <c r="CD69" s="64">
        <v>0</v>
      </c>
      <c r="CE69" s="64">
        <v>0</v>
      </c>
      <c r="CF69" s="64">
        <v>0</v>
      </c>
      <c r="CG69" s="104">
        <f t="shared" si="1"/>
        <v>0</v>
      </c>
      <c r="CH69" s="72">
        <v>0</v>
      </c>
      <c r="CI69" s="64">
        <v>16.97496247043167</v>
      </c>
      <c r="CJ69" s="64">
        <v>0</v>
      </c>
      <c r="CK69" s="104">
        <f t="shared" si="2"/>
        <v>16.97496247043167</v>
      </c>
      <c r="CL69" s="72">
        <v>0</v>
      </c>
      <c r="CM69" s="64">
        <v>0</v>
      </c>
      <c r="CN69" s="64">
        <v>0</v>
      </c>
      <c r="CO69" s="64">
        <v>0</v>
      </c>
      <c r="CP69" s="104">
        <f t="shared" si="3"/>
        <v>0</v>
      </c>
      <c r="CQ69" s="197">
        <v>0</v>
      </c>
      <c r="CR69" s="104">
        <f t="shared" si="4"/>
        <v>16.97496247043167</v>
      </c>
      <c r="CS69" s="104">
        <f t="shared" si="5"/>
        <v>16.97496247043167</v>
      </c>
    </row>
    <row r="70" spans="1:97" ht="13.5" customHeight="1">
      <c r="A70" s="48">
        <v>61</v>
      </c>
      <c r="B70" s="50" t="s">
        <v>74</v>
      </c>
      <c r="C70" s="40" t="s">
        <v>377</v>
      </c>
      <c r="D70" s="72">
        <v>0.0058889561192822975</v>
      </c>
      <c r="E70" s="72">
        <v>0.0001939502985580006</v>
      </c>
      <c r="F70" s="72">
        <v>1.0199521315941917E-05</v>
      </c>
      <c r="G70" s="64">
        <v>0</v>
      </c>
      <c r="H70" s="64">
        <v>0</v>
      </c>
      <c r="I70" s="64">
        <v>0</v>
      </c>
      <c r="J70" s="64">
        <v>0</v>
      </c>
      <c r="K70" s="64">
        <v>0</v>
      </c>
      <c r="L70" s="64">
        <v>0</v>
      </c>
      <c r="M70" s="64">
        <v>0</v>
      </c>
      <c r="N70" s="64">
        <v>0</v>
      </c>
      <c r="O70" s="64">
        <v>0</v>
      </c>
      <c r="P70" s="64">
        <v>0</v>
      </c>
      <c r="Q70" s="64">
        <v>0</v>
      </c>
      <c r="R70" s="64">
        <v>0</v>
      </c>
      <c r="S70" s="64">
        <v>0</v>
      </c>
      <c r="T70" s="64">
        <v>0</v>
      </c>
      <c r="U70" s="64">
        <v>0.0013067955860510804</v>
      </c>
      <c r="V70" s="64">
        <v>0</v>
      </c>
      <c r="W70" s="64">
        <v>0</v>
      </c>
      <c r="X70" s="64">
        <v>0</v>
      </c>
      <c r="Y70" s="64">
        <v>0</v>
      </c>
      <c r="Z70" s="64">
        <v>0</v>
      </c>
      <c r="AA70" s="64">
        <v>0</v>
      </c>
      <c r="AB70" s="64">
        <v>0</v>
      </c>
      <c r="AC70" s="64">
        <v>0</v>
      </c>
      <c r="AD70" s="64">
        <v>0</v>
      </c>
      <c r="AE70" s="64">
        <v>0</v>
      </c>
      <c r="AF70" s="64">
        <v>0</v>
      </c>
      <c r="AG70" s="64">
        <v>0</v>
      </c>
      <c r="AH70" s="64">
        <v>0</v>
      </c>
      <c r="AI70" s="64">
        <v>0</v>
      </c>
      <c r="AJ70" s="64">
        <v>0</v>
      </c>
      <c r="AK70" s="64">
        <v>0</v>
      </c>
      <c r="AL70" s="64">
        <v>0</v>
      </c>
      <c r="AM70" s="64">
        <v>0</v>
      </c>
      <c r="AN70" s="64">
        <v>0.1544020162222817</v>
      </c>
      <c r="AO70" s="64">
        <v>0</v>
      </c>
      <c r="AP70" s="64">
        <v>0</v>
      </c>
      <c r="AQ70" s="64">
        <v>0.00026709394942528734</v>
      </c>
      <c r="AR70" s="64">
        <v>0</v>
      </c>
      <c r="AS70" s="64">
        <v>0</v>
      </c>
      <c r="AT70" s="64">
        <v>0</v>
      </c>
      <c r="AU70" s="64">
        <v>0</v>
      </c>
      <c r="AV70" s="64">
        <v>0.0030628168465282497</v>
      </c>
      <c r="AW70" s="64">
        <v>0.018509963313987483</v>
      </c>
      <c r="AX70" s="64">
        <v>0.0004613270143039621</v>
      </c>
      <c r="AY70" s="64">
        <v>0</v>
      </c>
      <c r="AZ70" s="64">
        <v>0</v>
      </c>
      <c r="BA70" s="64">
        <v>0</v>
      </c>
      <c r="BB70" s="64">
        <v>0</v>
      </c>
      <c r="BC70" s="64">
        <v>0</v>
      </c>
      <c r="BD70" s="64">
        <v>0.010041120587488192</v>
      </c>
      <c r="BE70" s="64">
        <v>0.06912728781427202</v>
      </c>
      <c r="BF70" s="64">
        <v>0.04653386542494835</v>
      </c>
      <c r="BG70" s="64">
        <v>0.7816752093447239</v>
      </c>
      <c r="BH70" s="64">
        <v>0</v>
      </c>
      <c r="BI70" s="64">
        <v>0</v>
      </c>
      <c r="BJ70" s="64">
        <v>0.06807252100268917</v>
      </c>
      <c r="BK70" s="64">
        <v>0</v>
      </c>
      <c r="BL70" s="64">
        <v>0</v>
      </c>
      <c r="BM70" s="64">
        <v>0.4645261111209342</v>
      </c>
      <c r="BN70" s="64">
        <v>1.6351349184109267</v>
      </c>
      <c r="BO70" s="64">
        <v>0</v>
      </c>
      <c r="BP70" s="64">
        <v>0</v>
      </c>
      <c r="BQ70" s="64">
        <v>1.397613585211978E-16</v>
      </c>
      <c r="BR70" s="64">
        <v>0.061273058136771516</v>
      </c>
      <c r="BS70" s="103">
        <v>0</v>
      </c>
      <c r="BT70" s="104">
        <f t="shared" si="0"/>
        <v>3.320487210714488</v>
      </c>
      <c r="BU70" s="72">
        <v>0</v>
      </c>
      <c r="BV70" s="64">
        <v>0</v>
      </c>
      <c r="BW70" s="64">
        <v>0</v>
      </c>
      <c r="BX70" s="64">
        <v>0</v>
      </c>
      <c r="BY70" s="64">
        <v>0</v>
      </c>
      <c r="BZ70" s="64">
        <v>0</v>
      </c>
      <c r="CA70" s="64">
        <v>20.965185101318315</v>
      </c>
      <c r="CB70" s="64">
        <v>0</v>
      </c>
      <c r="CC70" s="64">
        <v>0</v>
      </c>
      <c r="CD70" s="64">
        <v>0</v>
      </c>
      <c r="CE70" s="64">
        <v>0</v>
      </c>
      <c r="CF70" s="64">
        <v>0</v>
      </c>
      <c r="CG70" s="104">
        <f t="shared" si="1"/>
        <v>20.965185101318315</v>
      </c>
      <c r="CH70" s="72">
        <v>0</v>
      </c>
      <c r="CI70" s="64">
        <v>43.80196273502159</v>
      </c>
      <c r="CJ70" s="64">
        <v>3.3218486733229975</v>
      </c>
      <c r="CK70" s="104">
        <f t="shared" si="2"/>
        <v>47.12381140834459</v>
      </c>
      <c r="CL70" s="72">
        <v>0</v>
      </c>
      <c r="CM70" s="64">
        <v>0</v>
      </c>
      <c r="CN70" s="64">
        <v>0</v>
      </c>
      <c r="CO70" s="64">
        <v>0</v>
      </c>
      <c r="CP70" s="104">
        <f t="shared" si="3"/>
        <v>0</v>
      </c>
      <c r="CQ70" s="197">
        <v>0.12124991388120562</v>
      </c>
      <c r="CR70" s="104">
        <f t="shared" si="4"/>
        <v>68.2102464235441</v>
      </c>
      <c r="CS70" s="104">
        <f t="shared" si="5"/>
        <v>71.5307336342586</v>
      </c>
    </row>
    <row r="71" spans="1:97" ht="13.5" customHeight="1">
      <c r="A71" s="142">
        <v>62</v>
      </c>
      <c r="B71" s="50">
        <v>80</v>
      </c>
      <c r="C71" s="40" t="s">
        <v>116</v>
      </c>
      <c r="D71" s="72">
        <v>0.16828888786890925</v>
      </c>
      <c r="E71" s="72">
        <v>0.0018252986091370981</v>
      </c>
      <c r="F71" s="72">
        <v>0.0002730399964005414</v>
      </c>
      <c r="G71" s="64">
        <v>0</v>
      </c>
      <c r="H71" s="64">
        <v>0</v>
      </c>
      <c r="I71" s="64">
        <v>0</v>
      </c>
      <c r="J71" s="64">
        <v>0</v>
      </c>
      <c r="K71" s="64">
        <v>0</v>
      </c>
      <c r="L71" s="64">
        <v>0</v>
      </c>
      <c r="M71" s="64">
        <v>0</v>
      </c>
      <c r="N71" s="64">
        <v>0</v>
      </c>
      <c r="O71" s="64">
        <v>0</v>
      </c>
      <c r="P71" s="64">
        <v>0</v>
      </c>
      <c r="Q71" s="64">
        <v>0</v>
      </c>
      <c r="R71" s="64">
        <v>0</v>
      </c>
      <c r="S71" s="64">
        <v>0</v>
      </c>
      <c r="T71" s="64">
        <v>0</v>
      </c>
      <c r="U71" s="64">
        <v>0.0009578917934683047</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0.014673453644910035</v>
      </c>
      <c r="AO71" s="64">
        <v>0</v>
      </c>
      <c r="AP71" s="64">
        <v>0.02547204707762246</v>
      </c>
      <c r="AQ71" s="64">
        <v>0</v>
      </c>
      <c r="AR71" s="64">
        <v>0</v>
      </c>
      <c r="AS71" s="64">
        <v>0</v>
      </c>
      <c r="AT71" s="64">
        <v>0</v>
      </c>
      <c r="AU71" s="64">
        <v>0</v>
      </c>
      <c r="AV71" s="64">
        <v>0</v>
      </c>
      <c r="AW71" s="64">
        <v>0</v>
      </c>
      <c r="AX71" s="64">
        <v>0.00019536678989114589</v>
      </c>
      <c r="AY71" s="64">
        <v>0</v>
      </c>
      <c r="AZ71" s="64">
        <v>0</v>
      </c>
      <c r="BA71" s="64">
        <v>0</v>
      </c>
      <c r="BB71" s="64">
        <v>0</v>
      </c>
      <c r="BC71" s="64">
        <v>0</v>
      </c>
      <c r="BD71" s="64">
        <v>0.03584961717004742</v>
      </c>
      <c r="BE71" s="64">
        <v>1.1841290001843416</v>
      </c>
      <c r="BF71" s="64">
        <v>0.11529624060189865</v>
      </c>
      <c r="BG71" s="64">
        <v>0</v>
      </c>
      <c r="BH71" s="64">
        <v>0</v>
      </c>
      <c r="BI71" s="64">
        <v>0</v>
      </c>
      <c r="BJ71" s="64">
        <v>0.2227608087208089</v>
      </c>
      <c r="BK71" s="64">
        <v>0.012641098595154582</v>
      </c>
      <c r="BL71" s="64">
        <v>1.0816663998102038</v>
      </c>
      <c r="BM71" s="64">
        <v>3.641950650461562</v>
      </c>
      <c r="BN71" s="64">
        <v>1.0269966057480158</v>
      </c>
      <c r="BO71" s="64">
        <v>0.0007969214306928801</v>
      </c>
      <c r="BP71" s="64">
        <v>0.0004584687669208009</v>
      </c>
      <c r="BQ71" s="64">
        <v>0.003235382335162493</v>
      </c>
      <c r="BR71" s="64">
        <v>0.15906128835059036</v>
      </c>
      <c r="BS71" s="103">
        <v>0</v>
      </c>
      <c r="BT71" s="104">
        <f t="shared" si="0"/>
        <v>7.696528467955738</v>
      </c>
      <c r="BU71" s="72">
        <v>0</v>
      </c>
      <c r="BV71" s="64">
        <v>0</v>
      </c>
      <c r="BW71" s="64">
        <v>0</v>
      </c>
      <c r="BX71" s="64">
        <v>0</v>
      </c>
      <c r="BY71" s="64">
        <v>0</v>
      </c>
      <c r="BZ71" s="64">
        <v>0</v>
      </c>
      <c r="CA71" s="64">
        <v>26.572619503866314</v>
      </c>
      <c r="CB71" s="64">
        <v>0</v>
      </c>
      <c r="CC71" s="64">
        <v>1.3948035068271185</v>
      </c>
      <c r="CD71" s="64">
        <v>0</v>
      </c>
      <c r="CE71" s="64">
        <v>0</v>
      </c>
      <c r="CF71" s="64">
        <v>0</v>
      </c>
      <c r="CG71" s="104">
        <f t="shared" si="1"/>
        <v>27.96742301069343</v>
      </c>
      <c r="CH71" s="72">
        <v>0</v>
      </c>
      <c r="CI71" s="64">
        <v>739.1517093735883</v>
      </c>
      <c r="CJ71" s="64">
        <v>16.318425205902148</v>
      </c>
      <c r="CK71" s="104">
        <f t="shared" si="2"/>
        <v>755.4701345794905</v>
      </c>
      <c r="CL71" s="72">
        <v>0</v>
      </c>
      <c r="CM71" s="64">
        <v>0</v>
      </c>
      <c r="CN71" s="64">
        <v>0</v>
      </c>
      <c r="CO71" s="64">
        <v>0</v>
      </c>
      <c r="CP71" s="104">
        <f t="shared" si="3"/>
        <v>0</v>
      </c>
      <c r="CQ71" s="197">
        <v>21.464439128954165</v>
      </c>
      <c r="CR71" s="104">
        <f t="shared" si="4"/>
        <v>804.9019967191381</v>
      </c>
      <c r="CS71" s="104">
        <f t="shared" si="5"/>
        <v>812.5985251870939</v>
      </c>
    </row>
    <row r="72" spans="1:97" ht="13.5" customHeight="1">
      <c r="A72" s="48">
        <v>63</v>
      </c>
      <c r="B72" s="50">
        <v>85</v>
      </c>
      <c r="C72" s="40" t="s">
        <v>193</v>
      </c>
      <c r="D72" s="72">
        <v>1.0034459536863922</v>
      </c>
      <c r="E72" s="72">
        <v>1.5933456866794428E-05</v>
      </c>
      <c r="F72" s="72">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0.007286864869678169</v>
      </c>
      <c r="BE72" s="64">
        <v>0</v>
      </c>
      <c r="BF72" s="64">
        <v>0</v>
      </c>
      <c r="BG72" s="64">
        <v>0</v>
      </c>
      <c r="BH72" s="64">
        <v>0</v>
      </c>
      <c r="BI72" s="64">
        <v>0</v>
      </c>
      <c r="BJ72" s="64">
        <v>0</v>
      </c>
      <c r="BK72" s="64">
        <v>0.00040250814590158724</v>
      </c>
      <c r="BL72" s="64">
        <v>0.7915660733149794</v>
      </c>
      <c r="BM72" s="64">
        <v>0.011115022722613086</v>
      </c>
      <c r="BN72" s="64">
        <v>24.9980270877074</v>
      </c>
      <c r="BO72" s="64">
        <v>0.0001809302875626405</v>
      </c>
      <c r="BP72" s="64">
        <v>0.0001040470176010659</v>
      </c>
      <c r="BQ72" s="64">
        <v>4.48921911152527E-19</v>
      </c>
      <c r="BR72" s="64">
        <v>0</v>
      </c>
      <c r="BS72" s="103">
        <v>0</v>
      </c>
      <c r="BT72" s="104">
        <f t="shared" si="0"/>
        <v>26.812144421208995</v>
      </c>
      <c r="BU72" s="72">
        <v>0</v>
      </c>
      <c r="BV72" s="64">
        <v>0</v>
      </c>
      <c r="BW72" s="64">
        <v>0</v>
      </c>
      <c r="BX72" s="64">
        <v>0</v>
      </c>
      <c r="BY72" s="64">
        <v>0</v>
      </c>
      <c r="BZ72" s="64">
        <v>0</v>
      </c>
      <c r="CA72" s="64">
        <v>0</v>
      </c>
      <c r="CB72" s="64">
        <v>0</v>
      </c>
      <c r="CC72" s="64">
        <v>13.470429568724498</v>
      </c>
      <c r="CD72" s="64">
        <v>0</v>
      </c>
      <c r="CE72" s="64">
        <v>0</v>
      </c>
      <c r="CF72" s="64">
        <v>0</v>
      </c>
      <c r="CG72" s="104">
        <f t="shared" si="1"/>
        <v>13.470429568724498</v>
      </c>
      <c r="CH72" s="72">
        <v>19.443444413726855</v>
      </c>
      <c r="CI72" s="64">
        <v>14.185519089448771</v>
      </c>
      <c r="CJ72" s="64">
        <v>4.67046564438144</v>
      </c>
      <c r="CK72" s="104">
        <f t="shared" si="2"/>
        <v>38.29942914755706</v>
      </c>
      <c r="CL72" s="72">
        <v>0</v>
      </c>
      <c r="CM72" s="64">
        <v>0</v>
      </c>
      <c r="CN72" s="64">
        <v>0</v>
      </c>
      <c r="CO72" s="64">
        <v>0</v>
      </c>
      <c r="CP72" s="104">
        <f t="shared" si="3"/>
        <v>0</v>
      </c>
      <c r="CQ72" s="197">
        <v>100.84357113901079</v>
      </c>
      <c r="CR72" s="104">
        <f t="shared" si="4"/>
        <v>152.61342985529234</v>
      </c>
      <c r="CS72" s="104">
        <f t="shared" si="5"/>
        <v>179.42557427650132</v>
      </c>
    </row>
    <row r="73" spans="1:97" ht="13.5" customHeight="1">
      <c r="A73" s="142">
        <v>64</v>
      </c>
      <c r="B73" s="50" t="s">
        <v>53</v>
      </c>
      <c r="C73" s="40" t="s">
        <v>137</v>
      </c>
      <c r="D73" s="72">
        <v>0</v>
      </c>
      <c r="E73" s="72">
        <v>0</v>
      </c>
      <c r="F73" s="72">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0.18894719491826412</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0</v>
      </c>
      <c r="BM73" s="64">
        <v>0</v>
      </c>
      <c r="BN73" s="64">
        <v>0</v>
      </c>
      <c r="BO73" s="64">
        <v>0</v>
      </c>
      <c r="BP73" s="64">
        <v>0</v>
      </c>
      <c r="BQ73" s="64">
        <v>0</v>
      </c>
      <c r="BR73" s="64">
        <v>0</v>
      </c>
      <c r="BS73" s="103">
        <v>0</v>
      </c>
      <c r="BT73" s="104">
        <f t="shared" si="0"/>
        <v>0.18894719491826412</v>
      </c>
      <c r="BU73" s="72">
        <v>0</v>
      </c>
      <c r="BV73" s="64">
        <v>0</v>
      </c>
      <c r="BW73" s="64">
        <v>0</v>
      </c>
      <c r="BX73" s="64">
        <v>0</v>
      </c>
      <c r="BY73" s="64">
        <v>0</v>
      </c>
      <c r="BZ73" s="64">
        <v>0</v>
      </c>
      <c r="CA73" s="64">
        <v>0</v>
      </c>
      <c r="CB73" s="64">
        <v>0</v>
      </c>
      <c r="CC73" s="64">
        <v>0</v>
      </c>
      <c r="CD73" s="64">
        <v>0</v>
      </c>
      <c r="CE73" s="64">
        <v>0</v>
      </c>
      <c r="CF73" s="64">
        <v>0</v>
      </c>
      <c r="CG73" s="104">
        <f t="shared" si="1"/>
        <v>0</v>
      </c>
      <c r="CH73" s="72">
        <v>0</v>
      </c>
      <c r="CI73" s="64">
        <v>0</v>
      </c>
      <c r="CJ73" s="64">
        <v>0</v>
      </c>
      <c r="CK73" s="104">
        <f t="shared" si="2"/>
        <v>0</v>
      </c>
      <c r="CL73" s="72">
        <v>0</v>
      </c>
      <c r="CM73" s="64">
        <v>0</v>
      </c>
      <c r="CN73" s="64">
        <v>0</v>
      </c>
      <c r="CO73" s="64">
        <v>0</v>
      </c>
      <c r="CP73" s="104">
        <f t="shared" si="3"/>
        <v>0</v>
      </c>
      <c r="CQ73" s="197">
        <v>0</v>
      </c>
      <c r="CR73" s="104">
        <f t="shared" si="4"/>
        <v>0</v>
      </c>
      <c r="CS73" s="104">
        <f t="shared" si="5"/>
        <v>0.18894719491826412</v>
      </c>
    </row>
    <row r="74" spans="1:97" ht="13.5" customHeight="1">
      <c r="A74" s="48">
        <v>65</v>
      </c>
      <c r="B74" s="50" t="s">
        <v>54</v>
      </c>
      <c r="C74" s="40" t="s">
        <v>138</v>
      </c>
      <c r="D74" s="72">
        <v>0</v>
      </c>
      <c r="E74" s="72">
        <v>0</v>
      </c>
      <c r="F74" s="72">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0.26889454266752455</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0</v>
      </c>
      <c r="BM74" s="64">
        <v>0</v>
      </c>
      <c r="BN74" s="64">
        <v>0</v>
      </c>
      <c r="BO74" s="64">
        <v>0</v>
      </c>
      <c r="BP74" s="64">
        <v>0</v>
      </c>
      <c r="BQ74" s="64">
        <v>0</v>
      </c>
      <c r="BR74" s="64">
        <v>0</v>
      </c>
      <c r="BS74" s="103">
        <v>0</v>
      </c>
      <c r="BT74" s="104">
        <f t="shared" si="0"/>
        <v>0.26889454266752455</v>
      </c>
      <c r="BU74" s="72">
        <v>0</v>
      </c>
      <c r="BV74" s="64">
        <v>0</v>
      </c>
      <c r="BW74" s="64">
        <v>0</v>
      </c>
      <c r="BX74" s="64">
        <v>0</v>
      </c>
      <c r="BY74" s="64">
        <v>0</v>
      </c>
      <c r="BZ74" s="64">
        <v>0</v>
      </c>
      <c r="CA74" s="64">
        <v>0</v>
      </c>
      <c r="CB74" s="64">
        <v>0</v>
      </c>
      <c r="CC74" s="64">
        <v>0</v>
      </c>
      <c r="CD74" s="64">
        <v>0</v>
      </c>
      <c r="CE74" s="64">
        <v>0</v>
      </c>
      <c r="CF74" s="64">
        <v>0</v>
      </c>
      <c r="CG74" s="104">
        <f t="shared" si="1"/>
        <v>0</v>
      </c>
      <c r="CH74" s="72">
        <v>0</v>
      </c>
      <c r="CI74" s="64">
        <v>0</v>
      </c>
      <c r="CJ74" s="64">
        <v>0</v>
      </c>
      <c r="CK74" s="104">
        <f t="shared" si="2"/>
        <v>0</v>
      </c>
      <c r="CL74" s="72">
        <v>0</v>
      </c>
      <c r="CM74" s="64">
        <v>0</v>
      </c>
      <c r="CN74" s="64">
        <v>0</v>
      </c>
      <c r="CO74" s="64">
        <v>0</v>
      </c>
      <c r="CP74" s="104">
        <f t="shared" si="3"/>
        <v>0</v>
      </c>
      <c r="CQ74" s="197">
        <v>0</v>
      </c>
      <c r="CR74" s="104">
        <f t="shared" si="4"/>
        <v>0</v>
      </c>
      <c r="CS74" s="104">
        <f t="shared" si="5"/>
        <v>0.26889454266752455</v>
      </c>
    </row>
    <row r="75" spans="1:97" ht="13.5" customHeight="1">
      <c r="A75" s="142">
        <v>66</v>
      </c>
      <c r="B75" s="50" t="s">
        <v>55</v>
      </c>
      <c r="C75" s="40" t="s">
        <v>378</v>
      </c>
      <c r="D75" s="72">
        <v>0.2142792309559297</v>
      </c>
      <c r="E75" s="72">
        <v>0.013323389081113957</v>
      </c>
      <c r="F75" s="72">
        <v>0.000907018286745592</v>
      </c>
      <c r="G75" s="64">
        <v>0</v>
      </c>
      <c r="H75" s="64">
        <v>0</v>
      </c>
      <c r="I75" s="64">
        <v>0</v>
      </c>
      <c r="J75" s="64">
        <v>0</v>
      </c>
      <c r="K75" s="64">
        <v>0</v>
      </c>
      <c r="L75" s="64">
        <v>0</v>
      </c>
      <c r="M75" s="64">
        <v>0</v>
      </c>
      <c r="N75" s="64">
        <v>0</v>
      </c>
      <c r="O75" s="64">
        <v>0</v>
      </c>
      <c r="P75" s="64">
        <v>0</v>
      </c>
      <c r="Q75" s="64">
        <v>0</v>
      </c>
      <c r="R75" s="64">
        <v>0</v>
      </c>
      <c r="S75" s="64">
        <v>0</v>
      </c>
      <c r="T75" s="64">
        <v>0</v>
      </c>
      <c r="U75" s="64">
        <v>0</v>
      </c>
      <c r="V75" s="64">
        <v>0</v>
      </c>
      <c r="W75" s="64">
        <v>0.0035539190921410756</v>
      </c>
      <c r="X75" s="64">
        <v>0</v>
      </c>
      <c r="Y75" s="64">
        <v>0</v>
      </c>
      <c r="Z75" s="64">
        <v>0</v>
      </c>
      <c r="AA75" s="64">
        <v>0</v>
      </c>
      <c r="AB75" s="64">
        <v>0</v>
      </c>
      <c r="AC75" s="64">
        <v>0</v>
      </c>
      <c r="AD75" s="64">
        <v>0</v>
      </c>
      <c r="AE75" s="64">
        <v>0</v>
      </c>
      <c r="AF75" s="64">
        <v>0</v>
      </c>
      <c r="AG75" s="64">
        <v>0</v>
      </c>
      <c r="AH75" s="64">
        <v>0</v>
      </c>
      <c r="AI75" s="64">
        <v>0</v>
      </c>
      <c r="AJ75" s="64">
        <v>0</v>
      </c>
      <c r="AK75" s="64">
        <v>0</v>
      </c>
      <c r="AL75" s="64">
        <v>0</v>
      </c>
      <c r="AM75" s="64">
        <v>0</v>
      </c>
      <c r="AN75" s="64">
        <v>2.976303886135393</v>
      </c>
      <c r="AO75" s="64">
        <v>0</v>
      </c>
      <c r="AP75" s="64">
        <v>0</v>
      </c>
      <c r="AQ75" s="64">
        <v>0.013199497668694214</v>
      </c>
      <c r="AR75" s="64">
        <v>0.0016520365279799637</v>
      </c>
      <c r="AS75" s="64">
        <v>0.0026475712515399135</v>
      </c>
      <c r="AT75" s="64">
        <v>0</v>
      </c>
      <c r="AU75" s="64">
        <v>0</v>
      </c>
      <c r="AV75" s="64">
        <v>0</v>
      </c>
      <c r="AW75" s="64">
        <v>0</v>
      </c>
      <c r="AX75" s="64">
        <v>0</v>
      </c>
      <c r="AY75" s="64">
        <v>0</v>
      </c>
      <c r="AZ75" s="64">
        <v>0</v>
      </c>
      <c r="BA75" s="64">
        <v>0</v>
      </c>
      <c r="BB75" s="64">
        <v>0</v>
      </c>
      <c r="BC75" s="64">
        <v>0</v>
      </c>
      <c r="BD75" s="64">
        <v>0.9148033709797405</v>
      </c>
      <c r="BE75" s="64">
        <v>4.56664740840502</v>
      </c>
      <c r="BF75" s="64">
        <v>1.725568344664328</v>
      </c>
      <c r="BG75" s="64">
        <v>8.885070663267467</v>
      </c>
      <c r="BH75" s="64">
        <v>0</v>
      </c>
      <c r="BI75" s="64">
        <v>0</v>
      </c>
      <c r="BJ75" s="64">
        <v>5.626642256693371</v>
      </c>
      <c r="BK75" s="64">
        <v>0</v>
      </c>
      <c r="BL75" s="64">
        <v>1.4721212726078794</v>
      </c>
      <c r="BM75" s="64">
        <v>3.1113918972306127</v>
      </c>
      <c r="BN75" s="64">
        <v>13.04312446034442</v>
      </c>
      <c r="BO75" s="64">
        <v>0</v>
      </c>
      <c r="BP75" s="64">
        <v>0</v>
      </c>
      <c r="BQ75" s="64">
        <v>0.5127269893190631</v>
      </c>
      <c r="BR75" s="64">
        <v>5.790113188021401</v>
      </c>
      <c r="BS75" s="103">
        <v>0</v>
      </c>
      <c r="BT75" s="104">
        <f t="shared" si="0"/>
        <v>48.874076400532836</v>
      </c>
      <c r="BU75" s="72">
        <v>0</v>
      </c>
      <c r="BV75" s="64">
        <v>0</v>
      </c>
      <c r="BW75" s="64">
        <v>0</v>
      </c>
      <c r="BX75" s="64">
        <v>72.5849462085565</v>
      </c>
      <c r="BY75" s="64">
        <v>0</v>
      </c>
      <c r="BZ75" s="64">
        <v>0</v>
      </c>
      <c r="CA75" s="64">
        <v>0</v>
      </c>
      <c r="CB75" s="64">
        <v>0</v>
      </c>
      <c r="CC75" s="64">
        <v>0</v>
      </c>
      <c r="CD75" s="64">
        <v>0</v>
      </c>
      <c r="CE75" s="64">
        <v>0</v>
      </c>
      <c r="CF75" s="64">
        <v>0</v>
      </c>
      <c r="CG75" s="104">
        <f t="shared" si="1"/>
        <v>72.5849462085565</v>
      </c>
      <c r="CH75" s="72">
        <v>0</v>
      </c>
      <c r="CI75" s="64">
        <v>31.74561033321324</v>
      </c>
      <c r="CJ75" s="64">
        <v>0</v>
      </c>
      <c r="CK75" s="104">
        <f t="shared" si="2"/>
        <v>31.74561033321324</v>
      </c>
      <c r="CL75" s="72">
        <v>0</v>
      </c>
      <c r="CM75" s="64">
        <v>0</v>
      </c>
      <c r="CN75" s="64">
        <v>0</v>
      </c>
      <c r="CO75" s="64">
        <v>0</v>
      </c>
      <c r="CP75" s="104">
        <f t="shared" si="3"/>
        <v>0</v>
      </c>
      <c r="CQ75" s="197">
        <v>0.22282918457763876</v>
      </c>
      <c r="CR75" s="104">
        <f t="shared" si="4"/>
        <v>104.55338572634737</v>
      </c>
      <c r="CS75" s="104">
        <f t="shared" si="5"/>
        <v>153.42746212688022</v>
      </c>
    </row>
    <row r="76" spans="1:97" ht="13.5" customHeight="1">
      <c r="A76" s="48">
        <v>67</v>
      </c>
      <c r="B76" s="50" t="s">
        <v>179</v>
      </c>
      <c r="C76" s="40" t="s">
        <v>232</v>
      </c>
      <c r="D76" s="72">
        <v>0.032712801368942515</v>
      </c>
      <c r="E76" s="72">
        <v>0.002019035773909946</v>
      </c>
      <c r="F76" s="72">
        <v>0</v>
      </c>
      <c r="G76" s="64">
        <v>0</v>
      </c>
      <c r="H76" s="64">
        <v>0</v>
      </c>
      <c r="I76" s="64">
        <v>0</v>
      </c>
      <c r="J76" s="64">
        <v>0</v>
      </c>
      <c r="K76" s="64">
        <v>0</v>
      </c>
      <c r="L76" s="64">
        <v>0</v>
      </c>
      <c r="M76" s="64">
        <v>0</v>
      </c>
      <c r="N76" s="64">
        <v>0</v>
      </c>
      <c r="O76" s="64">
        <v>0</v>
      </c>
      <c r="P76" s="64">
        <v>0</v>
      </c>
      <c r="Q76" s="64">
        <v>0</v>
      </c>
      <c r="R76" s="64">
        <v>0</v>
      </c>
      <c r="S76" s="64">
        <v>0</v>
      </c>
      <c r="T76" s="64">
        <v>0</v>
      </c>
      <c r="U76" s="64">
        <v>0</v>
      </c>
      <c r="V76" s="64">
        <v>0</v>
      </c>
      <c r="W76" s="64">
        <v>6.605056417309484E-05</v>
      </c>
      <c r="X76" s="64">
        <v>0</v>
      </c>
      <c r="Y76" s="64">
        <v>0</v>
      </c>
      <c r="Z76" s="64">
        <v>0</v>
      </c>
      <c r="AA76" s="64">
        <v>0</v>
      </c>
      <c r="AB76" s="64">
        <v>0</v>
      </c>
      <c r="AC76" s="64">
        <v>0</v>
      </c>
      <c r="AD76" s="64">
        <v>0</v>
      </c>
      <c r="AE76" s="64">
        <v>0</v>
      </c>
      <c r="AF76" s="64">
        <v>0</v>
      </c>
      <c r="AG76" s="64">
        <v>0</v>
      </c>
      <c r="AH76" s="64">
        <v>0</v>
      </c>
      <c r="AI76" s="64">
        <v>0</v>
      </c>
      <c r="AJ76" s="64">
        <v>0</v>
      </c>
      <c r="AK76" s="64">
        <v>0</v>
      </c>
      <c r="AL76" s="64">
        <v>0</v>
      </c>
      <c r="AM76" s="64">
        <v>0</v>
      </c>
      <c r="AN76" s="64">
        <v>0.05213292315482075</v>
      </c>
      <c r="AO76" s="64">
        <v>0</v>
      </c>
      <c r="AP76" s="64">
        <v>0</v>
      </c>
      <c r="AQ76" s="64">
        <v>0.10295258831768901</v>
      </c>
      <c r="AR76" s="64">
        <v>0</v>
      </c>
      <c r="AS76" s="64">
        <v>0.0002620116344348166</v>
      </c>
      <c r="AT76" s="64">
        <v>0</v>
      </c>
      <c r="AU76" s="64">
        <v>0</v>
      </c>
      <c r="AV76" s="64">
        <v>0</v>
      </c>
      <c r="AW76" s="64">
        <v>0.0002405659826239466</v>
      </c>
      <c r="AX76" s="64">
        <v>6.990901445322705E-05</v>
      </c>
      <c r="AY76" s="64">
        <v>0</v>
      </c>
      <c r="AZ76" s="64">
        <v>0</v>
      </c>
      <c r="BA76" s="64">
        <v>0</v>
      </c>
      <c r="BB76" s="64">
        <v>0</v>
      </c>
      <c r="BC76" s="64">
        <v>0</v>
      </c>
      <c r="BD76" s="64">
        <v>0.31723463496587984</v>
      </c>
      <c r="BE76" s="64">
        <v>8.464892737928771</v>
      </c>
      <c r="BF76" s="64">
        <v>3.877933083970588</v>
      </c>
      <c r="BG76" s="64">
        <v>0.18937105432627102</v>
      </c>
      <c r="BH76" s="64">
        <v>0</v>
      </c>
      <c r="BI76" s="64">
        <v>0</v>
      </c>
      <c r="BJ76" s="64">
        <v>0.30820488746727315</v>
      </c>
      <c r="BK76" s="64">
        <v>0.03824983570090712</v>
      </c>
      <c r="BL76" s="64">
        <v>14.413565597797882</v>
      </c>
      <c r="BM76" s="64">
        <v>0.05489241874809464</v>
      </c>
      <c r="BN76" s="64">
        <v>9.662493262877126</v>
      </c>
      <c r="BO76" s="64">
        <v>0.0009651785261014756</v>
      </c>
      <c r="BP76" s="64">
        <v>0.0005553112779151311</v>
      </c>
      <c r="BQ76" s="64">
        <v>0.0907531031492492</v>
      </c>
      <c r="BR76" s="64">
        <v>134.1112285244253</v>
      </c>
      <c r="BS76" s="103">
        <v>0</v>
      </c>
      <c r="BT76" s="104">
        <f t="shared" si="0"/>
        <v>171.7207955169724</v>
      </c>
      <c r="BU76" s="72">
        <v>0</v>
      </c>
      <c r="BV76" s="64">
        <v>0</v>
      </c>
      <c r="BW76" s="64">
        <v>0</v>
      </c>
      <c r="BX76" s="64">
        <v>0</v>
      </c>
      <c r="BY76" s="64">
        <v>3.0832041532262466</v>
      </c>
      <c r="BZ76" s="64">
        <v>0</v>
      </c>
      <c r="CA76" s="64">
        <v>0</v>
      </c>
      <c r="CB76" s="64">
        <v>0</v>
      </c>
      <c r="CC76" s="64">
        <v>67.11580503483138</v>
      </c>
      <c r="CD76" s="64">
        <v>0</v>
      </c>
      <c r="CE76" s="64">
        <v>0</v>
      </c>
      <c r="CF76" s="64">
        <v>0</v>
      </c>
      <c r="CG76" s="104">
        <f t="shared" si="1"/>
        <v>70.19900918805763</v>
      </c>
      <c r="CH76" s="72">
        <v>182.43115644354944</v>
      </c>
      <c r="CI76" s="64">
        <v>66.55896512620947</v>
      </c>
      <c r="CJ76" s="64">
        <v>0</v>
      </c>
      <c r="CK76" s="104">
        <f t="shared" si="2"/>
        <v>248.9901215697589</v>
      </c>
      <c r="CL76" s="72">
        <v>0</v>
      </c>
      <c r="CM76" s="64">
        <v>0</v>
      </c>
      <c r="CN76" s="64">
        <v>0</v>
      </c>
      <c r="CO76" s="64">
        <v>4.505574288680301</v>
      </c>
      <c r="CP76" s="104">
        <f t="shared" si="3"/>
        <v>4.505574288680301</v>
      </c>
      <c r="CQ76" s="197">
        <v>37.07740066776038</v>
      </c>
      <c r="CR76" s="104">
        <f t="shared" si="4"/>
        <v>360.77210571425724</v>
      </c>
      <c r="CS76" s="104">
        <f t="shared" si="5"/>
        <v>532.4929012312297</v>
      </c>
    </row>
    <row r="77" spans="1:97" ht="13.5" customHeight="1">
      <c r="A77" s="142">
        <v>68</v>
      </c>
      <c r="B77" s="50" t="s">
        <v>162</v>
      </c>
      <c r="C77" s="40" t="s">
        <v>109</v>
      </c>
      <c r="D77" s="72">
        <v>0.0453069009970835</v>
      </c>
      <c r="E77" s="72">
        <v>0.00135112696863063</v>
      </c>
      <c r="F77" s="72">
        <v>0</v>
      </c>
      <c r="G77" s="64">
        <v>0</v>
      </c>
      <c r="H77" s="64">
        <v>0</v>
      </c>
      <c r="I77" s="64">
        <v>0</v>
      </c>
      <c r="J77" s="64">
        <v>0</v>
      </c>
      <c r="K77" s="64">
        <v>0</v>
      </c>
      <c r="L77" s="64">
        <v>0</v>
      </c>
      <c r="M77" s="64">
        <v>0</v>
      </c>
      <c r="N77" s="64">
        <v>0</v>
      </c>
      <c r="O77" s="64">
        <v>0</v>
      </c>
      <c r="P77" s="64">
        <v>0</v>
      </c>
      <c r="Q77" s="64">
        <v>0</v>
      </c>
      <c r="R77" s="64">
        <v>0</v>
      </c>
      <c r="S77" s="64">
        <v>0</v>
      </c>
      <c r="T77" s="64">
        <v>0</v>
      </c>
      <c r="U77" s="64">
        <v>0.003941747599792541</v>
      </c>
      <c r="V77" s="64">
        <v>0</v>
      </c>
      <c r="W77" s="64">
        <v>0</v>
      </c>
      <c r="X77" s="64">
        <v>0</v>
      </c>
      <c r="Y77" s="64">
        <v>0</v>
      </c>
      <c r="Z77" s="64">
        <v>0</v>
      </c>
      <c r="AA77" s="64">
        <v>0</v>
      </c>
      <c r="AB77" s="64">
        <v>0</v>
      </c>
      <c r="AC77" s="64">
        <v>0</v>
      </c>
      <c r="AD77" s="64">
        <v>0</v>
      </c>
      <c r="AE77" s="64">
        <v>0</v>
      </c>
      <c r="AF77" s="64">
        <v>0</v>
      </c>
      <c r="AG77" s="64">
        <v>0</v>
      </c>
      <c r="AH77" s="64">
        <v>0</v>
      </c>
      <c r="AI77" s="64">
        <v>0</v>
      </c>
      <c r="AJ77" s="64">
        <v>0</v>
      </c>
      <c r="AK77" s="64">
        <v>0</v>
      </c>
      <c r="AL77" s="64">
        <v>0</v>
      </c>
      <c r="AM77" s="64">
        <v>0</v>
      </c>
      <c r="AN77" s="64">
        <v>0.03726536372607378</v>
      </c>
      <c r="AO77" s="64">
        <v>0</v>
      </c>
      <c r="AP77" s="64">
        <v>0</v>
      </c>
      <c r="AQ77" s="64">
        <v>0.009295372307462102</v>
      </c>
      <c r="AR77" s="64">
        <v>0</v>
      </c>
      <c r="AS77" s="64">
        <v>0</v>
      </c>
      <c r="AT77" s="64">
        <v>0</v>
      </c>
      <c r="AU77" s="64">
        <v>0</v>
      </c>
      <c r="AV77" s="64">
        <v>0</v>
      </c>
      <c r="AW77" s="64">
        <v>0</v>
      </c>
      <c r="AX77" s="64">
        <v>0.00045866129687326313</v>
      </c>
      <c r="AY77" s="64">
        <v>0</v>
      </c>
      <c r="AZ77" s="64">
        <v>0</v>
      </c>
      <c r="BA77" s="64">
        <v>0</v>
      </c>
      <c r="BB77" s="64">
        <v>0</v>
      </c>
      <c r="BC77" s="64">
        <v>0</v>
      </c>
      <c r="BD77" s="64">
        <v>0.16866249655686918</v>
      </c>
      <c r="BE77" s="64">
        <v>6.604432561005714</v>
      </c>
      <c r="BF77" s="64">
        <v>2.798869239939144</v>
      </c>
      <c r="BG77" s="64">
        <v>1.194065825133094</v>
      </c>
      <c r="BH77" s="64">
        <v>0</v>
      </c>
      <c r="BI77" s="64">
        <v>0</v>
      </c>
      <c r="BJ77" s="64">
        <v>0.00013857149238970048</v>
      </c>
      <c r="BK77" s="64">
        <v>0.0025649906552289562</v>
      </c>
      <c r="BL77" s="64">
        <v>3.0770553980461655</v>
      </c>
      <c r="BM77" s="64">
        <v>0.4459049146361759</v>
      </c>
      <c r="BN77" s="64">
        <v>13.202890108967791</v>
      </c>
      <c r="BO77" s="64">
        <v>2.2803451177698912E-05</v>
      </c>
      <c r="BP77" s="64">
        <v>1.3119508201356835E-05</v>
      </c>
      <c r="BQ77" s="64">
        <v>7.193251494954717E-18</v>
      </c>
      <c r="BR77" s="64">
        <v>7.773724705448675</v>
      </c>
      <c r="BS77" s="103">
        <v>0</v>
      </c>
      <c r="BT77" s="104">
        <f>SUM(D77:BS77)</f>
        <v>35.36596390773654</v>
      </c>
      <c r="BU77" s="72">
        <v>0</v>
      </c>
      <c r="BV77" s="64">
        <v>0</v>
      </c>
      <c r="BW77" s="64">
        <v>0</v>
      </c>
      <c r="BX77" s="64">
        <v>0</v>
      </c>
      <c r="BY77" s="64">
        <v>0</v>
      </c>
      <c r="BZ77" s="64">
        <v>0</v>
      </c>
      <c r="CA77" s="64">
        <v>0</v>
      </c>
      <c r="CB77" s="64">
        <v>0</v>
      </c>
      <c r="CC77" s="64">
        <v>22.785067251335605</v>
      </c>
      <c r="CD77" s="64">
        <v>0</v>
      </c>
      <c r="CE77" s="64">
        <v>0</v>
      </c>
      <c r="CF77" s="64">
        <v>153.6608658005581</v>
      </c>
      <c r="CG77" s="104">
        <f>SUM(BU77:CF77)</f>
        <v>176.4459330518937</v>
      </c>
      <c r="CH77" s="72">
        <v>0</v>
      </c>
      <c r="CI77" s="64">
        <v>0</v>
      </c>
      <c r="CJ77" s="64">
        <v>0</v>
      </c>
      <c r="CK77" s="104">
        <f>SUM(CH77:CJ77)</f>
        <v>0</v>
      </c>
      <c r="CL77" s="72">
        <v>0</v>
      </c>
      <c r="CM77" s="64">
        <v>0</v>
      </c>
      <c r="CN77" s="64">
        <v>0</v>
      </c>
      <c r="CO77" s="64">
        <v>0</v>
      </c>
      <c r="CP77" s="104">
        <f>SUM(CL77:CO77)</f>
        <v>0</v>
      </c>
      <c r="CQ77" s="197">
        <v>6.521421190913672</v>
      </c>
      <c r="CR77" s="104">
        <f>SUM(CG77,CK77,CP77,CQ77)</f>
        <v>182.96735424280737</v>
      </c>
      <c r="CS77" s="104">
        <f>BT77+CR77</f>
        <v>218.3333181505439</v>
      </c>
    </row>
    <row r="78" spans="1:97" ht="13.5" customHeight="1">
      <c r="A78" s="7"/>
      <c r="B78" s="8"/>
      <c r="C78" s="9" t="s">
        <v>51</v>
      </c>
      <c r="D78" s="108">
        <f>SUM(D10:D77)</f>
        <v>298.2283880107841</v>
      </c>
      <c r="E78" s="138">
        <f aca="true" t="shared" si="6" ref="E78:BR78">SUM(E10:E77)</f>
        <v>20.05351933468939</v>
      </c>
      <c r="F78" s="138">
        <f t="shared" si="6"/>
        <v>0.45031279988228545</v>
      </c>
      <c r="G78" s="109">
        <f t="shared" si="6"/>
        <v>0</v>
      </c>
      <c r="H78" s="109">
        <f t="shared" si="6"/>
        <v>0</v>
      </c>
      <c r="I78" s="109">
        <f t="shared" si="6"/>
        <v>0</v>
      </c>
      <c r="J78" s="109">
        <f t="shared" si="6"/>
        <v>0</v>
      </c>
      <c r="K78" s="109">
        <f t="shared" si="6"/>
        <v>0</v>
      </c>
      <c r="L78" s="109">
        <f t="shared" si="6"/>
        <v>0</v>
      </c>
      <c r="M78" s="109">
        <f t="shared" si="6"/>
        <v>0</v>
      </c>
      <c r="N78" s="109">
        <f t="shared" si="6"/>
        <v>0</v>
      </c>
      <c r="O78" s="109">
        <f t="shared" si="6"/>
        <v>0</v>
      </c>
      <c r="P78" s="109">
        <f t="shared" si="6"/>
        <v>0</v>
      </c>
      <c r="Q78" s="109">
        <f t="shared" si="6"/>
        <v>0</v>
      </c>
      <c r="R78" s="109">
        <f t="shared" si="6"/>
        <v>0</v>
      </c>
      <c r="S78" s="109">
        <f t="shared" si="6"/>
        <v>0</v>
      </c>
      <c r="T78" s="109">
        <f t="shared" si="6"/>
        <v>0</v>
      </c>
      <c r="U78" s="109">
        <f t="shared" si="6"/>
        <v>0.043756324504843014</v>
      </c>
      <c r="V78" s="109">
        <f t="shared" si="6"/>
        <v>0</v>
      </c>
      <c r="W78" s="109">
        <f t="shared" si="6"/>
        <v>0.21422535015479535</v>
      </c>
      <c r="X78" s="109">
        <f t="shared" si="6"/>
        <v>0</v>
      </c>
      <c r="Y78" s="109">
        <f t="shared" si="6"/>
        <v>0</v>
      </c>
      <c r="Z78" s="109">
        <f t="shared" si="6"/>
        <v>0</v>
      </c>
      <c r="AA78" s="109">
        <f t="shared" si="6"/>
        <v>0</v>
      </c>
      <c r="AB78" s="109">
        <f t="shared" si="6"/>
        <v>0</v>
      </c>
      <c r="AC78" s="109">
        <f t="shared" si="6"/>
        <v>0</v>
      </c>
      <c r="AD78" s="109">
        <f t="shared" si="6"/>
        <v>0</v>
      </c>
      <c r="AE78" s="109">
        <f t="shared" si="6"/>
        <v>0</v>
      </c>
      <c r="AF78" s="109">
        <f t="shared" si="6"/>
        <v>0</v>
      </c>
      <c r="AG78" s="109">
        <f t="shared" si="6"/>
        <v>0</v>
      </c>
      <c r="AH78" s="109">
        <f t="shared" si="6"/>
        <v>0</v>
      </c>
      <c r="AI78" s="109">
        <f t="shared" si="6"/>
        <v>0</v>
      </c>
      <c r="AJ78" s="109">
        <f t="shared" si="6"/>
        <v>3.0497677369321683</v>
      </c>
      <c r="AK78" s="109">
        <f t="shared" si="6"/>
        <v>0.26889454266752455</v>
      </c>
      <c r="AL78" s="109">
        <f t="shared" si="6"/>
        <v>0</v>
      </c>
      <c r="AM78" s="109">
        <f t="shared" si="6"/>
        <v>0</v>
      </c>
      <c r="AN78" s="109">
        <f t="shared" si="6"/>
        <v>4.728375209205677</v>
      </c>
      <c r="AO78" s="109">
        <f t="shared" si="6"/>
        <v>0</v>
      </c>
      <c r="AP78" s="109">
        <f t="shared" si="6"/>
        <v>0.9308699710943742</v>
      </c>
      <c r="AQ78" s="109">
        <f t="shared" si="6"/>
        <v>1.1161914922486469</v>
      </c>
      <c r="AR78" s="109">
        <f t="shared" si="6"/>
        <v>0.9634790455632969</v>
      </c>
      <c r="AS78" s="109">
        <f t="shared" si="6"/>
        <v>0.5869539733420063</v>
      </c>
      <c r="AT78" s="109">
        <f t="shared" si="6"/>
        <v>0.030385901051269384</v>
      </c>
      <c r="AU78" s="109">
        <f t="shared" si="6"/>
        <v>1.02213068405282</v>
      </c>
      <c r="AV78" s="109">
        <f t="shared" si="6"/>
        <v>0.2815890453261554</v>
      </c>
      <c r="AW78" s="109">
        <f t="shared" si="6"/>
        <v>1.825445958656036</v>
      </c>
      <c r="AX78" s="109">
        <f t="shared" si="6"/>
        <v>0.11890067094534242</v>
      </c>
      <c r="AY78" s="109">
        <f t="shared" si="6"/>
        <v>0</v>
      </c>
      <c r="AZ78" s="109">
        <f t="shared" si="6"/>
        <v>0</v>
      </c>
      <c r="BA78" s="109">
        <f t="shared" si="6"/>
        <v>0</v>
      </c>
      <c r="BB78" s="109">
        <f t="shared" si="6"/>
        <v>0</v>
      </c>
      <c r="BC78" s="109">
        <f t="shared" si="6"/>
        <v>0</v>
      </c>
      <c r="BD78" s="109">
        <f t="shared" si="6"/>
        <v>205.42938315420693</v>
      </c>
      <c r="BE78" s="109">
        <f t="shared" si="6"/>
        <v>1602.4221633807272</v>
      </c>
      <c r="BF78" s="109">
        <f t="shared" si="6"/>
        <v>1250.547737354434</v>
      </c>
      <c r="BG78" s="109">
        <f t="shared" si="6"/>
        <v>573.4286944075901</v>
      </c>
      <c r="BH78" s="109">
        <f t="shared" si="6"/>
        <v>1.8535788143363199</v>
      </c>
      <c r="BI78" s="109">
        <f t="shared" si="6"/>
        <v>0</v>
      </c>
      <c r="BJ78" s="109">
        <f t="shared" si="6"/>
        <v>231.10807171072375</v>
      </c>
      <c r="BK78" s="109">
        <f t="shared" si="6"/>
        <v>65.02265752880668</v>
      </c>
      <c r="BL78" s="109">
        <f t="shared" si="6"/>
        <v>161.69314859877278</v>
      </c>
      <c r="BM78" s="109">
        <f t="shared" si="6"/>
        <v>165.0544853220798</v>
      </c>
      <c r="BN78" s="109">
        <f t="shared" si="6"/>
        <v>715.2171998862527</v>
      </c>
      <c r="BO78" s="109">
        <f t="shared" si="6"/>
        <v>0.2814764470544009</v>
      </c>
      <c r="BP78" s="109">
        <f t="shared" si="6"/>
        <v>0.3158536737422025</v>
      </c>
      <c r="BQ78" s="109">
        <f t="shared" si="6"/>
        <v>6.8086615704177005</v>
      </c>
      <c r="BR78" s="109">
        <f t="shared" si="6"/>
        <v>293.3355793869973</v>
      </c>
      <c r="BS78" s="110">
        <f aca="true" t="shared" si="7" ref="BS78:CS78">SUM(BS10:BS77)</f>
        <v>0</v>
      </c>
      <c r="BT78" s="111">
        <f t="shared" si="7"/>
        <v>5606.431877287241</v>
      </c>
      <c r="BU78" s="109">
        <f t="shared" si="7"/>
        <v>711.5828303757517</v>
      </c>
      <c r="BV78" s="109">
        <f t="shared" si="7"/>
        <v>688.8606394326126</v>
      </c>
      <c r="BW78" s="109">
        <f t="shared" si="7"/>
        <v>781.3802358972388</v>
      </c>
      <c r="BX78" s="109">
        <f t="shared" si="7"/>
        <v>931.7699862924667</v>
      </c>
      <c r="BY78" s="109">
        <f t="shared" si="7"/>
        <v>780.610286114043</v>
      </c>
      <c r="BZ78" s="109">
        <f t="shared" si="7"/>
        <v>133.38702858601843</v>
      </c>
      <c r="CA78" s="109">
        <f t="shared" si="7"/>
        <v>2067.415814631195</v>
      </c>
      <c r="CB78" s="109">
        <f t="shared" si="7"/>
        <v>531.2413704629824</v>
      </c>
      <c r="CC78" s="109">
        <f t="shared" si="7"/>
        <v>1123.206855665908</v>
      </c>
      <c r="CD78" s="109">
        <f t="shared" si="7"/>
        <v>0</v>
      </c>
      <c r="CE78" s="109">
        <f t="shared" si="7"/>
        <v>1413.0156297475019</v>
      </c>
      <c r="CF78" s="109">
        <f t="shared" si="7"/>
        <v>568.671840063471</v>
      </c>
      <c r="CG78" s="111">
        <f>SUM(BU78:CF78)</f>
        <v>9731.142517269189</v>
      </c>
      <c r="CH78" s="144">
        <f t="shared" si="7"/>
        <v>201.8746008572763</v>
      </c>
      <c r="CI78" s="109">
        <f t="shared" si="7"/>
        <v>937.4166397129167</v>
      </c>
      <c r="CJ78" s="109">
        <f t="shared" si="7"/>
        <v>52.49092942823992</v>
      </c>
      <c r="CK78" s="111">
        <f>SUM(CH78:CJ78)</f>
        <v>1191.782169998433</v>
      </c>
      <c r="CL78" s="144">
        <f t="shared" si="7"/>
        <v>1310.9028179529457</v>
      </c>
      <c r="CM78" s="109">
        <f t="shared" si="7"/>
        <v>1659.4363081539298</v>
      </c>
      <c r="CN78" s="109">
        <f t="shared" si="7"/>
        <v>0</v>
      </c>
      <c r="CO78" s="109">
        <f t="shared" si="7"/>
        <v>62.99103732925065</v>
      </c>
      <c r="CP78" s="111">
        <f>SUM(CL78:CO78)</f>
        <v>3033.330163436126</v>
      </c>
      <c r="CQ78" s="109">
        <f t="shared" si="7"/>
        <v>918.0280751290046</v>
      </c>
      <c r="CR78" s="111">
        <f t="shared" si="7"/>
        <v>14874.282925832751</v>
      </c>
      <c r="CS78" s="111">
        <f t="shared" si="7"/>
        <v>20480.714803119998</v>
      </c>
    </row>
    <row r="79" spans="78:79" ht="12.75">
      <c r="BZ79" s="2"/>
      <c r="CA79" s="2"/>
    </row>
    <row r="80" spans="78:79" ht="19.5" customHeight="1">
      <c r="BZ80" s="2"/>
      <c r="CA80" s="2"/>
    </row>
    <row r="81" spans="2:79" ht="19.5" customHeight="1">
      <c r="B81" s="229" t="s">
        <v>397</v>
      </c>
      <c r="BZ81" s="2"/>
      <c r="CA81" s="2"/>
    </row>
    <row r="82" spans="2:79" ht="19.5" customHeight="1">
      <c r="B82" s="229" t="s">
        <v>398</v>
      </c>
      <c r="BZ82" s="2"/>
      <c r="CA82" s="2"/>
    </row>
    <row r="83" spans="2:79" ht="19.5" customHeight="1">
      <c r="B83" s="229" t="s">
        <v>428</v>
      </c>
      <c r="BZ83" s="2"/>
      <c r="CA83" s="2"/>
    </row>
    <row r="84" spans="78:79" ht="12.75">
      <c r="BZ84" s="2"/>
      <c r="CA84" s="2"/>
    </row>
    <row r="85" spans="78:79" ht="12.75">
      <c r="BZ85" s="2"/>
      <c r="CA85" s="2"/>
    </row>
    <row r="86" spans="78:79" ht="12.75">
      <c r="BZ86" s="2"/>
      <c r="CA86" s="2"/>
    </row>
    <row r="87" spans="78:79" ht="12.75">
      <c r="BZ87" s="2"/>
      <c r="CA87" s="2"/>
    </row>
    <row r="88" spans="78:79" ht="12.75">
      <c r="BZ88" s="2"/>
      <c r="CA88" s="2"/>
    </row>
    <row r="89" spans="78:79" ht="12.75">
      <c r="BZ89" s="2"/>
      <c r="CA89" s="2"/>
    </row>
    <row r="90" spans="78:79" ht="12.75">
      <c r="BZ90" s="2"/>
      <c r="CA90" s="2"/>
    </row>
    <row r="91" spans="78:79" ht="12.75">
      <c r="BZ91" s="2"/>
      <c r="CA91" s="2"/>
    </row>
    <row r="92" spans="78:79" ht="12.75">
      <c r="BZ92" s="2"/>
      <c r="CA92" s="2"/>
    </row>
    <row r="93" spans="78:79" ht="12.75">
      <c r="BZ93" s="2"/>
      <c r="CA93" s="2"/>
    </row>
    <row r="94" spans="78:79" ht="12.75">
      <c r="BZ94" s="2"/>
      <c r="CA94" s="2"/>
    </row>
    <row r="95" spans="78:79" ht="12.75">
      <c r="BZ95" s="2"/>
      <c r="CA95" s="2"/>
    </row>
    <row r="96" spans="78:79" ht="12.75">
      <c r="BZ96" s="2"/>
      <c r="CA96" s="2"/>
    </row>
    <row r="97" spans="78:79" ht="12.75">
      <c r="BZ97" s="2"/>
      <c r="CA97" s="2"/>
    </row>
    <row r="98" spans="78:79" ht="12.75">
      <c r="BZ98" s="2"/>
      <c r="CA98" s="2"/>
    </row>
    <row r="99" spans="78:79" ht="12.75">
      <c r="BZ99" s="2"/>
      <c r="CA99" s="2"/>
    </row>
    <row r="100" spans="78:79" ht="12.75">
      <c r="BZ100" s="2"/>
      <c r="CA100" s="2"/>
    </row>
    <row r="101" spans="78:79" ht="12.75">
      <c r="BZ101" s="2"/>
      <c r="CA101" s="2"/>
    </row>
    <row r="102" spans="78:79" ht="12.75">
      <c r="BZ102" s="2"/>
      <c r="CA102" s="2"/>
    </row>
    <row r="103" spans="78:79" ht="12.75">
      <c r="BZ103" s="2"/>
      <c r="CA103" s="2"/>
    </row>
    <row r="104" spans="78:79" ht="12.75">
      <c r="BZ104" s="2"/>
      <c r="CA104" s="2"/>
    </row>
    <row r="105" spans="78:79" ht="12.75">
      <c r="BZ105" s="2"/>
      <c r="CA105" s="2"/>
    </row>
    <row r="106" spans="78:79" ht="12.75">
      <c r="BZ106" s="2"/>
      <c r="CA106" s="2"/>
    </row>
    <row r="107" spans="78:79" ht="12.75">
      <c r="BZ107" s="2"/>
      <c r="CA107" s="2"/>
    </row>
    <row r="108" spans="78:79" ht="12.75">
      <c r="BZ108" s="2"/>
      <c r="CA108" s="2"/>
    </row>
    <row r="109" spans="78:79" ht="12.75">
      <c r="BZ109" s="2"/>
      <c r="CA109" s="2"/>
    </row>
    <row r="110" spans="78:79" ht="12.75">
      <c r="BZ110" s="2"/>
      <c r="CA110" s="2"/>
    </row>
    <row r="111" spans="78:79" ht="12.75">
      <c r="BZ111" s="2"/>
      <c r="CA111" s="2"/>
    </row>
  </sheetData>
  <sheetProtection/>
  <mergeCells count="5">
    <mergeCell ref="BZ4:CB4"/>
    <mergeCell ref="CC4:CD4"/>
    <mergeCell ref="BU6:CA6"/>
    <mergeCell ref="CB6:CK6"/>
    <mergeCell ref="CL6:CR6"/>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9.xml><?xml version="1.0" encoding="utf-8"?>
<worksheet xmlns="http://schemas.openxmlformats.org/spreadsheetml/2006/main" xmlns:r="http://schemas.openxmlformats.org/officeDocument/2006/relationships">
  <dimension ref="A2:AB98"/>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11.00390625" style="10" customWidth="1"/>
    <col min="3" max="3" width="38.00390625" style="10" customWidth="1"/>
    <col min="4" max="5" width="10.7109375" style="1" customWidth="1"/>
    <col min="6" max="16384" width="11.421875" style="1" customWidth="1"/>
  </cols>
  <sheetData>
    <row r="2" ht="15.75">
      <c r="C2" s="161" t="s">
        <v>335</v>
      </c>
    </row>
    <row r="3" spans="1:5" s="37" customFormat="1" ht="15" customHeight="1">
      <c r="A3" s="3"/>
      <c r="B3" s="3"/>
      <c r="C3" s="227" t="s">
        <v>330</v>
      </c>
      <c r="E3" s="6"/>
    </row>
    <row r="4" spans="1:3" s="37" customFormat="1" ht="24" customHeight="1">
      <c r="A4" s="5"/>
      <c r="B4" s="5"/>
      <c r="C4" s="227" t="s">
        <v>395</v>
      </c>
    </row>
    <row r="5" spans="1:5" s="37" customFormat="1" ht="19.5" customHeight="1">
      <c r="A5" s="35"/>
      <c r="B5" s="35"/>
      <c r="C5" s="228" t="s">
        <v>409</v>
      </c>
      <c r="D5" s="11"/>
      <c r="E5" s="11"/>
    </row>
    <row r="6" spans="1:6" s="37" customFormat="1" ht="15" customHeight="1">
      <c r="A6" s="132" t="s">
        <v>204</v>
      </c>
      <c r="B6" s="133"/>
      <c r="C6" s="134"/>
      <c r="D6" s="208"/>
      <c r="E6" s="250"/>
      <c r="F6" s="209"/>
    </row>
    <row r="7" spans="1:6" s="10" customFormat="1" ht="33.75" customHeight="1">
      <c r="A7" s="20" t="s">
        <v>204</v>
      </c>
      <c r="B7" s="21" t="s">
        <v>204</v>
      </c>
      <c r="C7" s="162" t="s">
        <v>329</v>
      </c>
      <c r="D7" s="242" t="s">
        <v>328</v>
      </c>
      <c r="E7" s="207" t="s">
        <v>411</v>
      </c>
      <c r="F7" s="247" t="s">
        <v>424</v>
      </c>
    </row>
    <row r="8" spans="1:6" s="10" customFormat="1" ht="12.75">
      <c r="A8" s="96" t="s">
        <v>201</v>
      </c>
      <c r="B8" s="22" t="s">
        <v>204</v>
      </c>
      <c r="C8" s="90" t="s">
        <v>204</v>
      </c>
      <c r="D8" s="243"/>
      <c r="E8" s="65"/>
      <c r="F8" s="205"/>
    </row>
    <row r="9" spans="1:6" s="10" customFormat="1" ht="12.75" customHeight="1">
      <c r="A9" s="94"/>
      <c r="B9" s="169" t="s">
        <v>22</v>
      </c>
      <c r="C9" s="170" t="s">
        <v>331</v>
      </c>
      <c r="D9" s="210" t="s">
        <v>330</v>
      </c>
      <c r="E9" s="251" t="s">
        <v>330</v>
      </c>
      <c r="F9" s="211" t="s">
        <v>330</v>
      </c>
    </row>
    <row r="10" spans="1:6" ht="13.5" customHeight="1">
      <c r="A10" s="48">
        <v>1</v>
      </c>
      <c r="B10" s="143" t="s">
        <v>81</v>
      </c>
      <c r="C10" s="168" t="s">
        <v>286</v>
      </c>
      <c r="D10" s="203">
        <v>87.0193577162375</v>
      </c>
      <c r="E10" s="252">
        <v>3.0342470741812426</v>
      </c>
      <c r="F10" s="206">
        <v>2.1811334681818675</v>
      </c>
    </row>
    <row r="11" spans="1:6" ht="13.5" customHeight="1">
      <c r="A11" s="142">
        <v>2</v>
      </c>
      <c r="B11" s="142" t="s">
        <v>82</v>
      </c>
      <c r="C11" s="40" t="s">
        <v>287</v>
      </c>
      <c r="D11" s="175">
        <v>6.003849882337732</v>
      </c>
      <c r="E11" s="252">
        <v>0.20961942759456836</v>
      </c>
      <c r="F11" s="206">
        <v>0.0060957229982259425</v>
      </c>
    </row>
    <row r="12" spans="1:6" ht="13.5" customHeight="1">
      <c r="A12" s="48">
        <v>3</v>
      </c>
      <c r="B12" s="143" t="s">
        <v>83</v>
      </c>
      <c r="C12" s="40" t="s">
        <v>288</v>
      </c>
      <c r="D12" s="175">
        <v>1.6828120023745803</v>
      </c>
      <c r="E12" s="252">
        <v>0.05899623910970672</v>
      </c>
      <c r="F12" s="206">
        <v>0.013177586917743898</v>
      </c>
    </row>
    <row r="13" spans="1:6" ht="13.5" customHeight="1">
      <c r="A13" s="142">
        <v>4</v>
      </c>
      <c r="B13" s="50" t="s">
        <v>145</v>
      </c>
      <c r="C13" s="40" t="s">
        <v>146</v>
      </c>
      <c r="D13" s="175">
        <v>0.5771217358129203</v>
      </c>
      <c r="E13" s="252">
        <v>0.009755281583396162</v>
      </c>
      <c r="F13" s="206">
        <v>1.1712536012376376</v>
      </c>
    </row>
    <row r="14" spans="1:6" ht="13.5" customHeight="1">
      <c r="A14" s="48">
        <v>5</v>
      </c>
      <c r="B14" s="50" t="s">
        <v>147</v>
      </c>
      <c r="C14" s="40" t="s">
        <v>257</v>
      </c>
      <c r="D14" s="175">
        <v>21.255460376419105</v>
      </c>
      <c r="E14" s="252">
        <v>0.41576907996373735</v>
      </c>
      <c r="F14" s="206">
        <v>9.165637196680098</v>
      </c>
    </row>
    <row r="15" spans="1:6" ht="13.5" customHeight="1">
      <c r="A15" s="142">
        <v>6</v>
      </c>
      <c r="B15" s="50">
        <v>17</v>
      </c>
      <c r="C15" s="40" t="s">
        <v>150</v>
      </c>
      <c r="D15" s="175">
        <v>2.0314275104953703</v>
      </c>
      <c r="E15" s="252">
        <v>0.039280167961025764</v>
      </c>
      <c r="F15" s="206">
        <v>1.231341541148454</v>
      </c>
    </row>
    <row r="16" spans="1:6" ht="13.5" customHeight="1">
      <c r="A16" s="48">
        <v>7</v>
      </c>
      <c r="B16" s="50">
        <v>18</v>
      </c>
      <c r="C16" s="40" t="s">
        <v>144</v>
      </c>
      <c r="D16" s="175">
        <v>0.9264404457841895</v>
      </c>
      <c r="E16" s="252">
        <v>0.018550907424670932</v>
      </c>
      <c r="F16" s="206">
        <v>0.1611337726763086</v>
      </c>
    </row>
    <row r="17" spans="1:6" ht="13.5" customHeight="1">
      <c r="A17" s="142">
        <v>8</v>
      </c>
      <c r="B17" s="50">
        <v>19</v>
      </c>
      <c r="C17" s="40" t="s">
        <v>218</v>
      </c>
      <c r="D17" s="175">
        <v>0.33486858162589056</v>
      </c>
      <c r="E17" s="252">
        <v>0.006669564230428771</v>
      </c>
      <c r="F17" s="206">
        <v>0.08074290593684125</v>
      </c>
    </row>
    <row r="18" spans="1:6" ht="13.5" customHeight="1">
      <c r="A18" s="48">
        <v>9</v>
      </c>
      <c r="B18" s="50">
        <v>20</v>
      </c>
      <c r="C18" s="40" t="s">
        <v>139</v>
      </c>
      <c r="D18" s="175">
        <v>8.068149999769693</v>
      </c>
      <c r="E18" s="252">
        <v>0.16161999072172267</v>
      </c>
      <c r="F18" s="206">
        <v>1.1878647607182997</v>
      </c>
    </row>
    <row r="19" spans="1:6" ht="13.5" customHeight="1">
      <c r="A19" s="142">
        <v>10</v>
      </c>
      <c r="B19" s="50">
        <v>21</v>
      </c>
      <c r="C19" s="40" t="s">
        <v>140</v>
      </c>
      <c r="D19" s="175">
        <v>2.503312274881057</v>
      </c>
      <c r="E19" s="252">
        <v>0.041817529981589455</v>
      </c>
      <c r="F19" s="206">
        <v>5.570633029148988</v>
      </c>
    </row>
    <row r="20" spans="1:6" ht="13.5" customHeight="1">
      <c r="A20" s="48">
        <v>11</v>
      </c>
      <c r="B20" s="50">
        <v>22</v>
      </c>
      <c r="C20" s="40" t="s">
        <v>148</v>
      </c>
      <c r="D20" s="175">
        <v>9.692479024252174</v>
      </c>
      <c r="E20" s="252">
        <v>0.195326614111828</v>
      </c>
      <c r="F20" s="206">
        <v>0.7480329537249824</v>
      </c>
    </row>
    <row r="21" spans="1:6" ht="13.5" customHeight="1">
      <c r="A21" s="142">
        <v>12</v>
      </c>
      <c r="B21" s="50" t="s">
        <v>84</v>
      </c>
      <c r="C21" s="40" t="s">
        <v>289</v>
      </c>
      <c r="D21" s="175">
        <v>0.9816458683735374</v>
      </c>
      <c r="E21" s="252">
        <v>0.02079644581846826</v>
      </c>
      <c r="F21" s="206">
        <v>0</v>
      </c>
    </row>
    <row r="22" spans="1:6" ht="13.5" customHeight="1">
      <c r="A22" s="48">
        <v>13</v>
      </c>
      <c r="B22" s="50" t="s">
        <v>85</v>
      </c>
      <c r="C22" s="40" t="s">
        <v>290</v>
      </c>
      <c r="D22" s="175">
        <v>0</v>
      </c>
      <c r="E22" s="252">
        <v>0</v>
      </c>
      <c r="F22" s="206">
        <v>0</v>
      </c>
    </row>
    <row r="23" spans="1:6" ht="13.5" customHeight="1">
      <c r="A23" s="142">
        <v>14</v>
      </c>
      <c r="B23" s="50">
        <v>24</v>
      </c>
      <c r="C23" s="40" t="s">
        <v>291</v>
      </c>
      <c r="D23" s="175">
        <v>15.155674645074747</v>
      </c>
      <c r="E23" s="252">
        <v>0.2901385319729804</v>
      </c>
      <c r="F23" s="206">
        <v>11.270083434164828</v>
      </c>
    </row>
    <row r="24" spans="1:6" ht="13.5" customHeight="1">
      <c r="A24" s="48">
        <v>15</v>
      </c>
      <c r="B24" s="50">
        <v>25</v>
      </c>
      <c r="C24" s="40" t="s">
        <v>141</v>
      </c>
      <c r="D24" s="175">
        <v>5.217498134540376</v>
      </c>
      <c r="E24" s="252">
        <v>0.10372326231445597</v>
      </c>
      <c r="F24" s="206">
        <v>1.2611721852572573</v>
      </c>
    </row>
    <row r="25" spans="1:6" ht="13.5" customHeight="1">
      <c r="A25" s="142">
        <v>16</v>
      </c>
      <c r="B25" s="50">
        <v>26</v>
      </c>
      <c r="C25" s="40" t="s">
        <v>56</v>
      </c>
      <c r="D25" s="175">
        <v>25.676179450619944</v>
      </c>
      <c r="E25" s="252">
        <v>0.5087033416207872</v>
      </c>
      <c r="F25" s="206">
        <v>13.013159421772498</v>
      </c>
    </row>
    <row r="26" spans="1:6" ht="13.5" customHeight="1">
      <c r="A26" s="48">
        <v>17</v>
      </c>
      <c r="B26" s="50">
        <v>27</v>
      </c>
      <c r="C26" s="40" t="s">
        <v>57</v>
      </c>
      <c r="D26" s="175">
        <v>3.405053812716032</v>
      </c>
      <c r="E26" s="252">
        <v>0.06401449704627697</v>
      </c>
      <c r="F26" s="206">
        <v>4.374780854889069</v>
      </c>
    </row>
    <row r="27" spans="1:6" ht="13.5" customHeight="1">
      <c r="A27" s="142">
        <v>18</v>
      </c>
      <c r="B27" s="50">
        <v>28</v>
      </c>
      <c r="C27" s="40" t="s">
        <v>229</v>
      </c>
      <c r="D27" s="175">
        <v>19.418410087655786</v>
      </c>
      <c r="E27" s="252">
        <v>0.3883395440908793</v>
      </c>
      <c r="F27" s="206">
        <v>3.212664276668131</v>
      </c>
    </row>
    <row r="28" spans="1:6" ht="13.5" customHeight="1">
      <c r="A28" s="48">
        <v>19</v>
      </c>
      <c r="B28" s="50">
        <v>29</v>
      </c>
      <c r="C28" s="40" t="s">
        <v>258</v>
      </c>
      <c r="D28" s="175">
        <v>15.969261222579608</v>
      </c>
      <c r="E28" s="252">
        <v>0.3195324414313103</v>
      </c>
      <c r="F28" s="206">
        <v>3.165792663016765</v>
      </c>
    </row>
    <row r="29" spans="1:6" ht="13.5" customHeight="1">
      <c r="A29" s="142">
        <v>20</v>
      </c>
      <c r="B29" s="50" t="s">
        <v>198</v>
      </c>
      <c r="C29" s="40" t="s">
        <v>199</v>
      </c>
      <c r="D29" s="175">
        <v>6.027232947522844</v>
      </c>
      <c r="E29" s="252">
        <v>0.12013410217348523</v>
      </c>
      <c r="F29" s="206">
        <v>1.4485814086367468</v>
      </c>
    </row>
    <row r="30" spans="1:6" ht="13.5" customHeight="1">
      <c r="A30" s="48">
        <v>21</v>
      </c>
      <c r="B30" s="50">
        <v>32</v>
      </c>
      <c r="C30" s="40" t="s">
        <v>125</v>
      </c>
      <c r="D30" s="175">
        <v>3.7300773009544437</v>
      </c>
      <c r="E30" s="252">
        <v>0.0743474644981209</v>
      </c>
      <c r="F30" s="206">
        <v>0.8964844528136703</v>
      </c>
    </row>
    <row r="31" spans="1:6" ht="13.5" customHeight="1">
      <c r="A31" s="142">
        <v>22</v>
      </c>
      <c r="B31" s="50">
        <v>33</v>
      </c>
      <c r="C31" s="40" t="s">
        <v>126</v>
      </c>
      <c r="D31" s="175">
        <v>14.886550895198598</v>
      </c>
      <c r="E31" s="252">
        <v>0.2997329427235902</v>
      </c>
      <c r="F31" s="206">
        <v>1.8519256090962792</v>
      </c>
    </row>
    <row r="32" spans="1:6" ht="13.5" customHeight="1">
      <c r="A32" s="48">
        <v>23</v>
      </c>
      <c r="B32" s="50">
        <v>34</v>
      </c>
      <c r="C32" s="40" t="s">
        <v>127</v>
      </c>
      <c r="D32" s="175">
        <v>0.8409763060352947</v>
      </c>
      <c r="E32" s="252">
        <v>0.016643412903104778</v>
      </c>
      <c r="F32" s="206">
        <v>0.28706758298259777</v>
      </c>
    </row>
    <row r="33" spans="1:6" ht="13.5" customHeight="1">
      <c r="A33" s="142">
        <v>24</v>
      </c>
      <c r="B33" s="50">
        <v>35</v>
      </c>
      <c r="C33" s="40" t="s">
        <v>128</v>
      </c>
      <c r="D33" s="175">
        <v>2.4958415675084797</v>
      </c>
      <c r="E33" s="252">
        <v>0.04947346528948498</v>
      </c>
      <c r="F33" s="206">
        <v>0.8026747208264562</v>
      </c>
    </row>
    <row r="34" spans="1:6" ht="13.5" customHeight="1">
      <c r="A34" s="48">
        <v>25</v>
      </c>
      <c r="B34" s="50">
        <v>36</v>
      </c>
      <c r="C34" s="40" t="s">
        <v>247</v>
      </c>
      <c r="D34" s="175">
        <v>3.9822354339295036</v>
      </c>
      <c r="E34" s="252">
        <v>0.08093303411351463</v>
      </c>
      <c r="F34" s="206">
        <v>0.007261638902761279</v>
      </c>
    </row>
    <row r="35" spans="1:6" ht="13.5" customHeight="1">
      <c r="A35" s="142">
        <v>26</v>
      </c>
      <c r="B35" s="50">
        <v>37</v>
      </c>
      <c r="C35" s="40" t="s">
        <v>129</v>
      </c>
      <c r="D35" s="175">
        <v>2.5469717889481704</v>
      </c>
      <c r="E35" s="252">
        <v>0.05111560075004849</v>
      </c>
      <c r="F35" s="206">
        <v>0.17392543145929634</v>
      </c>
    </row>
    <row r="36" spans="1:6" ht="13.5" customHeight="1">
      <c r="A36" s="48">
        <v>27</v>
      </c>
      <c r="B36" s="50" t="s">
        <v>30</v>
      </c>
      <c r="C36" s="40" t="s">
        <v>96</v>
      </c>
      <c r="D36" s="175">
        <v>0.1388595445737731</v>
      </c>
      <c r="E36" s="252">
        <v>0.002827883900237368</v>
      </c>
      <c r="F36" s="206">
        <v>0.00017952744595927324</v>
      </c>
    </row>
    <row r="37" spans="1:6" ht="13.5" customHeight="1">
      <c r="A37" s="142">
        <v>28</v>
      </c>
      <c r="B37" s="50" t="s">
        <v>32</v>
      </c>
      <c r="C37" s="40" t="s">
        <v>97</v>
      </c>
      <c r="D37" s="175">
        <v>0.19905549193112068</v>
      </c>
      <c r="E37" s="252">
        <v>0.004053778388901352</v>
      </c>
      <c r="F37" s="206">
        <v>0.0002573530266158628</v>
      </c>
    </row>
    <row r="38" spans="1:6" ht="13.5" customHeight="1">
      <c r="A38" s="48">
        <v>29</v>
      </c>
      <c r="B38" s="50" t="s">
        <v>34</v>
      </c>
      <c r="C38" s="40" t="s">
        <v>98</v>
      </c>
      <c r="D38" s="175">
        <v>0.21770235546856645</v>
      </c>
      <c r="E38" s="252">
        <v>0.004433523010341121</v>
      </c>
      <c r="F38" s="206">
        <v>0.00028146101138784384</v>
      </c>
    </row>
    <row r="39" spans="1:6" ht="13.5" customHeight="1">
      <c r="A39" s="142">
        <v>30</v>
      </c>
      <c r="B39" s="231" t="s">
        <v>400</v>
      </c>
      <c r="C39" s="40" t="s">
        <v>405</v>
      </c>
      <c r="D39" s="175">
        <v>0.016078370127858604</v>
      </c>
      <c r="E39" s="252">
        <v>8.720732811868019E-06</v>
      </c>
      <c r="F39" s="206">
        <v>0.22746486784749173</v>
      </c>
    </row>
    <row r="40" spans="1:6" ht="13.5" customHeight="1">
      <c r="A40" s="48">
        <v>31</v>
      </c>
      <c r="B40" s="231" t="s">
        <v>401</v>
      </c>
      <c r="C40" s="40" t="s">
        <v>406</v>
      </c>
      <c r="D40" s="175">
        <v>0.0015799414840527207</v>
      </c>
      <c r="E40" s="252">
        <v>3.217631302083574E-05</v>
      </c>
      <c r="F40" s="206">
        <v>2.0087956404897676E-06</v>
      </c>
    </row>
    <row r="41" spans="1:6" ht="13.5" customHeight="1">
      <c r="A41" s="142">
        <v>32</v>
      </c>
      <c r="B41" s="231" t="s">
        <v>402</v>
      </c>
      <c r="C41" s="40" t="s">
        <v>408</v>
      </c>
      <c r="D41" s="175">
        <v>0.0003875034458499609</v>
      </c>
      <c r="E41" s="252">
        <v>7.891511021956768E-06</v>
      </c>
      <c r="F41" s="206">
        <v>4.92674003000856E-07</v>
      </c>
    </row>
    <row r="42" spans="1:6" ht="13.5" customHeight="1">
      <c r="A42" s="48">
        <v>33</v>
      </c>
      <c r="B42" s="50" t="s">
        <v>36</v>
      </c>
      <c r="C42" s="40" t="s">
        <v>26</v>
      </c>
      <c r="D42" s="175">
        <v>2.0935997440989484</v>
      </c>
      <c r="E42" s="252">
        <v>0.04263629747976294</v>
      </c>
      <c r="F42" s="206">
        <v>0.002706753834929059</v>
      </c>
    </row>
    <row r="43" spans="1:6" ht="13.5" customHeight="1">
      <c r="A43" s="142">
        <v>34</v>
      </c>
      <c r="B43" s="50" t="s">
        <v>38</v>
      </c>
      <c r="C43" s="40" t="s">
        <v>27</v>
      </c>
      <c r="D43" s="175">
        <v>0.2724810960635624</v>
      </c>
      <c r="E43" s="252">
        <v>0.0007947189784561185</v>
      </c>
      <c r="F43" s="206">
        <v>3.393202845426294</v>
      </c>
    </row>
    <row r="44" spans="1:6" ht="13.5" customHeight="1">
      <c r="A44" s="48">
        <v>35</v>
      </c>
      <c r="B44" s="50" t="s">
        <v>40</v>
      </c>
      <c r="C44" s="40" t="s">
        <v>28</v>
      </c>
      <c r="D44" s="175">
        <v>0.10607667596446016</v>
      </c>
      <c r="E44" s="252">
        <v>0.0021161481799032438</v>
      </c>
      <c r="F44" s="206">
        <v>0.03664154680283858</v>
      </c>
    </row>
    <row r="45" spans="1:6" ht="13.5" customHeight="1">
      <c r="A45" s="142">
        <v>36</v>
      </c>
      <c r="B45" s="50">
        <v>41</v>
      </c>
      <c r="C45" s="40" t="s">
        <v>29</v>
      </c>
      <c r="D45" s="175">
        <v>0.3350488574363022</v>
      </c>
      <c r="E45" s="252">
        <v>0.006766778850763237</v>
      </c>
      <c r="F45" s="206">
        <v>0.03350407029086418</v>
      </c>
    </row>
    <row r="46" spans="1:6" ht="13.5" customHeight="1">
      <c r="A46" s="48">
        <v>37</v>
      </c>
      <c r="B46" s="50">
        <v>45</v>
      </c>
      <c r="C46" s="40" t="s">
        <v>130</v>
      </c>
      <c r="D46" s="175">
        <v>164.637365685718</v>
      </c>
      <c r="E46" s="252">
        <v>3.318886561300878</v>
      </c>
      <c r="F46" s="206">
        <v>3.8860433672231354</v>
      </c>
    </row>
    <row r="47" spans="1:6" ht="13.5" customHeight="1">
      <c r="A47" s="142">
        <v>38</v>
      </c>
      <c r="B47" s="50">
        <v>50</v>
      </c>
      <c r="C47" s="40" t="s">
        <v>173</v>
      </c>
      <c r="D47" s="175">
        <v>21.115950510702277</v>
      </c>
      <c r="E47" s="252">
        <v>0.42576129271506835</v>
      </c>
      <c r="F47" s="206">
        <v>1.8177118064773412</v>
      </c>
    </row>
    <row r="48" spans="1:6" ht="13.5" customHeight="1">
      <c r="A48" s="48">
        <v>39</v>
      </c>
      <c r="B48" s="50" t="s">
        <v>280</v>
      </c>
      <c r="C48" s="40" t="s">
        <v>158</v>
      </c>
      <c r="D48" s="175">
        <v>115.57363778648507</v>
      </c>
      <c r="E48" s="252">
        <v>2.3251342695923256</v>
      </c>
      <c r="F48" s="206">
        <v>9.476297250718883</v>
      </c>
    </row>
    <row r="49" spans="1:6" ht="13.5" customHeight="1">
      <c r="A49" s="142">
        <v>40</v>
      </c>
      <c r="B49" s="50">
        <v>55</v>
      </c>
      <c r="C49" s="40" t="s">
        <v>106</v>
      </c>
      <c r="D49" s="175">
        <v>24.495206034081097</v>
      </c>
      <c r="E49" s="252">
        <v>0.48458680120836073</v>
      </c>
      <c r="F49" s="206">
        <v>8.064407031493115</v>
      </c>
    </row>
    <row r="50" spans="1:6" ht="13.5" customHeight="1">
      <c r="A50" s="48">
        <v>41</v>
      </c>
      <c r="B50" s="50" t="s">
        <v>46</v>
      </c>
      <c r="C50" s="40" t="s">
        <v>42</v>
      </c>
      <c r="D50" s="175">
        <v>0.6180409674670985</v>
      </c>
      <c r="E50" s="252">
        <v>0.035987698565161416</v>
      </c>
      <c r="F50" s="206">
        <v>0.0022510957516420843</v>
      </c>
    </row>
    <row r="51" spans="1:6" ht="13.5" customHeight="1">
      <c r="A51" s="142">
        <v>42</v>
      </c>
      <c r="B51" s="50" t="s">
        <v>48</v>
      </c>
      <c r="C51" s="40" t="s">
        <v>292</v>
      </c>
      <c r="D51" s="175">
        <v>4.159784447047494</v>
      </c>
      <c r="E51" s="252">
        <v>0.08391982658040806</v>
      </c>
      <c r="F51" s="206">
        <v>0.0007491308071269546</v>
      </c>
    </row>
    <row r="52" spans="1:6" ht="13.5" customHeight="1">
      <c r="A52" s="48">
        <v>43</v>
      </c>
      <c r="B52" s="50" t="s">
        <v>50</v>
      </c>
      <c r="C52" s="40" t="s">
        <v>44</v>
      </c>
      <c r="D52" s="175">
        <v>8.745406665579265</v>
      </c>
      <c r="E52" s="252">
        <v>0.17536664407391206</v>
      </c>
      <c r="F52" s="206">
        <v>0.6402857112477395</v>
      </c>
    </row>
    <row r="53" spans="1:6" ht="13.5" customHeight="1">
      <c r="A53" s="142">
        <v>44</v>
      </c>
      <c r="B53" s="50" t="s">
        <v>132</v>
      </c>
      <c r="C53" s="40" t="s">
        <v>101</v>
      </c>
      <c r="D53" s="175">
        <v>31.161484156591296</v>
      </c>
      <c r="E53" s="252">
        <v>1.7928557875360787</v>
      </c>
      <c r="F53" s="206">
        <v>0.5416031782893977</v>
      </c>
    </row>
    <row r="54" spans="1:6" ht="13.5" customHeight="1">
      <c r="A54" s="48">
        <v>45</v>
      </c>
      <c r="B54" s="50" t="s">
        <v>134</v>
      </c>
      <c r="C54" s="40" t="s">
        <v>293</v>
      </c>
      <c r="D54" s="175">
        <v>41.695254480897404</v>
      </c>
      <c r="E54" s="252">
        <v>0.8442504186594995</v>
      </c>
      <c r="F54" s="206">
        <v>0.15918552205795503</v>
      </c>
    </row>
    <row r="55" spans="1:6" ht="13.5" customHeight="1">
      <c r="A55" s="142">
        <v>46</v>
      </c>
      <c r="B55" s="50" t="s">
        <v>20</v>
      </c>
      <c r="C55" s="40" t="s">
        <v>9</v>
      </c>
      <c r="D55" s="175">
        <v>290.67729655975955</v>
      </c>
      <c r="E55" s="252">
        <v>5.857451700126653</v>
      </c>
      <c r="F55" s="206">
        <v>0.7590901805937625</v>
      </c>
    </row>
    <row r="56" spans="1:6" ht="13.5" customHeight="1">
      <c r="A56" s="48">
        <v>47</v>
      </c>
      <c r="B56" s="50" t="s">
        <v>207</v>
      </c>
      <c r="C56" s="40" t="s">
        <v>10</v>
      </c>
      <c r="D56" s="175">
        <v>0.024753793600059634</v>
      </c>
      <c r="E56" s="252">
        <v>0.00041469362116109917</v>
      </c>
      <c r="F56" s="206">
        <v>0.06397305616748922</v>
      </c>
    </row>
    <row r="57" spans="1:6" ht="13.5" customHeight="1">
      <c r="A57" s="142">
        <v>48</v>
      </c>
      <c r="B57" s="50">
        <v>61</v>
      </c>
      <c r="C57" s="40" t="s">
        <v>11</v>
      </c>
      <c r="D57" s="175">
        <v>16.882634853755963</v>
      </c>
      <c r="E57" s="252">
        <v>0.34272402696547855</v>
      </c>
      <c r="F57" s="206">
        <v>0.13383843358794148</v>
      </c>
    </row>
    <row r="58" spans="1:6" ht="13.5" customHeight="1">
      <c r="A58" s="48">
        <v>49</v>
      </c>
      <c r="B58" s="50">
        <v>62</v>
      </c>
      <c r="C58" s="40" t="s">
        <v>12</v>
      </c>
      <c r="D58" s="175">
        <v>35.69325157278486</v>
      </c>
      <c r="E58" s="252">
        <v>0.02486090616860287</v>
      </c>
      <c r="F58" s="206">
        <v>0.0013578402771645414</v>
      </c>
    </row>
    <row r="59" spans="1:6" ht="13.5" customHeight="1">
      <c r="A59" s="142">
        <v>50</v>
      </c>
      <c r="B59" s="50" t="s">
        <v>209</v>
      </c>
      <c r="C59" s="40" t="s">
        <v>13</v>
      </c>
      <c r="D59" s="175">
        <v>0.029686696068325844</v>
      </c>
      <c r="E59" s="252">
        <v>0.0006002752891371066</v>
      </c>
      <c r="F59" s="206">
        <v>0.000765043455872684</v>
      </c>
    </row>
    <row r="60" spans="1:6" ht="13.5" customHeight="1">
      <c r="A60" s="48">
        <v>51</v>
      </c>
      <c r="B60" s="50" t="s">
        <v>211</v>
      </c>
      <c r="C60" s="40" t="s">
        <v>294</v>
      </c>
      <c r="D60" s="175">
        <v>2.8796090180900524</v>
      </c>
      <c r="E60" s="252">
        <v>0.057457541573649365</v>
      </c>
      <c r="F60" s="206">
        <v>0.5926406272634895</v>
      </c>
    </row>
    <row r="61" spans="1:6" ht="13.5" customHeight="1">
      <c r="A61" s="142">
        <v>52</v>
      </c>
      <c r="B61" s="50" t="s">
        <v>213</v>
      </c>
      <c r="C61" s="40" t="s">
        <v>45</v>
      </c>
      <c r="D61" s="175">
        <v>42.419652946369254</v>
      </c>
      <c r="E61" s="252">
        <v>0.857738194572909</v>
      </c>
      <c r="F61" s="206">
        <v>1.0945490730185816</v>
      </c>
    </row>
    <row r="62" spans="1:6" ht="13.5" customHeight="1">
      <c r="A62" s="48">
        <v>53</v>
      </c>
      <c r="B62" s="50">
        <v>64</v>
      </c>
      <c r="C62" s="40" t="s">
        <v>107</v>
      </c>
      <c r="D62" s="175">
        <v>49.29867950362266</v>
      </c>
      <c r="E62" s="252">
        <v>0.9968720159736106</v>
      </c>
      <c r="F62" s="206">
        <v>1.2842500442436395</v>
      </c>
    </row>
    <row r="63" spans="1:6" ht="13.5" customHeight="1">
      <c r="A63" s="142">
        <v>54</v>
      </c>
      <c r="B63" s="50">
        <v>65</v>
      </c>
      <c r="C63" s="40" t="s">
        <v>159</v>
      </c>
      <c r="D63" s="175">
        <v>14.515229944799875</v>
      </c>
      <c r="E63" s="252">
        <v>0.29379553427647437</v>
      </c>
      <c r="F63" s="206">
        <v>1.4253702950351514</v>
      </c>
    </row>
    <row r="64" spans="1:6" ht="13.5" customHeight="1">
      <c r="A64" s="48">
        <v>55</v>
      </c>
      <c r="B64" s="50">
        <v>66</v>
      </c>
      <c r="C64" s="40" t="s">
        <v>249</v>
      </c>
      <c r="D64" s="175">
        <v>5.055469625860393</v>
      </c>
      <c r="E64" s="252">
        <v>0.10232524082611907</v>
      </c>
      <c r="F64" s="206">
        <v>0.49643831062665456</v>
      </c>
    </row>
    <row r="65" spans="1:6" ht="13.5" customHeight="1">
      <c r="A65" s="142">
        <v>56</v>
      </c>
      <c r="B65" s="50" t="s">
        <v>191</v>
      </c>
      <c r="C65" s="40" t="s">
        <v>176</v>
      </c>
      <c r="D65" s="175">
        <v>5.296839021818915</v>
      </c>
      <c r="E65" s="252">
        <v>0.10626363963386581</v>
      </c>
      <c r="F65" s="206">
        <v>1.037530792753023</v>
      </c>
    </row>
    <row r="66" spans="1:6" ht="13.5" customHeight="1">
      <c r="A66" s="48">
        <v>57</v>
      </c>
      <c r="B66" s="50" t="s">
        <v>177</v>
      </c>
      <c r="C66" s="40" t="s">
        <v>178</v>
      </c>
      <c r="D66" s="175">
        <v>33.190924578688296</v>
      </c>
      <c r="E66" s="252">
        <v>0.6658666487722329</v>
      </c>
      <c r="F66" s="206">
        <v>6.501350361693051</v>
      </c>
    </row>
    <row r="67" spans="1:6" ht="13.5" customHeight="1">
      <c r="A67" s="142">
        <v>58</v>
      </c>
      <c r="B67" s="50">
        <v>72</v>
      </c>
      <c r="C67" s="40" t="s">
        <v>108</v>
      </c>
      <c r="D67" s="175">
        <v>8.482912517918148</v>
      </c>
      <c r="E67" s="252">
        <v>0.1704385895756416</v>
      </c>
      <c r="F67" s="206">
        <v>1.3854325127333786</v>
      </c>
    </row>
    <row r="68" spans="1:6" ht="13.5" customHeight="1">
      <c r="A68" s="48">
        <v>59</v>
      </c>
      <c r="B68" s="50">
        <v>73</v>
      </c>
      <c r="C68" s="40" t="s">
        <v>14</v>
      </c>
      <c r="D68" s="175">
        <v>1.7671773164419717</v>
      </c>
      <c r="E68" s="252">
        <v>0.03545259592560668</v>
      </c>
      <c r="F68" s="206">
        <v>0.3461500103194719</v>
      </c>
    </row>
    <row r="69" spans="1:6" ht="13.5" customHeight="1">
      <c r="A69" s="142">
        <v>60</v>
      </c>
      <c r="B69" s="50" t="s">
        <v>217</v>
      </c>
      <c r="C69" s="40" t="s">
        <v>215</v>
      </c>
      <c r="D69" s="175">
        <v>1.087035748256969</v>
      </c>
      <c r="E69" s="252">
        <v>0.02184088278901294</v>
      </c>
      <c r="F69" s="206">
        <v>0.18207404814696698</v>
      </c>
    </row>
    <row r="70" spans="1:6" ht="13.5" customHeight="1">
      <c r="A70" s="48">
        <v>61</v>
      </c>
      <c r="B70" s="50" t="s">
        <v>74</v>
      </c>
      <c r="C70" s="40" t="s">
        <v>216</v>
      </c>
      <c r="D70" s="175">
        <v>11.510975343158355</v>
      </c>
      <c r="E70" s="252">
        <v>0.1964224875436722</v>
      </c>
      <c r="F70" s="206">
        <v>1.63745384285311</v>
      </c>
    </row>
    <row r="71" spans="1:6" ht="13.5" customHeight="1">
      <c r="A71" s="142">
        <v>62</v>
      </c>
      <c r="B71" s="50">
        <v>80</v>
      </c>
      <c r="C71" s="40" t="s">
        <v>15</v>
      </c>
      <c r="D71" s="175">
        <v>22.26625017559528</v>
      </c>
      <c r="E71" s="252">
        <v>0.40477149981084504</v>
      </c>
      <c r="F71" s="206">
        <v>6.63434830282857</v>
      </c>
    </row>
    <row r="72" spans="1:6" ht="13.5" customHeight="1">
      <c r="A72" s="48">
        <v>63</v>
      </c>
      <c r="B72" s="50">
        <v>85</v>
      </c>
      <c r="C72" s="40" t="s">
        <v>16</v>
      </c>
      <c r="D72" s="175">
        <v>42.17291731164053</v>
      </c>
      <c r="E72" s="252">
        <v>0.8467889365840181</v>
      </c>
      <c r="F72" s="206">
        <v>8.118858671127944</v>
      </c>
    </row>
    <row r="73" spans="1:6" ht="13.5" customHeight="1">
      <c r="A73" s="142">
        <v>64</v>
      </c>
      <c r="B73" s="50" t="s">
        <v>53</v>
      </c>
      <c r="C73" s="201" t="s">
        <v>379</v>
      </c>
      <c r="D73" s="175">
        <v>0.17775413440285853</v>
      </c>
      <c r="E73" s="252">
        <v>0.0034249542773345924</v>
      </c>
      <c r="F73" s="206">
        <v>0.1149902868659482</v>
      </c>
    </row>
    <row r="74" spans="1:6" ht="13.5" customHeight="1">
      <c r="A74" s="48">
        <v>65</v>
      </c>
      <c r="B74" s="50" t="s">
        <v>54</v>
      </c>
      <c r="C74" s="201" t="s">
        <v>380</v>
      </c>
      <c r="D74" s="175">
        <v>0.10727391288185546</v>
      </c>
      <c r="E74" s="252">
        <v>0.0019084766386441626</v>
      </c>
      <c r="F74" s="206">
        <v>0.18150921281425497</v>
      </c>
    </row>
    <row r="75" spans="1:6" ht="13.5" customHeight="1">
      <c r="A75" s="142">
        <v>66</v>
      </c>
      <c r="B75" s="50" t="s">
        <v>55</v>
      </c>
      <c r="C75" s="40" t="s">
        <v>52</v>
      </c>
      <c r="D75" s="175">
        <v>11.895976396182105</v>
      </c>
      <c r="E75" s="252">
        <v>0.23951252693876157</v>
      </c>
      <c r="F75" s="206">
        <v>0.33876405248279995</v>
      </c>
    </row>
    <row r="76" spans="1:6" ht="13.5" customHeight="1">
      <c r="A76" s="48">
        <v>67</v>
      </c>
      <c r="B76" s="50" t="s">
        <v>179</v>
      </c>
      <c r="C76" s="40" t="s">
        <v>161</v>
      </c>
      <c r="D76" s="175">
        <v>8.623458810610385</v>
      </c>
      <c r="E76" s="252">
        <v>0.17300131562871482</v>
      </c>
      <c r="F76" s="206">
        <v>1.6891402625585614</v>
      </c>
    </row>
    <row r="77" spans="1:6" ht="13.5" customHeight="1">
      <c r="A77" s="142">
        <v>68</v>
      </c>
      <c r="B77" s="50" t="s">
        <v>162</v>
      </c>
      <c r="C77" s="40" t="s">
        <v>160</v>
      </c>
      <c r="D77" s="175">
        <v>3.8845852557642475</v>
      </c>
      <c r="E77" s="252">
        <v>0.07793141646275854</v>
      </c>
      <c r="F77" s="206">
        <v>0.7609022670554499</v>
      </c>
    </row>
    <row r="78" spans="1:6" s="10" customFormat="1" ht="12.75" customHeight="1">
      <c r="A78" s="8"/>
      <c r="B78" s="8"/>
      <c r="C78" s="171" t="s">
        <v>332</v>
      </c>
      <c r="D78" s="244">
        <f>SUM(D10:D77)</f>
        <v>1283.952234364882</v>
      </c>
      <c r="E78" s="204">
        <f>SUM(E10:E77)</f>
        <v>27.607571281162237</v>
      </c>
      <c r="F78" s="248">
        <f>SUM(F10:F77)</f>
        <v>126.34617276958046</v>
      </c>
    </row>
    <row r="79" spans="1:28" s="2" customFormat="1" ht="13.5" customHeight="1">
      <c r="A79" s="44"/>
      <c r="B79" s="45" t="s">
        <v>111</v>
      </c>
      <c r="C79" s="166" t="s">
        <v>110</v>
      </c>
      <c r="D79" s="175">
        <v>0</v>
      </c>
      <c r="E79" s="252">
        <v>0</v>
      </c>
      <c r="F79" s="206">
        <v>0</v>
      </c>
      <c r="G79" s="98"/>
      <c r="H79" s="98"/>
      <c r="I79" s="98"/>
      <c r="J79" s="98"/>
      <c r="K79" s="98"/>
      <c r="L79" s="98"/>
      <c r="M79" s="98"/>
      <c r="N79" s="98"/>
      <c r="O79" s="98"/>
      <c r="P79" s="98"/>
      <c r="Q79" s="98"/>
      <c r="R79" s="98"/>
      <c r="S79" s="98"/>
      <c r="T79" s="98"/>
      <c r="U79" s="98"/>
      <c r="V79" s="98"/>
      <c r="W79" s="98"/>
      <c r="X79" s="98"/>
      <c r="Y79" s="98"/>
      <c r="Z79" s="98"/>
      <c r="AA79" s="98"/>
      <c r="AB79" s="98"/>
    </row>
    <row r="80" spans="1:28" s="2" customFormat="1" ht="13.5" customHeight="1">
      <c r="A80" s="48"/>
      <c r="B80" s="165" t="s">
        <v>112</v>
      </c>
      <c r="C80" s="167" t="s">
        <v>230</v>
      </c>
      <c r="D80" s="175">
        <v>0</v>
      </c>
      <c r="E80" s="252">
        <v>0</v>
      </c>
      <c r="F80" s="206">
        <v>0</v>
      </c>
      <c r="G80" s="98"/>
      <c r="H80" s="98"/>
      <c r="I80" s="98"/>
      <c r="J80" s="98"/>
      <c r="K80" s="98"/>
      <c r="L80" s="98"/>
      <c r="M80" s="98"/>
      <c r="N80" s="98"/>
      <c r="O80" s="98"/>
      <c r="P80" s="98"/>
      <c r="Q80" s="98"/>
      <c r="R80" s="98"/>
      <c r="S80" s="98"/>
      <c r="T80" s="98"/>
      <c r="U80" s="98"/>
      <c r="V80" s="98"/>
      <c r="W80" s="98"/>
      <c r="X80" s="98"/>
      <c r="Y80" s="98"/>
      <c r="Z80" s="98"/>
      <c r="AA80" s="98"/>
      <c r="AB80" s="98"/>
    </row>
    <row r="81" spans="1:28" s="2" customFormat="1" ht="13.5" customHeight="1">
      <c r="A81" s="48"/>
      <c r="B81" s="165" t="s">
        <v>181</v>
      </c>
      <c r="C81" s="167" t="s">
        <v>231</v>
      </c>
      <c r="D81" s="175">
        <v>0</v>
      </c>
      <c r="E81" s="252">
        <v>0</v>
      </c>
      <c r="F81" s="206">
        <v>0</v>
      </c>
      <c r="G81" s="98"/>
      <c r="H81" s="98"/>
      <c r="I81" s="98"/>
      <c r="J81" s="98"/>
      <c r="K81" s="98"/>
      <c r="L81" s="98"/>
      <c r="M81" s="98"/>
      <c r="N81" s="98"/>
      <c r="O81" s="98"/>
      <c r="P81" s="98"/>
      <c r="Q81" s="98"/>
      <c r="R81" s="98"/>
      <c r="S81" s="98"/>
      <c r="T81" s="98"/>
      <c r="U81" s="98"/>
      <c r="V81" s="98"/>
      <c r="W81" s="98"/>
      <c r="X81" s="98"/>
      <c r="Y81" s="98"/>
      <c r="Z81" s="98"/>
      <c r="AA81" s="98"/>
      <c r="AB81" s="98"/>
    </row>
    <row r="82" spans="1:28" s="2" customFormat="1" ht="13.5" customHeight="1">
      <c r="A82" s="48"/>
      <c r="B82" s="165" t="s">
        <v>182</v>
      </c>
      <c r="C82" s="167" t="s">
        <v>61</v>
      </c>
      <c r="D82" s="175">
        <v>11.285013610142439</v>
      </c>
      <c r="E82" s="252">
        <v>0</v>
      </c>
      <c r="F82" s="206">
        <v>129.74982549085072</v>
      </c>
      <c r="G82" s="98"/>
      <c r="H82" s="98"/>
      <c r="I82" s="98"/>
      <c r="J82" s="98"/>
      <c r="K82" s="98"/>
      <c r="L82" s="98"/>
      <c r="M82" s="98"/>
      <c r="N82" s="98"/>
      <c r="O82" s="98"/>
      <c r="P82" s="98"/>
      <c r="Q82" s="98"/>
      <c r="R82" s="98"/>
      <c r="S82" s="98"/>
      <c r="T82" s="98"/>
      <c r="U82" s="98"/>
      <c r="V82" s="98"/>
      <c r="W82" s="98"/>
      <c r="X82" s="98"/>
      <c r="Y82" s="98"/>
      <c r="Z82" s="98"/>
      <c r="AA82" s="98"/>
      <c r="AB82" s="98"/>
    </row>
    <row r="83" spans="1:28" s="2" customFormat="1" ht="13.5" customHeight="1">
      <c r="A83" s="165"/>
      <c r="B83" s="165" t="s">
        <v>183</v>
      </c>
      <c r="C83" s="230" t="s">
        <v>260</v>
      </c>
      <c r="D83" s="175">
        <v>0</v>
      </c>
      <c r="E83" s="252">
        <v>0</v>
      </c>
      <c r="F83" s="206">
        <v>0</v>
      </c>
      <c r="G83" s="98"/>
      <c r="H83" s="98"/>
      <c r="I83" s="98"/>
      <c r="J83" s="98"/>
      <c r="K83" s="98"/>
      <c r="L83" s="98"/>
      <c r="M83" s="98"/>
      <c r="N83" s="98"/>
      <c r="O83" s="98"/>
      <c r="P83" s="98"/>
      <c r="Q83" s="98"/>
      <c r="R83" s="98"/>
      <c r="S83" s="98"/>
      <c r="T83" s="98"/>
      <c r="U83" s="98"/>
      <c r="V83" s="98"/>
      <c r="W83" s="98"/>
      <c r="X83" s="98"/>
      <c r="Y83" s="98"/>
      <c r="Z83" s="98"/>
      <c r="AA83" s="98"/>
      <c r="AB83" s="98"/>
    </row>
    <row r="84" spans="2:6" ht="13.5" customHeight="1">
      <c r="B84" s="4" t="s">
        <v>184</v>
      </c>
      <c r="C84" s="10" t="s">
        <v>62</v>
      </c>
      <c r="D84" s="175">
        <v>0</v>
      </c>
      <c r="E84" s="252">
        <v>0</v>
      </c>
      <c r="F84" s="206">
        <v>0</v>
      </c>
    </row>
    <row r="85" spans="2:6" ht="13.5" customHeight="1">
      <c r="B85" s="4" t="s">
        <v>185</v>
      </c>
      <c r="C85" s="10" t="s">
        <v>63</v>
      </c>
      <c r="D85" s="175">
        <v>2879.3105314875042</v>
      </c>
      <c r="E85" s="252">
        <v>58.789844242701335</v>
      </c>
      <c r="F85" s="206">
        <v>0.0915716372749348</v>
      </c>
    </row>
    <row r="86" spans="2:6" ht="13.5" customHeight="1">
      <c r="B86" s="4" t="s">
        <v>186</v>
      </c>
      <c r="C86" s="10" t="s">
        <v>396</v>
      </c>
      <c r="D86" s="175">
        <v>0</v>
      </c>
      <c r="E86" s="252">
        <v>0</v>
      </c>
      <c r="F86" s="206">
        <v>0</v>
      </c>
    </row>
    <row r="87" spans="2:6" ht="13.5" customHeight="1">
      <c r="B87" s="4" t="s">
        <v>187</v>
      </c>
      <c r="C87" s="10" t="s">
        <v>64</v>
      </c>
      <c r="D87" s="175">
        <v>0</v>
      </c>
      <c r="E87" s="252">
        <v>0</v>
      </c>
      <c r="F87" s="206">
        <v>0</v>
      </c>
    </row>
    <row r="88" spans="2:6" ht="13.5" customHeight="1">
      <c r="B88" s="4" t="s">
        <v>188</v>
      </c>
      <c r="C88" s="10" t="s">
        <v>15</v>
      </c>
      <c r="D88" s="175">
        <v>0</v>
      </c>
      <c r="E88" s="252">
        <v>0</v>
      </c>
      <c r="F88" s="206">
        <v>0</v>
      </c>
    </row>
    <row r="89" spans="2:6" ht="13.5" customHeight="1">
      <c r="B89" s="4" t="s">
        <v>189</v>
      </c>
      <c r="C89" s="10" t="s">
        <v>65</v>
      </c>
      <c r="D89" s="175">
        <v>0</v>
      </c>
      <c r="E89" s="252">
        <v>0</v>
      </c>
      <c r="F89" s="206">
        <v>0</v>
      </c>
    </row>
    <row r="90" spans="2:6" ht="13.5" customHeight="1">
      <c r="B90" s="4" t="s">
        <v>190</v>
      </c>
      <c r="C90" s="10" t="s">
        <v>410</v>
      </c>
      <c r="D90" s="175">
        <v>0</v>
      </c>
      <c r="E90" s="252">
        <v>0</v>
      </c>
      <c r="F90" s="206">
        <v>0</v>
      </c>
    </row>
    <row r="91" spans="1:6" ht="13.5" customHeight="1">
      <c r="A91" s="7"/>
      <c r="B91" s="8"/>
      <c r="C91" s="164" t="s">
        <v>333</v>
      </c>
      <c r="D91" s="245">
        <f>SUM(D79:D90)</f>
        <v>2890.5955450976467</v>
      </c>
      <c r="E91" s="204">
        <f>SUM(E79:E90)</f>
        <v>58.789844242701335</v>
      </c>
      <c r="F91" s="248">
        <f>SUM(F79:F90)</f>
        <v>129.84139712812566</v>
      </c>
    </row>
    <row r="92" spans="1:6" ht="13.5" customHeight="1">
      <c r="A92" s="232"/>
      <c r="B92" s="233"/>
      <c r="C92" s="234" t="s">
        <v>413</v>
      </c>
      <c r="D92" s="246">
        <v>993.384741240352</v>
      </c>
      <c r="E92" s="253">
        <v>20.237700153884912</v>
      </c>
      <c r="F92" s="249">
        <v>0</v>
      </c>
    </row>
    <row r="93" spans="1:6" ht="13.5" customHeight="1">
      <c r="A93" s="8"/>
      <c r="B93" s="8"/>
      <c r="C93" s="212" t="s">
        <v>334</v>
      </c>
      <c r="D93" s="244">
        <f>D78+D91+D92</f>
        <v>5167.9325207028805</v>
      </c>
      <c r="E93" s="204">
        <f>E78+E91+E92</f>
        <v>106.63511567774849</v>
      </c>
      <c r="F93" s="248">
        <f>F78+F91+F92</f>
        <v>256.1875698977061</v>
      </c>
    </row>
    <row r="95" ht="19.5" customHeight="1"/>
    <row r="96" ht="19.5" customHeight="1">
      <c r="B96" s="229" t="s">
        <v>397</v>
      </c>
    </row>
    <row r="97" ht="19.5" customHeight="1">
      <c r="B97" s="229" t="s">
        <v>425</v>
      </c>
    </row>
    <row r="98" ht="18" customHeight="1">
      <c r="B98" s="229" t="s">
        <v>426</v>
      </c>
    </row>
  </sheetData>
  <sheetProtection/>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Statistisches Bundesamt</dc:creator>
  <cp:keywords/>
  <dc:description/>
  <cp:lastModifiedBy>x60004312</cp:lastModifiedBy>
  <cp:lastPrinted>2011-05-11T17:42:00Z</cp:lastPrinted>
  <dcterms:created xsi:type="dcterms:W3CDTF">1999-02-18T09:06:56Z</dcterms:created>
  <dcterms:modified xsi:type="dcterms:W3CDTF">2013-06-06T12:53:11Z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