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9"/>
  <workbookPr showInkAnnotation="0" codeName="ThisWorkbook" autoCompressPictures="0"/>
  <mc:AlternateContent xmlns:mc="http://schemas.openxmlformats.org/markup-compatibility/2006">
    <mc:Choice Requires="x15">
      <x15ac:absPath xmlns:x15ac="http://schemas.microsoft.com/office/spreadsheetml/2010/11/ac" url="/Volumes/Daten_Ruetter/PL-IOT/P_Energie_IOT_2014/H-Auswertung/"/>
    </mc:Choice>
  </mc:AlternateContent>
  <xr:revisionPtr revIDLastSave="0" documentId="13_ncr:1_{8C29133F-8060-4149-A356-D1B648AC2B87}" xr6:coauthVersionLast="43" xr6:coauthVersionMax="43" xr10:uidLastSave="{00000000-0000-0000-0000-000000000000}"/>
  <bookViews>
    <workbookView xWindow="0" yWindow="460" windowWidth="38400" windowHeight="23540" activeTab="1" xr2:uid="{00000000-000D-0000-FFFF-FFFF00000000}"/>
  </bookViews>
  <sheets>
    <sheet name="doc" sheetId="8" state="hidden" r:id="rId1"/>
    <sheet name="content" sheetId="84" r:id="rId2"/>
    <sheet name="readme" sheetId="71" r:id="rId3"/>
    <sheet name="supply" sheetId="61" r:id="rId4"/>
    <sheet name="use" sheetId="85" r:id="rId5"/>
    <sheet name="siot" sheetId="86" r:id="rId6"/>
    <sheet name="energy_supply" sheetId="94" r:id="rId7"/>
    <sheet name="gross_energy_use" sheetId="90" r:id="rId8"/>
    <sheet name="energy_prices" sheetId="80" r:id="rId9"/>
    <sheet name="vat" sheetId="87" r:id="rId10"/>
    <sheet name="energy_transport_taxes" sheetId="83" r:id="rId11"/>
    <sheet name="transport" sheetId="93" r:id="rId12"/>
  </sheets>
  <definedNames>
    <definedName name="_xlnm.Print_Area" localSheetId="0">doc!$A$1:$I$48</definedName>
    <definedName name="_xlnm.Print_Area" localSheetId="8">energy_prices!$A$3:$Z$88</definedName>
    <definedName name="_xlnm.Print_Area" localSheetId="6">energy_supply!$A$3:$Z$89</definedName>
    <definedName name="_xlnm.Print_Area" localSheetId="7">gross_energy_use!$A$3:$Z$88</definedName>
    <definedName name="_xlnm.Print_Titles" localSheetId="8">energy_prices!$A:$C</definedName>
    <definedName name="_xlnm.Print_Titles" localSheetId="6">energy_supply!$A:$C</definedName>
    <definedName name="_xlnm.Print_Titles" localSheetId="10">energy_transport_taxes!$A:$C</definedName>
    <definedName name="_xlnm.Print_Titles" localSheetId="7">gross_energy_use!$A:$C</definedName>
    <definedName name="Z_53D84691_013C_11D7_9D73_0090271067E8_.wvu.PrintArea" localSheetId="0" hidden="1">doc!$A$1:$I$45</definedName>
    <definedName name="Z_53D84691_013C_11D7_9D73_0090271067E8_.wvu.PrintArea" localSheetId="8" hidden="1">energy_prices!$D$3:$Z$88</definedName>
    <definedName name="Z_53D84691_013C_11D7_9D73_0090271067E8_.wvu.PrintArea" localSheetId="6" hidden="1">energy_supply!$D$3:$Z$89</definedName>
    <definedName name="Z_53D84691_013C_11D7_9D73_0090271067E8_.wvu.PrintArea" localSheetId="10" hidden="1">energy_transport_taxes!$D$3:$E$100</definedName>
    <definedName name="Z_53D84691_013C_11D7_9D73_0090271067E8_.wvu.PrintArea" localSheetId="7" hidden="1">gross_energy_use!$D$3:$Z$88</definedName>
    <definedName name="Z_53D84691_013C_11D7_9D73_0090271067E8_.wvu.PrintArea" localSheetId="5" hidden="1">siot!$D$3:$CE$87</definedName>
    <definedName name="Z_53D84691_013C_11D7_9D73_0090271067E8_.wvu.PrintArea" localSheetId="3" hidden="1">supply!$D$3:$CJ$87</definedName>
    <definedName name="Z_53D84691_013C_11D7_9D73_0090271067E8_.wvu.PrintArea" localSheetId="11" hidden="1">transport!$D$3:$CC$13</definedName>
    <definedName name="Z_53D84691_013C_11D7_9D73_0090271067E8_.wvu.PrintArea" localSheetId="4" hidden="1">use!$D$3:$CE$87</definedName>
    <definedName name="Z_53D84691_013C_11D7_9D73_0090271067E8_.wvu.PrintArea" localSheetId="9" hidden="1">vat!$D$3:$CE$87</definedName>
    <definedName name="Z_53D84691_013C_11D7_9D73_0090271067E8_.wvu.PrintTitles" localSheetId="8" hidden="1">energy_prices!$A:$C</definedName>
    <definedName name="Z_53D84691_013C_11D7_9D73_0090271067E8_.wvu.PrintTitles" localSheetId="6" hidden="1">energy_supply!$A:$C</definedName>
    <definedName name="Z_53D84691_013C_11D7_9D73_0090271067E8_.wvu.PrintTitles" localSheetId="10" hidden="1">energy_transport_taxes!$A:$C</definedName>
    <definedName name="Z_53D84691_013C_11D7_9D73_0090271067E8_.wvu.PrintTitles" localSheetId="7" hidden="1">gross_energy_use!$A:$C</definedName>
    <definedName name="Z_53D84691_013C_11D7_9D73_0090271067E8_.wvu.PrintTitles" localSheetId="5" hidden="1">siot!$A:$C</definedName>
    <definedName name="Z_53D84691_013C_11D7_9D73_0090271067E8_.wvu.PrintTitles" localSheetId="3" hidden="1">supply!$A:$C</definedName>
    <definedName name="Z_53D84691_013C_11D7_9D73_0090271067E8_.wvu.PrintTitles" localSheetId="11" hidden="1">transport!$A:$C</definedName>
    <definedName name="Z_53D84691_013C_11D7_9D73_0090271067E8_.wvu.PrintTitles" localSheetId="4" hidden="1">use!$A:$C</definedName>
    <definedName name="Z_53D84691_013C_11D7_9D73_0090271067E8_.wvu.PrintTitles" localSheetId="9" hidden="1">vat!$A:$C</definedName>
  </definedNames>
  <calcPr calcId="191029"/>
  <customWorkbookViews>
    <customWorkbookView name="scharbi - Personal View" guid="{53D84691-013C-11D7-9D73-0090271067E8}" mergeInterval="0" personalView="1" maximized="1" windowWidth="1020" windowHeight="579" activeSheetId="11"/>
  </customWorkbookViews>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AA67" i="94" l="1"/>
  <c r="H92" i="94" l="1"/>
  <c r="N89" i="94"/>
  <c r="F92" i="94"/>
  <c r="Z89" i="94"/>
  <c r="G92" i="94"/>
  <c r="D89" i="94"/>
  <c r="F89" i="94"/>
  <c r="F93" i="94" s="1"/>
  <c r="R89" i="94"/>
  <c r="H89" i="94"/>
  <c r="H93" i="94" s="1"/>
  <c r="R92" i="94"/>
  <c r="S92" i="94"/>
  <c r="T92" i="94"/>
  <c r="E89" i="94"/>
  <c r="Q89" i="94"/>
  <c r="I92" i="94"/>
  <c r="U92" i="94"/>
  <c r="J92" i="94"/>
  <c r="V92" i="94"/>
  <c r="K92" i="94"/>
  <c r="W92" i="94"/>
  <c r="I89" i="94"/>
  <c r="Y89" i="94"/>
  <c r="U89" i="94"/>
  <c r="O92" i="94"/>
  <c r="E92" i="94"/>
  <c r="Q92" i="94"/>
  <c r="G89" i="94"/>
  <c r="S89" i="94"/>
  <c r="T89" i="94"/>
  <c r="L92" i="94"/>
  <c r="X92" i="94"/>
  <c r="M89" i="94"/>
  <c r="M92" i="94"/>
  <c r="Y92" i="94"/>
  <c r="J89" i="94"/>
  <c r="V89" i="94"/>
  <c r="N92" i="94"/>
  <c r="N93" i="94" s="1"/>
  <c r="Z92" i="94"/>
  <c r="W89" i="94"/>
  <c r="AA11" i="94"/>
  <c r="K89" i="94"/>
  <c r="L89" i="94"/>
  <c r="X89" i="94"/>
  <c r="D92" i="94"/>
  <c r="D93" i="94" s="1"/>
  <c r="P92" i="94"/>
  <c r="O89" i="94"/>
  <c r="P89" i="94"/>
  <c r="Z93" i="94"/>
  <c r="AA69" i="94"/>
  <c r="AA81" i="94"/>
  <c r="AA31" i="94"/>
  <c r="AA55" i="94"/>
  <c r="AA43" i="94"/>
  <c r="AA19" i="94"/>
  <c r="AA18" i="94"/>
  <c r="AA29" i="94"/>
  <c r="AA41" i="94"/>
  <c r="AA53" i="94"/>
  <c r="AA65" i="94"/>
  <c r="AA79" i="94"/>
  <c r="AA42" i="94"/>
  <c r="AA17" i="94"/>
  <c r="AA16" i="94"/>
  <c r="AA28" i="94"/>
  <c r="AA40" i="94"/>
  <c r="AA52" i="94"/>
  <c r="AA64" i="94"/>
  <c r="AA78" i="94"/>
  <c r="AA91" i="94"/>
  <c r="AA51" i="94"/>
  <c r="AA63" i="94"/>
  <c r="AA77" i="94"/>
  <c r="AA90" i="94"/>
  <c r="AA66" i="94"/>
  <c r="AA14" i="94"/>
  <c r="AA26" i="94"/>
  <c r="AA38" i="94"/>
  <c r="AA50" i="94"/>
  <c r="AA62" i="94"/>
  <c r="AA76" i="94"/>
  <c r="AA88" i="94"/>
  <c r="AA30" i="94"/>
  <c r="AA13" i="94"/>
  <c r="AA25" i="94"/>
  <c r="AA37" i="94"/>
  <c r="AA49" i="94"/>
  <c r="AA61" i="94"/>
  <c r="AA75" i="94"/>
  <c r="AA87" i="94"/>
  <c r="AA39" i="94"/>
  <c r="AA12" i="94"/>
  <c r="AA24" i="94"/>
  <c r="AA36" i="94"/>
  <c r="AA48" i="94"/>
  <c r="AA60" i="94"/>
  <c r="AA74" i="94"/>
  <c r="AA86" i="94"/>
  <c r="AA23" i="94"/>
  <c r="AA35" i="94"/>
  <c r="AA47" i="94"/>
  <c r="AA59" i="94"/>
  <c r="AA73" i="94"/>
  <c r="AA85" i="94"/>
  <c r="AA54" i="94"/>
  <c r="AA27" i="94"/>
  <c r="AA22" i="94"/>
  <c r="AA34" i="94"/>
  <c r="AA46" i="94"/>
  <c r="AA58" i="94"/>
  <c r="AA72" i="94"/>
  <c r="AA84" i="94"/>
  <c r="AA15" i="94"/>
  <c r="AA21" i="94"/>
  <c r="AA33" i="94"/>
  <c r="AA45" i="94"/>
  <c r="AA57" i="94"/>
  <c r="AA71" i="94"/>
  <c r="AA83" i="94"/>
  <c r="AA68" i="94"/>
  <c r="AA80" i="94"/>
  <c r="AA20" i="94"/>
  <c r="AA32" i="94"/>
  <c r="AA44" i="94"/>
  <c r="AA56" i="94"/>
  <c r="AA70" i="94"/>
  <c r="AA82" i="94"/>
  <c r="U93" i="94" l="1"/>
  <c r="I93" i="94"/>
  <c r="E93" i="94"/>
  <c r="R93" i="94"/>
  <c r="O93" i="94"/>
  <c r="K93" i="94"/>
  <c r="T93" i="94"/>
  <c r="Y93" i="94"/>
  <c r="G93" i="94"/>
  <c r="S93" i="94"/>
  <c r="W93" i="94"/>
  <c r="J93" i="94"/>
  <c r="V93" i="94"/>
  <c r="Q93" i="94"/>
  <c r="AA89" i="94"/>
  <c r="AA92" i="94"/>
  <c r="X93" i="94"/>
  <c r="L93" i="94"/>
  <c r="M93" i="94"/>
  <c r="P93" i="94"/>
  <c r="G100" i="83"/>
  <c r="G87" i="83"/>
  <c r="G102" i="83" s="1"/>
  <c r="CC13" i="93" l="1"/>
  <c r="CC11" i="93"/>
  <c r="AA93" i="94"/>
  <c r="CC90" i="86" l="1"/>
  <c r="CC88" i="85" l="1"/>
  <c r="CV87" i="86" l="1"/>
  <c r="CW87" i="86" l="1"/>
  <c r="CU87" i="86"/>
  <c r="CX87" i="86"/>
  <c r="CB87" i="87" l="1"/>
  <c r="CA87" i="87"/>
  <c r="BZ87" i="87"/>
  <c r="BY87" i="87"/>
  <c r="BP87" i="87"/>
  <c r="BO87" i="87"/>
  <c r="BN87" i="87"/>
  <c r="BM87" i="87"/>
  <c r="BD87" i="87"/>
  <c r="BC87" i="87"/>
  <c r="BB87" i="87"/>
  <c r="BA87" i="87"/>
  <c r="AR87" i="87"/>
  <c r="AQ87" i="87"/>
  <c r="AP87" i="87"/>
  <c r="AO87" i="87"/>
  <c r="AF87" i="87"/>
  <c r="AE87" i="87"/>
  <c r="AD87" i="87"/>
  <c r="AC87" i="87"/>
  <c r="T87" i="87"/>
  <c r="S87" i="87"/>
  <c r="R87" i="87"/>
  <c r="Q87" i="87"/>
  <c r="H87" i="87"/>
  <c r="G87" i="87"/>
  <c r="F87" i="87"/>
  <c r="E87" i="87"/>
  <c r="AS87" i="87" l="1"/>
  <c r="J87" i="87"/>
  <c r="V87" i="87"/>
  <c r="AH87" i="87"/>
  <c r="AT87" i="87"/>
  <c r="BF87" i="87"/>
  <c r="BR87" i="87"/>
  <c r="BQ87" i="87"/>
  <c r="K87" i="87"/>
  <c r="W87" i="87"/>
  <c r="AI87" i="87"/>
  <c r="AU87" i="87"/>
  <c r="BG87" i="87"/>
  <c r="BS87" i="87"/>
  <c r="U87" i="87"/>
  <c r="D87" i="87"/>
  <c r="L87" i="87"/>
  <c r="X87" i="87"/>
  <c r="AJ87" i="87"/>
  <c r="AV87" i="87"/>
  <c r="BH87" i="87"/>
  <c r="BT87" i="87"/>
  <c r="M87" i="87"/>
  <c r="Y87" i="87"/>
  <c r="AK87" i="87"/>
  <c r="AW87" i="87"/>
  <c r="BI87" i="87"/>
  <c r="BU87" i="87"/>
  <c r="AG87" i="87"/>
  <c r="N87" i="87"/>
  <c r="Z87" i="87"/>
  <c r="AL87" i="87"/>
  <c r="AX87" i="87"/>
  <c r="BJ87" i="87"/>
  <c r="BV87" i="87"/>
  <c r="BE87" i="87"/>
  <c r="O87" i="87"/>
  <c r="AA87" i="87"/>
  <c r="AM87" i="87"/>
  <c r="AY87" i="87"/>
  <c r="BK87" i="87"/>
  <c r="BW87" i="87"/>
  <c r="I87" i="87"/>
  <c r="P87" i="87"/>
  <c r="AB87" i="87"/>
  <c r="AN87" i="87"/>
  <c r="AZ87" i="87"/>
  <c r="BL87" i="87"/>
  <c r="BX87" i="87"/>
  <c r="CC65" i="87"/>
  <c r="CB91" i="86"/>
  <c r="CA91" i="86"/>
  <c r="BZ91" i="86"/>
  <c r="BY91" i="86"/>
  <c r="BX91" i="86"/>
  <c r="BW91" i="86"/>
  <c r="BV91" i="86"/>
  <c r="BU91" i="86"/>
  <c r="BT91" i="86"/>
  <c r="BS91" i="86"/>
  <c r="BR91" i="86"/>
  <c r="BQ91" i="86"/>
  <c r="BP91" i="86"/>
  <c r="BO91" i="86"/>
  <c r="BN91" i="86"/>
  <c r="BM91" i="86"/>
  <c r="BL91" i="86"/>
  <c r="BK91" i="86"/>
  <c r="BJ91" i="86"/>
  <c r="BI91" i="86"/>
  <c r="BH91" i="86"/>
  <c r="BG91" i="86"/>
  <c r="BF91" i="86"/>
  <c r="BE91" i="86"/>
  <c r="BD91" i="86"/>
  <c r="BC91" i="86"/>
  <c r="BB91" i="86"/>
  <c r="BA91" i="86"/>
  <c r="AZ91" i="86"/>
  <c r="AY91" i="86"/>
  <c r="AX91" i="86"/>
  <c r="AW91" i="86"/>
  <c r="AV91" i="86"/>
  <c r="AU91" i="86"/>
  <c r="AT91" i="86"/>
  <c r="AS91" i="86"/>
  <c r="AR91" i="86"/>
  <c r="AQ91" i="86"/>
  <c r="AP91" i="86"/>
  <c r="AO91" i="86"/>
  <c r="AN91" i="86"/>
  <c r="AM91" i="86"/>
  <c r="AL91" i="86"/>
  <c r="AK91" i="86"/>
  <c r="AJ91" i="86"/>
  <c r="AI91" i="86"/>
  <c r="AH91" i="86"/>
  <c r="AG91" i="86"/>
  <c r="AF91" i="86"/>
  <c r="AE91" i="86"/>
  <c r="AD91" i="86"/>
  <c r="AC91" i="86"/>
  <c r="AB91" i="86"/>
  <c r="AA91" i="86"/>
  <c r="Z91" i="86"/>
  <c r="Y91" i="86"/>
  <c r="X91" i="86"/>
  <c r="W91" i="86"/>
  <c r="V91" i="86"/>
  <c r="U91" i="86"/>
  <c r="T91" i="86"/>
  <c r="S91" i="86"/>
  <c r="R91" i="86"/>
  <c r="Q91" i="86"/>
  <c r="P91" i="86"/>
  <c r="O91" i="86"/>
  <c r="N91" i="86"/>
  <c r="M91" i="86"/>
  <c r="L91" i="86"/>
  <c r="K91" i="86"/>
  <c r="J91" i="86"/>
  <c r="I91" i="86"/>
  <c r="H91" i="86"/>
  <c r="G91" i="86"/>
  <c r="F91" i="86"/>
  <c r="E91" i="86"/>
  <c r="CL87" i="86" l="1"/>
  <c r="CR87" i="86"/>
  <c r="CS87" i="86"/>
  <c r="CJ87" i="86"/>
  <c r="CN87" i="86"/>
  <c r="CM87" i="86"/>
  <c r="CF87" i="86"/>
  <c r="CQ87" i="86"/>
  <c r="CC88" i="86"/>
  <c r="D91" i="86"/>
  <c r="CC91" i="86" s="1"/>
  <c r="CC92" i="86"/>
  <c r="N87" i="86"/>
  <c r="AA87" i="86"/>
  <c r="AN87" i="86"/>
  <c r="BB87" i="86"/>
  <c r="BQ87" i="86"/>
  <c r="O87" i="86"/>
  <c r="P87" i="86"/>
  <c r="Q87" i="86"/>
  <c r="AD87" i="86"/>
  <c r="AQ87" i="86"/>
  <c r="BF87" i="86"/>
  <c r="BU87" i="86"/>
  <c r="AT87" i="86"/>
  <c r="AE87" i="86"/>
  <c r="BR87" i="86"/>
  <c r="S87" i="86"/>
  <c r="AG87" i="86"/>
  <c r="AU87" i="86"/>
  <c r="BH87" i="86"/>
  <c r="BW87" i="86"/>
  <c r="BS87" i="86"/>
  <c r="BT87" i="86"/>
  <c r="R87" i="86"/>
  <c r="U87" i="86"/>
  <c r="AH87" i="86"/>
  <c r="AV87" i="86"/>
  <c r="BI87" i="86"/>
  <c r="BX87" i="86"/>
  <c r="AO87" i="86"/>
  <c r="BV87" i="86"/>
  <c r="I87" i="86"/>
  <c r="V87" i="86"/>
  <c r="AI87" i="86"/>
  <c r="AW87" i="86"/>
  <c r="BK87" i="86"/>
  <c r="BY87" i="86"/>
  <c r="AC87" i="86"/>
  <c r="BL87" i="86"/>
  <c r="X87" i="86"/>
  <c r="AK87" i="86"/>
  <c r="AY87" i="86"/>
  <c r="BM87" i="86"/>
  <c r="CA87" i="86"/>
  <c r="BC87" i="86"/>
  <c r="BE87" i="86"/>
  <c r="BG87" i="86"/>
  <c r="BG89" i="86" s="1"/>
  <c r="BG93" i="86" s="1"/>
  <c r="AJ87" i="86"/>
  <c r="BZ87" i="86"/>
  <c r="L87" i="86"/>
  <c r="Y87" i="86"/>
  <c r="AL87" i="86"/>
  <c r="AZ87" i="86"/>
  <c r="BN87" i="86"/>
  <c r="AB87" i="86"/>
  <c r="AP87" i="86"/>
  <c r="AS87" i="86"/>
  <c r="W87" i="86"/>
  <c r="AX87" i="86"/>
  <c r="M87" i="86"/>
  <c r="Z87" i="86"/>
  <c r="AM87" i="86"/>
  <c r="BA87" i="86"/>
  <c r="BO87" i="86"/>
  <c r="E87" i="86"/>
  <c r="CK87" i="86"/>
  <c r="T87" i="86"/>
  <c r="BD87" i="86"/>
  <c r="CB87" i="86"/>
  <c r="J87" i="86"/>
  <c r="CI87" i="86"/>
  <c r="AR87" i="86"/>
  <c r="CH87" i="86"/>
  <c r="H87" i="86"/>
  <c r="AF87" i="86"/>
  <c r="BP87" i="86"/>
  <c r="CO87" i="86"/>
  <c r="BJ87" i="86"/>
  <c r="CG87" i="86" l="1"/>
  <c r="CD87" i="86"/>
  <c r="CZ87" i="86"/>
  <c r="CE87" i="86"/>
  <c r="F87" i="86"/>
  <c r="K87" i="86"/>
  <c r="D87" i="86"/>
  <c r="G87" i="86"/>
  <c r="CT65" i="87"/>
  <c r="CE87" i="87"/>
  <c r="CF87" i="87"/>
  <c r="CG87" i="87"/>
  <c r="CH87" i="87"/>
  <c r="CK87" i="87"/>
  <c r="CL87" i="87"/>
  <c r="CM87" i="87"/>
  <c r="CN87" i="87"/>
  <c r="CO87" i="87"/>
  <c r="CD87" i="87"/>
  <c r="D10" i="93"/>
  <c r="G89" i="85" l="1"/>
  <c r="G10" i="93"/>
  <c r="S89" i="85"/>
  <c r="S10" i="93"/>
  <c r="AE89" i="85"/>
  <c r="AE10" i="93"/>
  <c r="AQ89" i="85"/>
  <c r="AQ10" i="93"/>
  <c r="BC89" i="85"/>
  <c r="BC10" i="93"/>
  <c r="BO89" i="85"/>
  <c r="BO10" i="93"/>
  <c r="CA89" i="85"/>
  <c r="CA10" i="93"/>
  <c r="H89" i="85"/>
  <c r="H10" i="93"/>
  <c r="T89" i="85"/>
  <c r="T10" i="93"/>
  <c r="AF89" i="85"/>
  <c r="AF10" i="93"/>
  <c r="AR89" i="85"/>
  <c r="AR10" i="93"/>
  <c r="BD89" i="85"/>
  <c r="BD10" i="93"/>
  <c r="BP89" i="85"/>
  <c r="BP10" i="93"/>
  <c r="CB89" i="85"/>
  <c r="CB10" i="93"/>
  <c r="I89" i="85"/>
  <c r="I10" i="93"/>
  <c r="U89" i="85"/>
  <c r="U10" i="93"/>
  <c r="AG89" i="85"/>
  <c r="AG10" i="93"/>
  <c r="AS89" i="85"/>
  <c r="AS10" i="93"/>
  <c r="BE89" i="85"/>
  <c r="BE10" i="93"/>
  <c r="BQ89" i="85"/>
  <c r="BQ10" i="93"/>
  <c r="J89" i="85"/>
  <c r="J10" i="93"/>
  <c r="V89" i="85"/>
  <c r="V10" i="93"/>
  <c r="AH89" i="85"/>
  <c r="AH10" i="93"/>
  <c r="AT89" i="85"/>
  <c r="AT10" i="93"/>
  <c r="BF89" i="85"/>
  <c r="BF10" i="93"/>
  <c r="BR89" i="85"/>
  <c r="BR10" i="93"/>
  <c r="K89" i="85"/>
  <c r="K10" i="93"/>
  <c r="W89" i="85"/>
  <c r="W10" i="93"/>
  <c r="AI89" i="85"/>
  <c r="AI10" i="93"/>
  <c r="AU89" i="85"/>
  <c r="AU10" i="93"/>
  <c r="BG89" i="85"/>
  <c r="BG10" i="93"/>
  <c r="BS89" i="85"/>
  <c r="BS10" i="93"/>
  <c r="L89" i="85"/>
  <c r="L10" i="93"/>
  <c r="X89" i="85"/>
  <c r="X10" i="93"/>
  <c r="AJ89" i="85"/>
  <c r="AJ10" i="93"/>
  <c r="AV89" i="85"/>
  <c r="AV10" i="93"/>
  <c r="BH89" i="85"/>
  <c r="BH10" i="93"/>
  <c r="BT89" i="85"/>
  <c r="BT10" i="93"/>
  <c r="M89" i="85"/>
  <c r="M10" i="93"/>
  <c r="Y89" i="85"/>
  <c r="Y10" i="93"/>
  <c r="AK89" i="85"/>
  <c r="AK10" i="93"/>
  <c r="AW89" i="85"/>
  <c r="AW10" i="93"/>
  <c r="BI89" i="85"/>
  <c r="BI10" i="93"/>
  <c r="BU89" i="85"/>
  <c r="BU10" i="93"/>
  <c r="N89" i="85"/>
  <c r="N10" i="93"/>
  <c r="Z89" i="85"/>
  <c r="Z10" i="93"/>
  <c r="AL89" i="85"/>
  <c r="AL10" i="93"/>
  <c r="AX89" i="85"/>
  <c r="AX10" i="93"/>
  <c r="BJ89" i="85"/>
  <c r="BJ10" i="93"/>
  <c r="BV89" i="85"/>
  <c r="BV10" i="93"/>
  <c r="O89" i="85"/>
  <c r="O10" i="93"/>
  <c r="AA89" i="85"/>
  <c r="AA10" i="93"/>
  <c r="AM89" i="85"/>
  <c r="AM10" i="93"/>
  <c r="AY89" i="85"/>
  <c r="AY10" i="93"/>
  <c r="BK89" i="85"/>
  <c r="BK10" i="93"/>
  <c r="BW89" i="85"/>
  <c r="BW10" i="93"/>
  <c r="P89" i="85"/>
  <c r="P10" i="93"/>
  <c r="AB89" i="85"/>
  <c r="AB10" i="93"/>
  <c r="AN89" i="85"/>
  <c r="AN10" i="93"/>
  <c r="AZ89" i="85"/>
  <c r="AZ10" i="93"/>
  <c r="BL89" i="85"/>
  <c r="BL10" i="93"/>
  <c r="BX89" i="85"/>
  <c r="BX10" i="93"/>
  <c r="E89" i="85"/>
  <c r="E10" i="93"/>
  <c r="Q89" i="85"/>
  <c r="Q10" i="93"/>
  <c r="AC89" i="85"/>
  <c r="AC10" i="93"/>
  <c r="AO89" i="85"/>
  <c r="AO10" i="93"/>
  <c r="BA89" i="85"/>
  <c r="BA10" i="93"/>
  <c r="BM89" i="85"/>
  <c r="BM10" i="93"/>
  <c r="BY89" i="85"/>
  <c r="BY10" i="93"/>
  <c r="F89" i="85"/>
  <c r="F10" i="93"/>
  <c r="R89" i="85"/>
  <c r="R10" i="93"/>
  <c r="AD89" i="85"/>
  <c r="AD10" i="93"/>
  <c r="AP89" i="85"/>
  <c r="AP10" i="93"/>
  <c r="BB89" i="85"/>
  <c r="BB10" i="93"/>
  <c r="BN89" i="85"/>
  <c r="BN10" i="93"/>
  <c r="BZ89" i="85"/>
  <c r="BZ10" i="93"/>
  <c r="CC90" i="85"/>
  <c r="D89" i="85"/>
  <c r="BG87" i="85"/>
  <c r="BG91" i="85" s="1"/>
  <c r="BG12" i="93" s="1"/>
  <c r="CX87" i="87"/>
  <c r="CY65" i="87"/>
  <c r="CY65" i="85"/>
  <c r="CJ87" i="87"/>
  <c r="CY65" i="86"/>
  <c r="CS87" i="87"/>
  <c r="CU87" i="87"/>
  <c r="CC65" i="86"/>
  <c r="CI87" i="87"/>
  <c r="CT65" i="85"/>
  <c r="CZ87" i="87"/>
  <c r="CP65" i="85"/>
  <c r="CQ87" i="87"/>
  <c r="CW87" i="87"/>
  <c r="CP65" i="87"/>
  <c r="CR87" i="87"/>
  <c r="CC65" i="85"/>
  <c r="CT65" i="86"/>
  <c r="CV87" i="87"/>
  <c r="CC89" i="85" l="1"/>
  <c r="CC10" i="93"/>
  <c r="DA65" i="87"/>
  <c r="DB65" i="87" s="1"/>
  <c r="DA65" i="85"/>
  <c r="DB65" i="85" s="1"/>
  <c r="DA65" i="86"/>
  <c r="DB65" i="86" s="1"/>
  <c r="AA66" i="90"/>
  <c r="CY86" i="87" l="1"/>
  <c r="CT86" i="87"/>
  <c r="CP86" i="87"/>
  <c r="CC86" i="87"/>
  <c r="CY85" i="87"/>
  <c r="CT85" i="87"/>
  <c r="CP85" i="87"/>
  <c r="CC85" i="87"/>
  <c r="CY84" i="87"/>
  <c r="CT84" i="87"/>
  <c r="CP84" i="87"/>
  <c r="CC84" i="87"/>
  <c r="CY83" i="87"/>
  <c r="CT83" i="87"/>
  <c r="CP83" i="87"/>
  <c r="CC83" i="87"/>
  <c r="CY82" i="87"/>
  <c r="CT82" i="87"/>
  <c r="CP82" i="87"/>
  <c r="CC82" i="87"/>
  <c r="CY81" i="87"/>
  <c r="CT81" i="87"/>
  <c r="CP81" i="87"/>
  <c r="CC81" i="87"/>
  <c r="CY80" i="87"/>
  <c r="CT80" i="87"/>
  <c r="CP80" i="87"/>
  <c r="CC80" i="87"/>
  <c r="CY79" i="87"/>
  <c r="CT79" i="87"/>
  <c r="CP79" i="87"/>
  <c r="CC79" i="87"/>
  <c r="CY78" i="87"/>
  <c r="CT78" i="87"/>
  <c r="CP78" i="87"/>
  <c r="CC78" i="87"/>
  <c r="CY77" i="87"/>
  <c r="CT77" i="87"/>
  <c r="CP77" i="87"/>
  <c r="CC77" i="87"/>
  <c r="CY76" i="87"/>
  <c r="CT76" i="87"/>
  <c r="CP76" i="87"/>
  <c r="CC76" i="87"/>
  <c r="CY75" i="87"/>
  <c r="CT75" i="87"/>
  <c r="CP75" i="87"/>
  <c r="CC75" i="87"/>
  <c r="CY74" i="87"/>
  <c r="CT74" i="87"/>
  <c r="CP74" i="87"/>
  <c r="CC74" i="87"/>
  <c r="CY73" i="87"/>
  <c r="CT73" i="87"/>
  <c r="CP73" i="87"/>
  <c r="CC73" i="87"/>
  <c r="CY72" i="87"/>
  <c r="CT72" i="87"/>
  <c r="CP72" i="87"/>
  <c r="CC72" i="87"/>
  <c r="CY71" i="87"/>
  <c r="CT71" i="87"/>
  <c r="CP71" i="87"/>
  <c r="CC71" i="87"/>
  <c r="CY70" i="87"/>
  <c r="CT70" i="87"/>
  <c r="CP70" i="87"/>
  <c r="CC70" i="87"/>
  <c r="CY69" i="87"/>
  <c r="CT69" i="87"/>
  <c r="CP69" i="87"/>
  <c r="CC69" i="87"/>
  <c r="CY68" i="87"/>
  <c r="CT68" i="87"/>
  <c r="CP68" i="87"/>
  <c r="CC68" i="87"/>
  <c r="CY67" i="87"/>
  <c r="CT67" i="87"/>
  <c r="CP67" i="87"/>
  <c r="CC67" i="87"/>
  <c r="CY66" i="87"/>
  <c r="CT66" i="87"/>
  <c r="CP66" i="87"/>
  <c r="CC66" i="87"/>
  <c r="CY64" i="87"/>
  <c r="CT64" i="87"/>
  <c r="CP64" i="87"/>
  <c r="CC64" i="87"/>
  <c r="CY63" i="87"/>
  <c r="CT63" i="87"/>
  <c r="CP63" i="87"/>
  <c r="CC63" i="87"/>
  <c r="CY62" i="87"/>
  <c r="CT62" i="87"/>
  <c r="CP62" i="87"/>
  <c r="CC62" i="87"/>
  <c r="CY61" i="87"/>
  <c r="CT61" i="87"/>
  <c r="CP61" i="87"/>
  <c r="CC61" i="87"/>
  <c r="CY60" i="87"/>
  <c r="CT60" i="87"/>
  <c r="CP60" i="87"/>
  <c r="CC60" i="87"/>
  <c r="CY59" i="87"/>
  <c r="CT59" i="87"/>
  <c r="CP59" i="87"/>
  <c r="CC59" i="87"/>
  <c r="CY58" i="87"/>
  <c r="CT58" i="87"/>
  <c r="CP58" i="87"/>
  <c r="CC58" i="87"/>
  <c r="CY57" i="87"/>
  <c r="CT57" i="87"/>
  <c r="CP57" i="87"/>
  <c r="CC57" i="87"/>
  <c r="CY56" i="87"/>
  <c r="CT56" i="87"/>
  <c r="CP56" i="87"/>
  <c r="CC56" i="87"/>
  <c r="CY55" i="87"/>
  <c r="CT55" i="87"/>
  <c r="CP55" i="87"/>
  <c r="CC55" i="87"/>
  <c r="CY54" i="87"/>
  <c r="CT54" i="87"/>
  <c r="CP54" i="87"/>
  <c r="CC54" i="87"/>
  <c r="CY53" i="87"/>
  <c r="CT53" i="87"/>
  <c r="CP53" i="87"/>
  <c r="CC53" i="87"/>
  <c r="CY52" i="87"/>
  <c r="CT52" i="87"/>
  <c r="CP52" i="87"/>
  <c r="CC52" i="87"/>
  <c r="CY51" i="87"/>
  <c r="CT51" i="87"/>
  <c r="CP51" i="87"/>
  <c r="CC51" i="87"/>
  <c r="CY50" i="87"/>
  <c r="CT50" i="87"/>
  <c r="CP50" i="87"/>
  <c r="CC50" i="87"/>
  <c r="CY49" i="87"/>
  <c r="CT49" i="87"/>
  <c r="CP49" i="87"/>
  <c r="CC49" i="87"/>
  <c r="CY48" i="87"/>
  <c r="CT48" i="87"/>
  <c r="CP48" i="87"/>
  <c r="CC48" i="87"/>
  <c r="CY47" i="87"/>
  <c r="CT47" i="87"/>
  <c r="CP47" i="87"/>
  <c r="CC47" i="87"/>
  <c r="CY46" i="87"/>
  <c r="CT46" i="87"/>
  <c r="CP46" i="87"/>
  <c r="CC46" i="87"/>
  <c r="CY45" i="87"/>
  <c r="CT45" i="87"/>
  <c r="CP45" i="87"/>
  <c r="CY44" i="87"/>
  <c r="CT44" i="87"/>
  <c r="CP44" i="87"/>
  <c r="CY43" i="87"/>
  <c r="CT43" i="87"/>
  <c r="CP43" i="87"/>
  <c r="CY42" i="87"/>
  <c r="CT42" i="87"/>
  <c r="CP42" i="87"/>
  <c r="CC42" i="87"/>
  <c r="CY41" i="87"/>
  <c r="CT41" i="87"/>
  <c r="CP41" i="87"/>
  <c r="CC41" i="87"/>
  <c r="CY40" i="87"/>
  <c r="CT40" i="87"/>
  <c r="CP40" i="87"/>
  <c r="CC40" i="87"/>
  <c r="CY39" i="87"/>
  <c r="CT39" i="87"/>
  <c r="CP39" i="87"/>
  <c r="CC39" i="87"/>
  <c r="CY38" i="87"/>
  <c r="CT38" i="87"/>
  <c r="CP38" i="87"/>
  <c r="CC38" i="87"/>
  <c r="CY37" i="87"/>
  <c r="CT37" i="87"/>
  <c r="CP37" i="87"/>
  <c r="CC37" i="87"/>
  <c r="CY36" i="87"/>
  <c r="CT36" i="87"/>
  <c r="CP36" i="87"/>
  <c r="CC36" i="87"/>
  <c r="CY35" i="87"/>
  <c r="CT35" i="87"/>
  <c r="CP35" i="87"/>
  <c r="CC35" i="87"/>
  <c r="CY34" i="87"/>
  <c r="CT34" i="87"/>
  <c r="CP34" i="87"/>
  <c r="CC34" i="87"/>
  <c r="CY33" i="87"/>
  <c r="CT33" i="87"/>
  <c r="CP33" i="87"/>
  <c r="CC33" i="87"/>
  <c r="CY32" i="87"/>
  <c r="CT32" i="87"/>
  <c r="CP32" i="87"/>
  <c r="CC32" i="87"/>
  <c r="CY31" i="87"/>
  <c r="CT31" i="87"/>
  <c r="CP31" i="87"/>
  <c r="CC31" i="87"/>
  <c r="CY30" i="87"/>
  <c r="CT30" i="87"/>
  <c r="CP30" i="87"/>
  <c r="CC30" i="87"/>
  <c r="CY29" i="87"/>
  <c r="CT29" i="87"/>
  <c r="CP29" i="87"/>
  <c r="CC29" i="87"/>
  <c r="CY28" i="87"/>
  <c r="CT28" i="87"/>
  <c r="CP28" i="87"/>
  <c r="CC28" i="87"/>
  <c r="CY27" i="87"/>
  <c r="CT27" i="87"/>
  <c r="CP27" i="87"/>
  <c r="CC27" i="87"/>
  <c r="CY26" i="87"/>
  <c r="CT26" i="87"/>
  <c r="CP26" i="87"/>
  <c r="CC26" i="87"/>
  <c r="CY25" i="87"/>
  <c r="CT25" i="87"/>
  <c r="CP25" i="87"/>
  <c r="CC25" i="87"/>
  <c r="CY24" i="87"/>
  <c r="CT24" i="87"/>
  <c r="CP24" i="87"/>
  <c r="CC24" i="87"/>
  <c r="CY23" i="87"/>
  <c r="CT23" i="87"/>
  <c r="CP23" i="87"/>
  <c r="CC23" i="87"/>
  <c r="CY22" i="87"/>
  <c r="CT22" i="87"/>
  <c r="CP22" i="87"/>
  <c r="CC22" i="87"/>
  <c r="CY21" i="87"/>
  <c r="CT21" i="87"/>
  <c r="CP21" i="87"/>
  <c r="CC21" i="87"/>
  <c r="CY20" i="87"/>
  <c r="CT20" i="87"/>
  <c r="CP20" i="87"/>
  <c r="CC20" i="87"/>
  <c r="CY19" i="87"/>
  <c r="CT19" i="87"/>
  <c r="CP19" i="87"/>
  <c r="CY18" i="87"/>
  <c r="CT18" i="87"/>
  <c r="CP18" i="87"/>
  <c r="CC18" i="87"/>
  <c r="CY17" i="87"/>
  <c r="CT17" i="87"/>
  <c r="CP17" i="87"/>
  <c r="CC17" i="87"/>
  <c r="CY16" i="87"/>
  <c r="CT16" i="87"/>
  <c r="CP16" i="87"/>
  <c r="CC16" i="87"/>
  <c r="CY15" i="87"/>
  <c r="CT15" i="87"/>
  <c r="CP15" i="87"/>
  <c r="CC15" i="87"/>
  <c r="CY14" i="87"/>
  <c r="CT14" i="87"/>
  <c r="CP14" i="87"/>
  <c r="CC14" i="87"/>
  <c r="CY13" i="87"/>
  <c r="CT13" i="87"/>
  <c r="CP13" i="87"/>
  <c r="CC13" i="87"/>
  <c r="CY12" i="87"/>
  <c r="CT12" i="87"/>
  <c r="CP12" i="87"/>
  <c r="CY11" i="87"/>
  <c r="CT11" i="87"/>
  <c r="CP11" i="87"/>
  <c r="CY10" i="87"/>
  <c r="CT10" i="87"/>
  <c r="CP10" i="87"/>
  <c r="CB89" i="86"/>
  <c r="CB93" i="86" s="1"/>
  <c r="CA89" i="86"/>
  <c r="CA93" i="86" s="1"/>
  <c r="BZ89" i="86"/>
  <c r="BZ93" i="86" s="1"/>
  <c r="BY89" i="86"/>
  <c r="BY93" i="86" s="1"/>
  <c r="BX89" i="86"/>
  <c r="BX93" i="86" s="1"/>
  <c r="BW89" i="86"/>
  <c r="BW93" i="86" s="1"/>
  <c r="BV89" i="86"/>
  <c r="BV93" i="86" s="1"/>
  <c r="BU89" i="86"/>
  <c r="BU93" i="86" s="1"/>
  <c r="CY88" i="86"/>
  <c r="CT88" i="86"/>
  <c r="CP88" i="86"/>
  <c r="CV89" i="86"/>
  <c r="CS89" i="86"/>
  <c r="CR89" i="86"/>
  <c r="CO89" i="86"/>
  <c r="CN89" i="86"/>
  <c r="CM89" i="86"/>
  <c r="CH89" i="86"/>
  <c r="CF89" i="86"/>
  <c r="CE89" i="86"/>
  <c r="CD89" i="86"/>
  <c r="BT89" i="86"/>
  <c r="BT93" i="86" s="1"/>
  <c r="BS89" i="86"/>
  <c r="BS93" i="86" s="1"/>
  <c r="BR89" i="86"/>
  <c r="BR93" i="86" s="1"/>
  <c r="BM89" i="86"/>
  <c r="BM93" i="86" s="1"/>
  <c r="BL89" i="86"/>
  <c r="BL93" i="86" s="1"/>
  <c r="BK89" i="86"/>
  <c r="BK93" i="86" s="1"/>
  <c r="BJ89" i="86"/>
  <c r="BJ93" i="86" s="1"/>
  <c r="BI89" i="86"/>
  <c r="BI93" i="86" s="1"/>
  <c r="BH89" i="86"/>
  <c r="BH93" i="86" s="1"/>
  <c r="BF89" i="86"/>
  <c r="BF93" i="86" s="1"/>
  <c r="BE89" i="86"/>
  <c r="BE93" i="86" s="1"/>
  <c r="AZ89" i="86"/>
  <c r="AZ93" i="86" s="1"/>
  <c r="AY89" i="86"/>
  <c r="AY93" i="86" s="1"/>
  <c r="AW89" i="86"/>
  <c r="AW93" i="86" s="1"/>
  <c r="AV89" i="86"/>
  <c r="AV93" i="86" s="1"/>
  <c r="AU89" i="86"/>
  <c r="AU93" i="86" s="1"/>
  <c r="AT89" i="86"/>
  <c r="AT93" i="86" s="1"/>
  <c r="AS89" i="86"/>
  <c r="AS93" i="86" s="1"/>
  <c r="AR89" i="86"/>
  <c r="AR93" i="86" s="1"/>
  <c r="AN89" i="86"/>
  <c r="AN93" i="86" s="1"/>
  <c r="AM89" i="86"/>
  <c r="AM93" i="86" s="1"/>
  <c r="AL89" i="86"/>
  <c r="AL93" i="86" s="1"/>
  <c r="AK89" i="86"/>
  <c r="AK93" i="86" s="1"/>
  <c r="AJ89" i="86"/>
  <c r="AJ93" i="86" s="1"/>
  <c r="AI89" i="86"/>
  <c r="AI93" i="86" s="1"/>
  <c r="AH89" i="86"/>
  <c r="AH93" i="86" s="1"/>
  <c r="AG89" i="86"/>
  <c r="AG93" i="86" s="1"/>
  <c r="AF89" i="86"/>
  <c r="AF93" i="86" s="1"/>
  <c r="AB89" i="86"/>
  <c r="AB93" i="86" s="1"/>
  <c r="AA89" i="86"/>
  <c r="AA93" i="86" s="1"/>
  <c r="Y89" i="86"/>
  <c r="Y93" i="86" s="1"/>
  <c r="X89" i="86"/>
  <c r="X93" i="86" s="1"/>
  <c r="W89" i="86"/>
  <c r="W93" i="86" s="1"/>
  <c r="V89" i="86"/>
  <c r="V93" i="86" s="1"/>
  <c r="U89" i="86"/>
  <c r="U93" i="86" s="1"/>
  <c r="P89" i="86"/>
  <c r="P93" i="86" s="1"/>
  <c r="O89" i="86"/>
  <c r="O93" i="86" s="1"/>
  <c r="N89" i="86"/>
  <c r="N93" i="86" s="1"/>
  <c r="M89" i="86"/>
  <c r="M93" i="86" s="1"/>
  <c r="L89" i="86"/>
  <c r="L93" i="86" s="1"/>
  <c r="K89" i="86"/>
  <c r="K93" i="86" s="1"/>
  <c r="J89" i="86"/>
  <c r="J93" i="86" s="1"/>
  <c r="I89" i="86"/>
  <c r="I93" i="86" s="1"/>
  <c r="D89" i="86"/>
  <c r="CY86" i="86"/>
  <c r="CT86" i="86"/>
  <c r="CP86" i="86"/>
  <c r="CC86" i="86"/>
  <c r="CY85" i="86"/>
  <c r="CT85" i="86"/>
  <c r="CP85" i="86"/>
  <c r="CC85" i="86"/>
  <c r="CY84" i="86"/>
  <c r="CT84" i="86"/>
  <c r="CP84" i="86"/>
  <c r="CC84" i="86"/>
  <c r="CY83" i="86"/>
  <c r="CT83" i="86"/>
  <c r="CP83" i="86"/>
  <c r="CC83" i="86"/>
  <c r="CY82" i="86"/>
  <c r="CT82" i="86"/>
  <c r="CP82" i="86"/>
  <c r="CC82" i="86"/>
  <c r="CY81" i="86"/>
  <c r="CT81" i="86"/>
  <c r="CP81" i="86"/>
  <c r="CC81" i="86"/>
  <c r="CY80" i="86"/>
  <c r="CT80" i="86"/>
  <c r="CP80" i="86"/>
  <c r="CC80" i="86"/>
  <c r="CY79" i="86"/>
  <c r="CT79" i="86"/>
  <c r="CP79" i="86"/>
  <c r="CC79" i="86"/>
  <c r="CY78" i="86"/>
  <c r="CT78" i="86"/>
  <c r="CP78" i="86"/>
  <c r="CC78" i="86"/>
  <c r="CY77" i="86"/>
  <c r="CT77" i="86"/>
  <c r="CP77" i="86"/>
  <c r="CC77" i="86"/>
  <c r="CY76" i="86"/>
  <c r="CT76" i="86"/>
  <c r="CP76" i="86"/>
  <c r="CC76" i="86"/>
  <c r="CY75" i="86"/>
  <c r="CT75" i="86"/>
  <c r="CP75" i="86"/>
  <c r="CC75" i="86"/>
  <c r="CY74" i="86"/>
  <c r="CT74" i="86"/>
  <c r="CP74" i="86"/>
  <c r="CC74" i="86"/>
  <c r="CY73" i="86"/>
  <c r="CT73" i="86"/>
  <c r="CP73" i="86"/>
  <c r="CC73" i="86"/>
  <c r="CY72" i="86"/>
  <c r="CT72" i="86"/>
  <c r="CP72" i="86"/>
  <c r="CC72" i="86"/>
  <c r="CY71" i="86"/>
  <c r="CT71" i="86"/>
  <c r="CP71" i="86"/>
  <c r="CC71" i="86"/>
  <c r="CY70" i="86"/>
  <c r="CT70" i="86"/>
  <c r="CP70" i="86"/>
  <c r="CC70" i="86"/>
  <c r="CY69" i="86"/>
  <c r="CT69" i="86"/>
  <c r="CP69" i="86"/>
  <c r="CC69" i="86"/>
  <c r="CY68" i="86"/>
  <c r="CT68" i="86"/>
  <c r="CP68" i="86"/>
  <c r="CC68" i="86"/>
  <c r="CY67" i="86"/>
  <c r="CT67" i="86"/>
  <c r="CP67" i="86"/>
  <c r="CC67" i="86"/>
  <c r="CY66" i="86"/>
  <c r="CT66" i="86"/>
  <c r="CP66" i="86"/>
  <c r="CC66" i="86"/>
  <c r="CY64" i="86"/>
  <c r="CT64" i="86"/>
  <c r="CP64" i="86"/>
  <c r="CC64" i="86"/>
  <c r="CY63" i="86"/>
  <c r="CT63" i="86"/>
  <c r="CP63" i="86"/>
  <c r="CC63" i="86"/>
  <c r="CY62" i="86"/>
  <c r="CT62" i="86"/>
  <c r="CP62" i="86"/>
  <c r="CC62" i="86"/>
  <c r="CY61" i="86"/>
  <c r="CT61" i="86"/>
  <c r="CP61" i="86"/>
  <c r="CC61" i="86"/>
  <c r="CY60" i="86"/>
  <c r="CT60" i="86"/>
  <c r="CP60" i="86"/>
  <c r="CC60" i="86"/>
  <c r="CY59" i="86"/>
  <c r="CT59" i="86"/>
  <c r="CP59" i="86"/>
  <c r="CC59" i="86"/>
  <c r="CY58" i="86"/>
  <c r="CT58" i="86"/>
  <c r="CP58" i="86"/>
  <c r="CC58" i="86"/>
  <c r="CY57" i="86"/>
  <c r="CT57" i="86"/>
  <c r="CP57" i="86"/>
  <c r="CC57" i="86"/>
  <c r="CY56" i="86"/>
  <c r="CT56" i="86"/>
  <c r="CP56" i="86"/>
  <c r="CC56" i="86"/>
  <c r="CY55" i="86"/>
  <c r="CT55" i="86"/>
  <c r="CP55" i="86"/>
  <c r="CC55" i="86"/>
  <c r="CY54" i="86"/>
  <c r="CT54" i="86"/>
  <c r="CP54" i="86"/>
  <c r="CC54" i="86"/>
  <c r="CY53" i="86"/>
  <c r="CT53" i="86"/>
  <c r="CP53" i="86"/>
  <c r="CC53" i="86"/>
  <c r="CY52" i="86"/>
  <c r="CT52" i="86"/>
  <c r="CP52" i="86"/>
  <c r="CC52" i="86"/>
  <c r="CY51" i="86"/>
  <c r="CT51" i="86"/>
  <c r="CP51" i="86"/>
  <c r="CC51" i="86"/>
  <c r="CY50" i="86"/>
  <c r="CT50" i="86"/>
  <c r="CP50" i="86"/>
  <c r="CC50" i="86"/>
  <c r="CY49" i="86"/>
  <c r="CT49" i="86"/>
  <c r="CP49" i="86"/>
  <c r="CC49" i="86"/>
  <c r="CY48" i="86"/>
  <c r="CT48" i="86"/>
  <c r="CP48" i="86"/>
  <c r="CC48" i="86"/>
  <c r="CY47" i="86"/>
  <c r="CT47" i="86"/>
  <c r="CP47" i="86"/>
  <c r="CC47" i="86"/>
  <c r="CY46" i="86"/>
  <c r="CT46" i="86"/>
  <c r="CP46" i="86"/>
  <c r="CC46" i="86"/>
  <c r="CY45" i="86"/>
  <c r="CT45" i="86"/>
  <c r="CP45" i="86"/>
  <c r="CC45" i="86"/>
  <c r="CY44" i="86"/>
  <c r="CT44" i="86"/>
  <c r="CP44" i="86"/>
  <c r="CC44" i="86"/>
  <c r="CY43" i="86"/>
  <c r="CT43" i="86"/>
  <c r="CP43" i="86"/>
  <c r="CC43" i="86"/>
  <c r="CY42" i="86"/>
  <c r="CT42" i="86"/>
  <c r="CP42" i="86"/>
  <c r="CC42" i="86"/>
  <c r="CY41" i="86"/>
  <c r="CT41" i="86"/>
  <c r="CP41" i="86"/>
  <c r="CC41" i="86"/>
  <c r="CY40" i="86"/>
  <c r="CT40" i="86"/>
  <c r="CP40" i="86"/>
  <c r="CC40" i="86"/>
  <c r="CY39" i="86"/>
  <c r="CT39" i="86"/>
  <c r="CP39" i="86"/>
  <c r="CC39" i="86"/>
  <c r="CY38" i="86"/>
  <c r="CT38" i="86"/>
  <c r="CP38" i="86"/>
  <c r="CC38" i="86"/>
  <c r="CY37" i="86"/>
  <c r="CT37" i="86"/>
  <c r="CP37" i="86"/>
  <c r="CC37" i="86"/>
  <c r="CY36" i="86"/>
  <c r="CT36" i="86"/>
  <c r="CP36" i="86"/>
  <c r="CC36" i="86"/>
  <c r="CY35" i="86"/>
  <c r="CT35" i="86"/>
  <c r="CP35" i="86"/>
  <c r="CC35" i="86"/>
  <c r="CY34" i="86"/>
  <c r="CT34" i="86"/>
  <c r="CP34" i="86"/>
  <c r="CC34" i="86"/>
  <c r="CY33" i="86"/>
  <c r="CT33" i="86"/>
  <c r="CP33" i="86"/>
  <c r="CC33" i="86"/>
  <c r="CY32" i="86"/>
  <c r="CT32" i="86"/>
  <c r="CP32" i="86"/>
  <c r="CC32" i="86"/>
  <c r="CY31" i="86"/>
  <c r="CT31" i="86"/>
  <c r="CP31" i="86"/>
  <c r="CC31" i="86"/>
  <c r="CY30" i="86"/>
  <c r="CT30" i="86"/>
  <c r="CP30" i="86"/>
  <c r="CC30" i="86"/>
  <c r="CY29" i="86"/>
  <c r="CT29" i="86"/>
  <c r="CP29" i="86"/>
  <c r="CC29" i="86"/>
  <c r="CY28" i="86"/>
  <c r="CT28" i="86"/>
  <c r="CP28" i="86"/>
  <c r="CC28" i="86"/>
  <c r="CY27" i="86"/>
  <c r="CT27" i="86"/>
  <c r="CP27" i="86"/>
  <c r="CC27" i="86"/>
  <c r="CY26" i="86"/>
  <c r="CT26" i="86"/>
  <c r="CP26" i="86"/>
  <c r="CC26" i="86"/>
  <c r="CY25" i="86"/>
  <c r="CT25" i="86"/>
  <c r="CP25" i="86"/>
  <c r="CC25" i="86"/>
  <c r="CY24" i="86"/>
  <c r="CT24" i="86"/>
  <c r="CP24" i="86"/>
  <c r="CC24" i="86"/>
  <c r="CY23" i="86"/>
  <c r="CT23" i="86"/>
  <c r="CP23" i="86"/>
  <c r="CC23" i="86"/>
  <c r="CY22" i="86"/>
  <c r="CT22" i="86"/>
  <c r="CP22" i="86"/>
  <c r="CC22" i="86"/>
  <c r="CY21" i="86"/>
  <c r="CT21" i="86"/>
  <c r="CP21" i="86"/>
  <c r="CC21" i="86"/>
  <c r="CY20" i="86"/>
  <c r="CT20" i="86"/>
  <c r="CP20" i="86"/>
  <c r="CC20" i="86"/>
  <c r="CY19" i="86"/>
  <c r="CT19" i="86"/>
  <c r="CP19" i="86"/>
  <c r="CC19" i="86"/>
  <c r="CY18" i="86"/>
  <c r="CT18" i="86"/>
  <c r="CP18" i="86"/>
  <c r="CC18" i="86"/>
  <c r="CY17" i="86"/>
  <c r="CT17" i="86"/>
  <c r="CP17" i="86"/>
  <c r="CC17" i="86"/>
  <c r="CY16" i="86"/>
  <c r="CT16" i="86"/>
  <c r="CP16" i="86"/>
  <c r="CC16" i="86"/>
  <c r="CY15" i="86"/>
  <c r="CT15" i="86"/>
  <c r="CP15" i="86"/>
  <c r="CC15" i="86"/>
  <c r="CY14" i="86"/>
  <c r="CT14" i="86"/>
  <c r="CP14" i="86"/>
  <c r="CC14" i="86"/>
  <c r="CY13" i="86"/>
  <c r="CT13" i="86"/>
  <c r="CP13" i="86"/>
  <c r="CC13" i="86"/>
  <c r="CY12" i="86"/>
  <c r="CT12" i="86"/>
  <c r="CP12" i="86"/>
  <c r="CC12" i="86"/>
  <c r="CY11" i="86"/>
  <c r="CT11" i="86"/>
  <c r="CP11" i="86"/>
  <c r="CC11" i="86"/>
  <c r="CY10" i="86"/>
  <c r="CT10" i="86"/>
  <c r="CP10" i="86"/>
  <c r="CC10" i="86"/>
  <c r="CC87" i="86" s="1"/>
  <c r="CY85" i="85"/>
  <c r="CT85" i="85"/>
  <c r="CP85" i="85"/>
  <c r="CY84" i="85"/>
  <c r="CT84" i="85"/>
  <c r="CP84" i="85"/>
  <c r="CY83" i="85"/>
  <c r="CT83" i="85"/>
  <c r="CP83" i="85"/>
  <c r="CY82" i="85"/>
  <c r="CT82" i="85"/>
  <c r="CP82" i="85"/>
  <c r="CY81" i="85"/>
  <c r="CT81" i="85"/>
  <c r="CP81" i="85"/>
  <c r="CY80" i="85"/>
  <c r="CT80" i="85"/>
  <c r="CP80" i="85"/>
  <c r="CY79" i="85"/>
  <c r="CT79" i="85"/>
  <c r="CP79" i="85"/>
  <c r="CY78" i="85"/>
  <c r="CT78" i="85"/>
  <c r="CP78" i="85"/>
  <c r="CT86" i="85"/>
  <c r="CY86" i="85"/>
  <c r="CY77" i="85"/>
  <c r="CT77" i="85"/>
  <c r="CY76" i="85"/>
  <c r="CT76" i="85"/>
  <c r="CY75" i="85"/>
  <c r="CT75" i="85"/>
  <c r="CY74" i="85"/>
  <c r="CT74" i="85"/>
  <c r="CY73" i="85"/>
  <c r="CT73" i="85"/>
  <c r="CY72" i="85"/>
  <c r="CT72" i="85"/>
  <c r="CY71" i="85"/>
  <c r="CT71" i="85"/>
  <c r="CY70" i="85"/>
  <c r="CT70" i="85"/>
  <c r="CY69" i="85"/>
  <c r="CT69" i="85"/>
  <c r="CY68" i="85"/>
  <c r="CT68" i="85"/>
  <c r="CY67" i="85"/>
  <c r="CT67" i="85"/>
  <c r="CY66" i="85"/>
  <c r="CT66" i="85"/>
  <c r="CY64" i="85"/>
  <c r="CT64" i="85"/>
  <c r="CY63" i="85"/>
  <c r="CT63" i="85"/>
  <c r="CY62" i="85"/>
  <c r="CT62" i="85"/>
  <c r="CY61" i="85"/>
  <c r="CT61" i="85"/>
  <c r="CY60" i="85"/>
  <c r="CT60" i="85"/>
  <c r="CY59" i="85"/>
  <c r="CT59" i="85"/>
  <c r="CY58" i="85"/>
  <c r="CT58" i="85"/>
  <c r="CY57" i="85"/>
  <c r="CT57" i="85"/>
  <c r="CY56" i="85"/>
  <c r="CT56" i="85"/>
  <c r="CY55" i="85"/>
  <c r="CT55" i="85"/>
  <c r="CY54" i="85"/>
  <c r="CT54" i="85"/>
  <c r="CY53" i="85"/>
  <c r="CT53" i="85"/>
  <c r="CY52" i="85"/>
  <c r="CT52" i="85"/>
  <c r="CY51" i="85"/>
  <c r="CT51" i="85"/>
  <c r="CY50" i="85"/>
  <c r="CT50" i="85"/>
  <c r="CY49" i="85"/>
  <c r="CT49" i="85"/>
  <c r="CY48" i="85"/>
  <c r="CT48" i="85"/>
  <c r="CY47" i="85"/>
  <c r="CT47" i="85"/>
  <c r="CY46" i="85"/>
  <c r="CT46" i="85"/>
  <c r="CY45" i="85"/>
  <c r="CT45" i="85"/>
  <c r="CY44" i="85"/>
  <c r="CT44" i="85"/>
  <c r="CY43" i="85"/>
  <c r="CT43" i="85"/>
  <c r="CY42" i="85"/>
  <c r="CT42" i="85"/>
  <c r="CY41" i="85"/>
  <c r="CT41" i="85"/>
  <c r="CY40" i="85"/>
  <c r="CT40" i="85"/>
  <c r="CY39" i="85"/>
  <c r="CT39" i="85"/>
  <c r="CY38" i="85"/>
  <c r="CT38" i="85"/>
  <c r="CY37" i="85"/>
  <c r="CT37" i="85"/>
  <c r="CY36" i="85"/>
  <c r="CT36" i="85"/>
  <c r="CY35" i="85"/>
  <c r="CT35" i="85"/>
  <c r="CY34" i="85"/>
  <c r="CT34" i="85"/>
  <c r="CY33" i="85"/>
  <c r="CT33" i="85"/>
  <c r="CY32" i="85"/>
  <c r="CT32" i="85"/>
  <c r="CY31" i="85"/>
  <c r="CT31" i="85"/>
  <c r="CY30" i="85"/>
  <c r="CT30" i="85"/>
  <c r="CY29" i="85"/>
  <c r="CT29" i="85"/>
  <c r="CY28" i="85"/>
  <c r="CT28" i="85"/>
  <c r="CY27" i="85"/>
  <c r="CT27" i="85"/>
  <c r="CY26" i="85"/>
  <c r="CT26" i="85"/>
  <c r="CY25" i="85"/>
  <c r="CT25" i="85"/>
  <c r="CY24" i="85"/>
  <c r="CT24" i="85"/>
  <c r="CY23" i="85"/>
  <c r="CT23" i="85"/>
  <c r="CY22" i="85"/>
  <c r="CT22" i="85"/>
  <c r="CY21" i="85"/>
  <c r="CT21" i="85"/>
  <c r="CY20" i="85"/>
  <c r="CT20" i="85"/>
  <c r="CY19" i="85"/>
  <c r="CT19" i="85"/>
  <c r="CY18" i="85"/>
  <c r="CT18" i="85"/>
  <c r="CY17" i="85"/>
  <c r="CT17" i="85"/>
  <c r="CY16" i="85"/>
  <c r="CT16" i="85"/>
  <c r="CY15" i="85"/>
  <c r="CT15" i="85"/>
  <c r="CY14" i="85"/>
  <c r="CT14" i="85"/>
  <c r="CY13" i="85"/>
  <c r="CT13" i="85"/>
  <c r="CY12" i="85"/>
  <c r="CT12" i="85"/>
  <c r="CY11" i="85"/>
  <c r="CT11" i="85"/>
  <c r="CZ87" i="85"/>
  <c r="CX87" i="85"/>
  <c r="CW87" i="85"/>
  <c r="CV87" i="85"/>
  <c r="CU87" i="85"/>
  <c r="CS87" i="85"/>
  <c r="CR87" i="85"/>
  <c r="CT10" i="85"/>
  <c r="D93" i="86" l="1"/>
  <c r="DA88" i="86"/>
  <c r="DB88" i="86" s="1"/>
  <c r="DA81" i="85"/>
  <c r="DA85" i="85"/>
  <c r="DA12" i="86"/>
  <c r="DB12" i="86" s="1"/>
  <c r="DA15" i="86"/>
  <c r="DB15" i="86" s="1"/>
  <c r="DA18" i="86"/>
  <c r="DB18" i="86" s="1"/>
  <c r="DA21" i="86"/>
  <c r="DB21" i="86" s="1"/>
  <c r="DA24" i="86"/>
  <c r="DB24" i="86" s="1"/>
  <c r="DA27" i="86"/>
  <c r="DB27" i="86" s="1"/>
  <c r="DA30" i="86"/>
  <c r="DB30" i="86" s="1"/>
  <c r="DA33" i="86"/>
  <c r="DB33" i="86" s="1"/>
  <c r="DA36" i="86"/>
  <c r="DB36" i="86" s="1"/>
  <c r="DA39" i="86"/>
  <c r="DB39" i="86" s="1"/>
  <c r="DA42" i="86"/>
  <c r="DB42" i="86" s="1"/>
  <c r="DA48" i="86"/>
  <c r="DB48" i="86" s="1"/>
  <c r="DA51" i="86"/>
  <c r="DB51" i="86" s="1"/>
  <c r="DA57" i="86"/>
  <c r="DB57" i="86" s="1"/>
  <c r="DA60" i="86"/>
  <c r="DB60" i="86" s="1"/>
  <c r="DA63" i="86"/>
  <c r="DB63" i="86" s="1"/>
  <c r="DA67" i="86"/>
  <c r="DB67" i="86" s="1"/>
  <c r="DA70" i="86"/>
  <c r="DB70" i="86" s="1"/>
  <c r="DA73" i="86"/>
  <c r="DB73" i="86" s="1"/>
  <c r="DA76" i="86"/>
  <c r="DB76" i="86" s="1"/>
  <c r="DA79" i="86"/>
  <c r="DB79" i="86" s="1"/>
  <c r="DA82" i="86"/>
  <c r="DB82" i="86" s="1"/>
  <c r="DA85" i="86"/>
  <c r="DB85" i="86" s="1"/>
  <c r="DA11" i="87"/>
  <c r="DA19" i="87"/>
  <c r="DA25" i="87"/>
  <c r="DB25" i="87" s="1"/>
  <c r="DA28" i="87"/>
  <c r="DB28" i="87" s="1"/>
  <c r="DA31" i="87"/>
  <c r="DB31" i="87" s="1"/>
  <c r="DA37" i="87"/>
  <c r="DB37" i="87" s="1"/>
  <c r="DA40" i="87"/>
  <c r="DB40" i="87" s="1"/>
  <c r="DA10" i="87"/>
  <c r="CP87" i="87"/>
  <c r="CT87" i="87"/>
  <c r="CY87" i="87"/>
  <c r="DA17" i="87"/>
  <c r="DB17" i="87" s="1"/>
  <c r="DA45" i="87"/>
  <c r="DA48" i="87"/>
  <c r="DB48" i="87" s="1"/>
  <c r="DA51" i="87"/>
  <c r="DB51" i="87" s="1"/>
  <c r="DA57" i="87"/>
  <c r="DB57" i="87" s="1"/>
  <c r="DA60" i="87"/>
  <c r="DB60" i="87" s="1"/>
  <c r="DA63" i="87"/>
  <c r="DB63" i="87" s="1"/>
  <c r="DA70" i="87"/>
  <c r="DB70" i="87" s="1"/>
  <c r="DA73" i="87"/>
  <c r="DB73" i="87" s="1"/>
  <c r="DA85" i="87"/>
  <c r="DB85" i="87" s="1"/>
  <c r="DA43" i="87"/>
  <c r="DA83" i="87"/>
  <c r="DB83" i="87" s="1"/>
  <c r="DA13" i="87"/>
  <c r="DB13" i="87" s="1"/>
  <c r="DA16" i="87"/>
  <c r="DB16" i="87" s="1"/>
  <c r="DA47" i="87"/>
  <c r="DB47" i="87" s="1"/>
  <c r="DA53" i="87"/>
  <c r="DB53" i="87" s="1"/>
  <c r="DA56" i="87"/>
  <c r="DB56" i="87" s="1"/>
  <c r="DA59" i="87"/>
  <c r="DB59" i="87" s="1"/>
  <c r="DA66" i="87"/>
  <c r="DB66" i="87" s="1"/>
  <c r="DA69" i="87"/>
  <c r="DB69" i="87" s="1"/>
  <c r="DA72" i="87"/>
  <c r="DB72" i="87" s="1"/>
  <c r="DA78" i="87"/>
  <c r="DB78" i="87" s="1"/>
  <c r="DA81" i="87"/>
  <c r="DB81" i="87" s="1"/>
  <c r="DA84" i="87"/>
  <c r="DB84" i="87" s="1"/>
  <c r="DA44" i="87"/>
  <c r="DA12" i="87"/>
  <c r="DA15" i="87"/>
  <c r="DB15" i="87" s="1"/>
  <c r="DA20" i="87"/>
  <c r="DB20" i="87" s="1"/>
  <c r="DA23" i="87"/>
  <c r="DB23" i="87" s="1"/>
  <c r="DA29" i="87"/>
  <c r="DB29" i="87" s="1"/>
  <c r="DA32" i="87"/>
  <c r="DB32" i="87" s="1"/>
  <c r="DA35" i="87"/>
  <c r="DB35" i="87" s="1"/>
  <c r="DA41" i="87"/>
  <c r="DB41" i="87" s="1"/>
  <c r="DA76" i="87"/>
  <c r="DB76" i="87" s="1"/>
  <c r="DA79" i="87"/>
  <c r="DB79" i="87" s="1"/>
  <c r="DA82" i="87"/>
  <c r="DB82" i="87" s="1"/>
  <c r="DA21" i="87"/>
  <c r="DB21" i="87" s="1"/>
  <c r="DA24" i="87"/>
  <c r="DB24" i="87" s="1"/>
  <c r="DA27" i="87"/>
  <c r="DB27" i="87" s="1"/>
  <c r="DA33" i="87"/>
  <c r="DB33" i="87" s="1"/>
  <c r="DA36" i="87"/>
  <c r="DB36" i="87" s="1"/>
  <c r="DA39" i="87"/>
  <c r="DB39" i="87" s="1"/>
  <c r="DA49" i="87"/>
  <c r="DB49" i="87" s="1"/>
  <c r="DA52" i="87"/>
  <c r="DB52" i="87" s="1"/>
  <c r="DA55" i="87"/>
  <c r="DB55" i="87" s="1"/>
  <c r="DA61" i="87"/>
  <c r="DB61" i="87" s="1"/>
  <c r="DA64" i="87"/>
  <c r="DB64" i="87" s="1"/>
  <c r="DA68" i="87"/>
  <c r="DB68" i="87" s="1"/>
  <c r="DA74" i="87"/>
  <c r="DB74" i="87" s="1"/>
  <c r="DA77" i="87"/>
  <c r="DB77" i="87" s="1"/>
  <c r="DA80" i="87"/>
  <c r="DB80" i="87" s="1"/>
  <c r="DA86" i="87"/>
  <c r="DB86" i="87" s="1"/>
  <c r="DA14" i="87"/>
  <c r="DB14" i="87" s="1"/>
  <c r="DA54" i="87"/>
  <c r="DB54" i="87" s="1"/>
  <c r="DA67" i="87"/>
  <c r="DB67" i="87" s="1"/>
  <c r="DA45" i="86"/>
  <c r="DB45" i="86" s="1"/>
  <c r="DA54" i="86"/>
  <c r="DB54" i="86" s="1"/>
  <c r="DA79" i="85"/>
  <c r="CY87" i="85"/>
  <c r="DA78" i="85"/>
  <c r="DA83" i="85"/>
  <c r="DA80" i="85"/>
  <c r="DA84" i="85"/>
  <c r="DA30" i="87"/>
  <c r="DB30" i="87" s="1"/>
  <c r="DA42" i="87"/>
  <c r="DB42" i="87" s="1"/>
  <c r="DA18" i="87"/>
  <c r="DB18" i="87" s="1"/>
  <c r="DA46" i="87"/>
  <c r="DB46" i="87" s="1"/>
  <c r="DA58" i="87"/>
  <c r="DB58" i="87" s="1"/>
  <c r="DA71" i="87"/>
  <c r="DB71" i="87" s="1"/>
  <c r="DA22" i="87"/>
  <c r="DB22" i="87" s="1"/>
  <c r="DA34" i="87"/>
  <c r="DB34" i="87" s="1"/>
  <c r="DA50" i="87"/>
  <c r="DB50" i="87" s="1"/>
  <c r="DA62" i="87"/>
  <c r="DB62" i="87" s="1"/>
  <c r="DA75" i="87"/>
  <c r="DB75" i="87" s="1"/>
  <c r="DA26" i="87"/>
  <c r="DB26" i="87" s="1"/>
  <c r="DA38" i="87"/>
  <c r="DB38" i="87" s="1"/>
  <c r="CG89" i="86"/>
  <c r="Q89" i="86"/>
  <c r="Q93" i="86" s="1"/>
  <c r="AC89" i="86"/>
  <c r="AC93" i="86" s="1"/>
  <c r="CW89" i="86"/>
  <c r="E89" i="86"/>
  <c r="AO89" i="86"/>
  <c r="AO93" i="86" s="1"/>
  <c r="BA89" i="86"/>
  <c r="BA93" i="86" s="1"/>
  <c r="BN89" i="86"/>
  <c r="BN93" i="86" s="1"/>
  <c r="F89" i="86"/>
  <c r="F93" i="86" s="1"/>
  <c r="R89" i="86"/>
  <c r="R93" i="86" s="1"/>
  <c r="AD89" i="86"/>
  <c r="AD93" i="86" s="1"/>
  <c r="AP89" i="86"/>
  <c r="AP93" i="86" s="1"/>
  <c r="BB89" i="86"/>
  <c r="BB93" i="86" s="1"/>
  <c r="Z89" i="86"/>
  <c r="Z93" i="86" s="1"/>
  <c r="AX89" i="86"/>
  <c r="AX93" i="86" s="1"/>
  <c r="T89" i="86"/>
  <c r="T93" i="86" s="1"/>
  <c r="BD89" i="86"/>
  <c r="BD93" i="86" s="1"/>
  <c r="BQ89" i="86"/>
  <c r="BQ93" i="86" s="1"/>
  <c r="CL89" i="86"/>
  <c r="G89" i="86"/>
  <c r="G93" i="86" s="1"/>
  <c r="S89" i="86"/>
  <c r="S93" i="86" s="1"/>
  <c r="AE89" i="86"/>
  <c r="AE93" i="86" s="1"/>
  <c r="AQ89" i="86"/>
  <c r="AQ93" i="86" s="1"/>
  <c r="BC89" i="86"/>
  <c r="BC93" i="86" s="1"/>
  <c r="BP89" i="86"/>
  <c r="BP93" i="86" s="1"/>
  <c r="CJ89" i="86"/>
  <c r="CX89" i="86"/>
  <c r="DA10" i="86"/>
  <c r="DB10" i="86" s="1"/>
  <c r="DA13" i="86"/>
  <c r="DB13" i="86" s="1"/>
  <c r="DA16" i="86"/>
  <c r="DB16" i="86" s="1"/>
  <c r="DA19" i="86"/>
  <c r="DB19" i="86" s="1"/>
  <c r="DA22" i="86"/>
  <c r="DB22" i="86" s="1"/>
  <c r="DA25" i="86"/>
  <c r="DB25" i="86" s="1"/>
  <c r="DA28" i="86"/>
  <c r="DB28" i="86" s="1"/>
  <c r="DA31" i="86"/>
  <c r="DB31" i="86" s="1"/>
  <c r="DA34" i="86"/>
  <c r="DB34" i="86" s="1"/>
  <c r="DA37" i="86"/>
  <c r="DB37" i="86" s="1"/>
  <c r="DA40" i="86"/>
  <c r="DB40" i="86" s="1"/>
  <c r="DA43" i="86"/>
  <c r="DB43" i="86" s="1"/>
  <c r="DA46" i="86"/>
  <c r="DB46" i="86" s="1"/>
  <c r="DA49" i="86"/>
  <c r="DB49" i="86" s="1"/>
  <c r="DA52" i="86"/>
  <c r="DB52" i="86" s="1"/>
  <c r="DA55" i="86"/>
  <c r="DB55" i="86" s="1"/>
  <c r="DA58" i="86"/>
  <c r="DB58" i="86" s="1"/>
  <c r="DA61" i="86"/>
  <c r="DB61" i="86" s="1"/>
  <c r="DA64" i="86"/>
  <c r="DB64" i="86" s="1"/>
  <c r="DA68" i="86"/>
  <c r="DB68" i="86" s="1"/>
  <c r="DA71" i="86"/>
  <c r="DB71" i="86" s="1"/>
  <c r="DA74" i="86"/>
  <c r="DB74" i="86" s="1"/>
  <c r="DA77" i="86"/>
  <c r="DB77" i="86" s="1"/>
  <c r="DA80" i="86"/>
  <c r="DB80" i="86" s="1"/>
  <c r="DA83" i="86"/>
  <c r="DB83" i="86" s="1"/>
  <c r="DA86" i="86"/>
  <c r="DB86" i="86" s="1"/>
  <c r="H89" i="86"/>
  <c r="H93" i="86" s="1"/>
  <c r="CK89" i="86"/>
  <c r="CZ89" i="86"/>
  <c r="DA14" i="86"/>
  <c r="DB14" i="86" s="1"/>
  <c r="DA20" i="86"/>
  <c r="DB20" i="86" s="1"/>
  <c r="DA26" i="86"/>
  <c r="DB26" i="86" s="1"/>
  <c r="DA32" i="86"/>
  <c r="DB32" i="86" s="1"/>
  <c r="DA38" i="86"/>
  <c r="DB38" i="86" s="1"/>
  <c r="DA44" i="86"/>
  <c r="DB44" i="86" s="1"/>
  <c r="DA53" i="86"/>
  <c r="DB53" i="86" s="1"/>
  <c r="DA59" i="86"/>
  <c r="DB59" i="86" s="1"/>
  <c r="DA66" i="86"/>
  <c r="DB66" i="86" s="1"/>
  <c r="DA72" i="86"/>
  <c r="DB72" i="86" s="1"/>
  <c r="DA78" i="86"/>
  <c r="DB78" i="86" s="1"/>
  <c r="DA84" i="86"/>
  <c r="DB84" i="86" s="1"/>
  <c r="DA11" i="86"/>
  <c r="DA17" i="86"/>
  <c r="DB17" i="86" s="1"/>
  <c r="DA23" i="86"/>
  <c r="DB23" i="86" s="1"/>
  <c r="DA29" i="86"/>
  <c r="DB29" i="86" s="1"/>
  <c r="DA35" i="86"/>
  <c r="DB35" i="86" s="1"/>
  <c r="DA41" i="86"/>
  <c r="DB41" i="86" s="1"/>
  <c r="DA47" i="86"/>
  <c r="DB47" i="86" s="1"/>
  <c r="DA50" i="86"/>
  <c r="DB50" i="86" s="1"/>
  <c r="DA56" i="86"/>
  <c r="DB56" i="86" s="1"/>
  <c r="DA62" i="86"/>
  <c r="DB62" i="86" s="1"/>
  <c r="DA69" i="86"/>
  <c r="DB69" i="86" s="1"/>
  <c r="DA75" i="86"/>
  <c r="DB75" i="86" s="1"/>
  <c r="DA81" i="86"/>
  <c r="DB81" i="86" s="1"/>
  <c r="CT87" i="86"/>
  <c r="CQ89" i="86"/>
  <c r="CT89" i="86" s="1"/>
  <c r="BO89" i="86"/>
  <c r="BO93" i="86" s="1"/>
  <c r="CI89" i="86"/>
  <c r="CU89" i="86"/>
  <c r="DA82" i="85"/>
  <c r="CI87" i="85"/>
  <c r="CG87" i="85"/>
  <c r="CY10" i="85"/>
  <c r="CP64" i="85"/>
  <c r="DA64" i="85" s="1"/>
  <c r="CL87" i="85"/>
  <c r="CM87" i="85"/>
  <c r="CP27" i="85"/>
  <c r="DA27" i="85" s="1"/>
  <c r="CN87" i="85"/>
  <c r="CP53" i="85"/>
  <c r="DA53" i="85" s="1"/>
  <c r="CH87" i="85"/>
  <c r="CJ87" i="85"/>
  <c r="CF87" i="85"/>
  <c r="CD87" i="85"/>
  <c r="CE87" i="85"/>
  <c r="CP31" i="85"/>
  <c r="DA31" i="85" s="1"/>
  <c r="CP16" i="85"/>
  <c r="DA16" i="85" s="1"/>
  <c r="CK87" i="85"/>
  <c r="AE87" i="85"/>
  <c r="AE91" i="85" s="1"/>
  <c r="AE12" i="93" s="1"/>
  <c r="CB87" i="85"/>
  <c r="CB91" i="85" s="1"/>
  <c r="CB12" i="93" s="1"/>
  <c r="CP12" i="85"/>
  <c r="DA12" i="85" s="1"/>
  <c r="CP23" i="85"/>
  <c r="DA23" i="85" s="1"/>
  <c r="CP34" i="85"/>
  <c r="DA34" i="85" s="1"/>
  <c r="CP38" i="85"/>
  <c r="DA38" i="85" s="1"/>
  <c r="CP42" i="85"/>
  <c r="DA42" i="85" s="1"/>
  <c r="CP49" i="85"/>
  <c r="DA49" i="85" s="1"/>
  <c r="CP60" i="85"/>
  <c r="DA60" i="85" s="1"/>
  <c r="CP76" i="85"/>
  <c r="DA76" i="85" s="1"/>
  <c r="CP45" i="85"/>
  <c r="DA45" i="85" s="1"/>
  <c r="CP56" i="85"/>
  <c r="DA56" i="85" s="1"/>
  <c r="CP72" i="85"/>
  <c r="DA72" i="85" s="1"/>
  <c r="CP15" i="85"/>
  <c r="DA15" i="85" s="1"/>
  <c r="CP19" i="85"/>
  <c r="DA19" i="85" s="1"/>
  <c r="CP33" i="85"/>
  <c r="DA33" i="85" s="1"/>
  <c r="CP41" i="85"/>
  <c r="DA41" i="85" s="1"/>
  <c r="CP52" i="85"/>
  <c r="DA52" i="85" s="1"/>
  <c r="CP63" i="85"/>
  <c r="DA63" i="85" s="1"/>
  <c r="CP68" i="85"/>
  <c r="DA68" i="85" s="1"/>
  <c r="CO87" i="85"/>
  <c r="CC35" i="85"/>
  <c r="CP11" i="85"/>
  <c r="DA11" i="85" s="1"/>
  <c r="CP22" i="85"/>
  <c r="DA22" i="85" s="1"/>
  <c r="CP26" i="85"/>
  <c r="DA26" i="85" s="1"/>
  <c r="CP30" i="85"/>
  <c r="DA30" i="85" s="1"/>
  <c r="CP37" i="85"/>
  <c r="DA37" i="85" s="1"/>
  <c r="CP48" i="85"/>
  <c r="DA48" i="85" s="1"/>
  <c r="CP59" i="85"/>
  <c r="DA59" i="85" s="1"/>
  <c r="CP71" i="85"/>
  <c r="DA71" i="85" s="1"/>
  <c r="CP44" i="85"/>
  <c r="DA44" i="85" s="1"/>
  <c r="CP75" i="85"/>
  <c r="DA75" i="85" s="1"/>
  <c r="CQ87" i="85"/>
  <c r="CT87" i="85" s="1"/>
  <c r="CP21" i="85"/>
  <c r="DA21" i="85" s="1"/>
  <c r="CP29" i="85"/>
  <c r="DA29" i="85" s="1"/>
  <c r="CP40" i="85"/>
  <c r="DA40" i="85" s="1"/>
  <c r="CP51" i="85"/>
  <c r="DA51" i="85" s="1"/>
  <c r="CP55" i="85"/>
  <c r="DA55" i="85" s="1"/>
  <c r="CP58" i="85"/>
  <c r="DA58" i="85" s="1"/>
  <c r="CC63" i="85"/>
  <c r="CP14" i="85"/>
  <c r="DA14" i="85" s="1"/>
  <c r="CP18" i="85"/>
  <c r="DA18" i="85" s="1"/>
  <c r="CP25" i="85"/>
  <c r="DA25" i="85" s="1"/>
  <c r="CP36" i="85"/>
  <c r="DA36" i="85" s="1"/>
  <c r="CP47" i="85"/>
  <c r="DA47" i="85" s="1"/>
  <c r="CP62" i="85"/>
  <c r="DA62" i="85" s="1"/>
  <c r="CP67" i="85"/>
  <c r="DA67" i="85" s="1"/>
  <c r="CC36" i="85"/>
  <c r="CC42" i="85"/>
  <c r="CC45" i="85"/>
  <c r="CP32" i="85"/>
  <c r="DA32" i="85" s="1"/>
  <c r="CP70" i="85"/>
  <c r="DA70" i="85" s="1"/>
  <c r="CP74" i="85"/>
  <c r="DA74" i="85" s="1"/>
  <c r="AC87" i="85"/>
  <c r="AC91" i="85" s="1"/>
  <c r="AC12" i="93" s="1"/>
  <c r="AP87" i="85"/>
  <c r="AP91" i="85" s="1"/>
  <c r="AP12" i="93" s="1"/>
  <c r="CP17" i="85"/>
  <c r="DA17" i="85" s="1"/>
  <c r="CP28" i="85"/>
  <c r="DA28" i="85" s="1"/>
  <c r="CP39" i="85"/>
  <c r="DA39" i="85" s="1"/>
  <c r="CP43" i="85"/>
  <c r="DA43" i="85" s="1"/>
  <c r="CP66" i="85"/>
  <c r="DA66" i="85" s="1"/>
  <c r="AD87" i="85"/>
  <c r="AD91" i="85" s="1"/>
  <c r="AD12" i="93" s="1"/>
  <c r="CP13" i="85"/>
  <c r="DA13" i="85" s="1"/>
  <c r="CP24" i="85"/>
  <c r="DA24" i="85" s="1"/>
  <c r="CP35" i="85"/>
  <c r="DA35" i="85" s="1"/>
  <c r="CP46" i="85"/>
  <c r="DA46" i="85" s="1"/>
  <c r="CP50" i="85"/>
  <c r="DA50" i="85" s="1"/>
  <c r="CP54" i="85"/>
  <c r="DA54" i="85" s="1"/>
  <c r="CP57" i="85"/>
  <c r="DA57" i="85" s="1"/>
  <c r="CP61" i="85"/>
  <c r="DA61" i="85" s="1"/>
  <c r="CP77" i="85"/>
  <c r="DA77" i="85" s="1"/>
  <c r="CP86" i="85"/>
  <c r="DA86" i="85" s="1"/>
  <c r="CC59" i="85"/>
  <c r="CP20" i="85"/>
  <c r="DA20" i="85" s="1"/>
  <c r="CP69" i="85"/>
  <c r="DA69" i="85" s="1"/>
  <c r="CP73" i="85"/>
  <c r="DA73" i="85" s="1"/>
  <c r="CP10" i="85"/>
  <c r="CC48" i="85"/>
  <c r="AW87" i="85"/>
  <c r="AW91" i="85" s="1"/>
  <c r="AW12" i="93" s="1"/>
  <c r="CC25" i="85"/>
  <c r="CC46" i="85"/>
  <c r="CC53" i="85"/>
  <c r="CC55" i="85"/>
  <c r="CC56" i="85"/>
  <c r="AG87" i="85"/>
  <c r="AG91" i="85" s="1"/>
  <c r="AG12" i="93" s="1"/>
  <c r="AX87" i="85"/>
  <c r="AX91" i="85" s="1"/>
  <c r="AX12" i="93" s="1"/>
  <c r="CC37" i="85"/>
  <c r="CC39" i="85"/>
  <c r="CC40" i="85"/>
  <c r="CC79" i="85"/>
  <c r="AH87" i="85"/>
  <c r="AH91" i="85" s="1"/>
  <c r="AH12" i="93" s="1"/>
  <c r="AY87" i="85"/>
  <c r="AY91" i="85" s="1"/>
  <c r="AY12" i="93" s="1"/>
  <c r="CC62" i="85"/>
  <c r="AF87" i="85"/>
  <c r="AF91" i="85" s="1"/>
  <c r="AF12" i="93" s="1"/>
  <c r="AI87" i="85"/>
  <c r="AI91" i="85" s="1"/>
  <c r="AI12" i="93" s="1"/>
  <c r="AZ87" i="85"/>
  <c r="AZ91" i="85" s="1"/>
  <c r="AZ12" i="93" s="1"/>
  <c r="AV87" i="85"/>
  <c r="AV91" i="85" s="1"/>
  <c r="AV12" i="93" s="1"/>
  <c r="AJ87" i="85"/>
  <c r="AJ91" i="85" s="1"/>
  <c r="AJ12" i="93" s="1"/>
  <c r="BA87" i="85"/>
  <c r="BA91" i="85" s="1"/>
  <c r="BA12" i="93" s="1"/>
  <c r="CC47" i="85"/>
  <c r="CC57" i="85"/>
  <c r="AL87" i="85"/>
  <c r="AL91" i="85" s="1"/>
  <c r="AL12" i="93" s="1"/>
  <c r="BB87" i="85"/>
  <c r="BB91" i="85" s="1"/>
  <c r="BB12" i="93" s="1"/>
  <c r="CC41" i="85"/>
  <c r="CC54" i="85"/>
  <c r="CC60" i="85"/>
  <c r="CC86" i="85"/>
  <c r="BF87" i="85"/>
  <c r="BF91" i="85" s="1"/>
  <c r="BF12" i="93" s="1"/>
  <c r="AU87" i="85"/>
  <c r="AU91" i="85" s="1"/>
  <c r="AU12" i="93" s="1"/>
  <c r="CC61" i="85"/>
  <c r="AM87" i="85"/>
  <c r="AM91" i="85" s="1"/>
  <c r="AM12" i="93" s="1"/>
  <c r="BC87" i="85"/>
  <c r="BC91" i="85" s="1"/>
  <c r="BC12" i="93" s="1"/>
  <c r="CC38" i="85"/>
  <c r="AN87" i="85"/>
  <c r="AN91" i="85" s="1"/>
  <c r="AN12" i="93" s="1"/>
  <c r="BD87" i="85"/>
  <c r="BD91" i="85" s="1"/>
  <c r="BD12" i="93" s="1"/>
  <c r="CC44" i="85"/>
  <c r="CC58" i="85"/>
  <c r="CC64" i="85"/>
  <c r="BU87" i="85"/>
  <c r="BU91" i="85" s="1"/>
  <c r="BU12" i="93" s="1"/>
  <c r="S87" i="85"/>
  <c r="S91" i="85" s="1"/>
  <c r="S12" i="93" s="1"/>
  <c r="AO87" i="85"/>
  <c r="AO91" i="85" s="1"/>
  <c r="AO12" i="93" s="1"/>
  <c r="BE87" i="85"/>
  <c r="BE91" i="85" s="1"/>
  <c r="BE12" i="93" s="1"/>
  <c r="CC89" i="86" l="1"/>
  <c r="DB86" i="85"/>
  <c r="DA87" i="87"/>
  <c r="DB46" i="85"/>
  <c r="DB42" i="85"/>
  <c r="DB79" i="85"/>
  <c r="DB53" i="85"/>
  <c r="E93" i="86"/>
  <c r="CC93" i="86" s="1"/>
  <c r="CP89" i="86"/>
  <c r="DA10" i="85"/>
  <c r="DA87" i="85" s="1"/>
  <c r="DB59" i="85"/>
  <c r="CP87" i="86"/>
  <c r="DB11" i="86"/>
  <c r="CY87" i="86"/>
  <c r="CY89" i="86" s="1"/>
  <c r="CP87" i="85"/>
  <c r="DB54" i="85"/>
  <c r="DB47" i="85"/>
  <c r="DB40" i="85"/>
  <c r="DB61" i="85"/>
  <c r="DB39" i="85"/>
  <c r="DB56" i="85"/>
  <c r="DB57" i="85"/>
  <c r="DB62" i="85"/>
  <c r="DB45" i="85"/>
  <c r="DB36" i="85"/>
  <c r="DB25" i="85"/>
  <c r="DB44" i="85"/>
  <c r="DB63" i="85"/>
  <c r="DB60" i="85"/>
  <c r="DB35" i="85"/>
  <c r="DB41" i="85"/>
  <c r="DB48" i="85"/>
  <c r="DB38" i="85"/>
  <c r="DB58" i="85"/>
  <c r="DB37" i="85"/>
  <c r="DB64" i="85"/>
  <c r="DB55" i="85"/>
  <c r="DA87" i="86" l="1"/>
  <c r="DB87" i="86" s="1"/>
  <c r="A27" i="8"/>
  <c r="A28" i="8"/>
  <c r="DA89" i="86" l="1"/>
  <c r="DB89" i="86" s="1"/>
  <c r="F100" i="83" l="1"/>
  <c r="F87" i="83"/>
  <c r="F102" i="83" l="1"/>
  <c r="R87" i="85" l="1"/>
  <c r="R91" i="85" s="1"/>
  <c r="R12" i="93" s="1"/>
  <c r="G87" i="85"/>
  <c r="G91" i="85" s="1"/>
  <c r="G12" i="93" s="1"/>
  <c r="BX87" i="85"/>
  <c r="BX91" i="85" s="1"/>
  <c r="BX12" i="93" s="1"/>
  <c r="V87" i="85"/>
  <c r="V91" i="85" s="1"/>
  <c r="V12" i="93" s="1"/>
  <c r="CC14" i="85"/>
  <c r="DB14" i="85" s="1"/>
  <c r="CC26" i="85"/>
  <c r="DB26" i="85" s="1"/>
  <c r="BZ87" i="85"/>
  <c r="BZ91" i="85" s="1"/>
  <c r="BZ12" i="93" s="1"/>
  <c r="CC82" i="85" l="1"/>
  <c r="DB82" i="85" s="1"/>
  <c r="CC84" i="85"/>
  <c r="DB84" i="85" s="1"/>
  <c r="H87" i="85"/>
  <c r="H91" i="85" s="1"/>
  <c r="H12" i="93" s="1"/>
  <c r="T87" i="85"/>
  <c r="T91" i="85" s="1"/>
  <c r="T12" i="93" s="1"/>
  <c r="CC24" i="85"/>
  <c r="DB24" i="85" s="1"/>
  <c r="BP87" i="85"/>
  <c r="BP91" i="85" s="1"/>
  <c r="BP12" i="93" s="1"/>
  <c r="CC28" i="85"/>
  <c r="DB28" i="85" s="1"/>
  <c r="CC13" i="85"/>
  <c r="DB13" i="85" s="1"/>
  <c r="BV87" i="85"/>
  <c r="BV91" i="85" s="1"/>
  <c r="BV12" i="93" s="1"/>
  <c r="D87" i="85" l="1"/>
  <c r="D91" i="85" s="1"/>
  <c r="D12" i="93" s="1"/>
  <c r="CC10" i="85"/>
  <c r="CC70" i="85"/>
  <c r="DB70" i="85" s="1"/>
  <c r="BL87" i="85"/>
  <c r="BL91" i="85" s="1"/>
  <c r="BL12" i="93" s="1"/>
  <c r="CC69" i="85"/>
  <c r="DB69" i="85" s="1"/>
  <c r="BK87" i="85"/>
  <c r="BK91" i="85" s="1"/>
  <c r="BK12" i="93" s="1"/>
  <c r="CC52" i="85"/>
  <c r="DB52" i="85" s="1"/>
  <c r="AT87" i="85"/>
  <c r="AT91" i="85" s="1"/>
  <c r="AT12" i="93" s="1"/>
  <c r="CC66" i="85"/>
  <c r="DB66" i="85" s="1"/>
  <c r="BH87" i="85"/>
  <c r="BH91" i="85" s="1"/>
  <c r="BH12" i="93" s="1"/>
  <c r="BS87" i="85"/>
  <c r="BS91" i="85" s="1"/>
  <c r="BS12" i="93" s="1"/>
  <c r="CC77" i="85"/>
  <c r="DB77" i="85" s="1"/>
  <c r="CC32" i="85"/>
  <c r="DB32" i="85" s="1"/>
  <c r="Z87" i="85"/>
  <c r="Z91" i="85" s="1"/>
  <c r="Z12" i="93" s="1"/>
  <c r="BQ87" i="85"/>
  <c r="BQ91" i="85" s="1"/>
  <c r="BQ12" i="93" s="1"/>
  <c r="CC75" i="85"/>
  <c r="DB75" i="85" s="1"/>
  <c r="CC29" i="85"/>
  <c r="DB29" i="85" s="1"/>
  <c r="W87" i="85"/>
  <c r="W91" i="85" s="1"/>
  <c r="W12" i="93" s="1"/>
  <c r="CC74" i="85"/>
  <c r="DB74" i="85" s="1"/>
  <c r="CA87" i="85"/>
  <c r="CA91" i="85" s="1"/>
  <c r="CA12" i="93" s="1"/>
  <c r="CC85" i="85"/>
  <c r="DB85" i="85" s="1"/>
  <c r="BY87" i="85"/>
  <c r="BY91" i="85" s="1"/>
  <c r="BY12" i="93" s="1"/>
  <c r="CC83" i="85"/>
  <c r="DB83" i="85" s="1"/>
  <c r="CC20" i="85"/>
  <c r="DB20" i="85" s="1"/>
  <c r="N87" i="85"/>
  <c r="N91" i="85" s="1"/>
  <c r="N12" i="93" s="1"/>
  <c r="CC49" i="85"/>
  <c r="DB49" i="85" s="1"/>
  <c r="AQ87" i="85"/>
  <c r="AQ91" i="85" s="1"/>
  <c r="AQ12" i="93" s="1"/>
  <c r="CC33" i="85"/>
  <c r="DB33" i="85" s="1"/>
  <c r="AA87" i="85"/>
  <c r="AA91" i="85" s="1"/>
  <c r="AA12" i="93" s="1"/>
  <c r="CC23" i="85"/>
  <c r="DB23" i="85" s="1"/>
  <c r="Q87" i="85"/>
  <c r="Q91" i="85" s="1"/>
  <c r="Q12" i="93" s="1"/>
  <c r="CC81" i="85"/>
  <c r="DB81" i="85" s="1"/>
  <c r="BW87" i="85"/>
  <c r="BW91" i="85" s="1"/>
  <c r="BW12" i="93" s="1"/>
  <c r="BJ87" i="85"/>
  <c r="BJ91" i="85" s="1"/>
  <c r="BJ12" i="93" s="1"/>
  <c r="CC68" i="85"/>
  <c r="DB68" i="85" s="1"/>
  <c r="K87" i="85"/>
  <c r="K91" i="85" s="1"/>
  <c r="K12" i="93" s="1"/>
  <c r="CC17" i="85"/>
  <c r="DB17" i="85" s="1"/>
  <c r="AS87" i="85"/>
  <c r="AS91" i="85" s="1"/>
  <c r="AS12" i="93" s="1"/>
  <c r="CC51" i="85"/>
  <c r="DB51" i="85" s="1"/>
  <c r="L87" i="85"/>
  <c r="L91" i="85" s="1"/>
  <c r="L12" i="93" s="1"/>
  <c r="CC18" i="85"/>
  <c r="DB18" i="85" s="1"/>
  <c r="CC73" i="85"/>
  <c r="DB73" i="85" s="1"/>
  <c r="BO87" i="85"/>
  <c r="BO91" i="85" s="1"/>
  <c r="BO12" i="93" s="1"/>
  <c r="BR87" i="85"/>
  <c r="BR91" i="85" s="1"/>
  <c r="BR12" i="93" s="1"/>
  <c r="CC76" i="85"/>
  <c r="DB76" i="85" s="1"/>
  <c r="BN87" i="85"/>
  <c r="BN91" i="85" s="1"/>
  <c r="BN12" i="93" s="1"/>
  <c r="CC72" i="85"/>
  <c r="DB72" i="85" s="1"/>
  <c r="CC27" i="85"/>
  <c r="DB27" i="85" s="1"/>
  <c r="U87" i="85"/>
  <c r="U91" i="85" s="1"/>
  <c r="U12" i="93" s="1"/>
  <c r="CC80" i="85"/>
  <c r="DB80" i="85" s="1"/>
  <c r="J87" i="85"/>
  <c r="J91" i="85" s="1"/>
  <c r="J12" i="93" s="1"/>
  <c r="CC16" i="85"/>
  <c r="DB16" i="85" s="1"/>
  <c r="O87" i="85"/>
  <c r="O91" i="85" s="1"/>
  <c r="O12" i="93" s="1"/>
  <c r="CC21" i="85"/>
  <c r="DB21" i="85" s="1"/>
  <c r="BM87" i="85"/>
  <c r="BM91" i="85" s="1"/>
  <c r="BM12" i="93" s="1"/>
  <c r="CC71" i="85"/>
  <c r="DB71" i="85" s="1"/>
  <c r="CC34" i="85"/>
  <c r="DB34" i="85" s="1"/>
  <c r="AB87" i="85"/>
  <c r="AB91" i="85" s="1"/>
  <c r="AB12" i="93" s="1"/>
  <c r="Y87" i="85"/>
  <c r="Y91" i="85" s="1"/>
  <c r="Y12" i="93" s="1"/>
  <c r="CC31" i="85"/>
  <c r="DB31" i="85" s="1"/>
  <c r="M87" i="85"/>
  <c r="M91" i="85" s="1"/>
  <c r="M12" i="93" s="1"/>
  <c r="CC19" i="85"/>
  <c r="DB19" i="85" s="1"/>
  <c r="CC50" i="85"/>
  <c r="DB50" i="85" s="1"/>
  <c r="AR87" i="85"/>
  <c r="AR91" i="85" s="1"/>
  <c r="AR12" i="93" s="1"/>
  <c r="X87" i="85"/>
  <c r="X91" i="85" s="1"/>
  <c r="X12" i="93" s="1"/>
  <c r="CC30" i="85"/>
  <c r="DB30" i="85" s="1"/>
  <c r="CC22" i="85"/>
  <c r="DB22" i="85" s="1"/>
  <c r="P87" i="85"/>
  <c r="P91" i="85" s="1"/>
  <c r="P12" i="93" s="1"/>
  <c r="BI87" i="85"/>
  <c r="BI91" i="85" s="1"/>
  <c r="BI12" i="93" s="1"/>
  <c r="CC67" i="85"/>
  <c r="DB67" i="85" s="1"/>
  <c r="BT87" i="85"/>
  <c r="BT91" i="85" s="1"/>
  <c r="BT12" i="93" s="1"/>
  <c r="CC78" i="85"/>
  <c r="DB78" i="85" s="1"/>
  <c r="CC12" i="85"/>
  <c r="DB12" i="85" s="1"/>
  <c r="F87" i="85"/>
  <c r="F91" i="85" s="1"/>
  <c r="F12" i="93" s="1"/>
  <c r="DB10" i="85" l="1"/>
  <c r="CC15" i="85"/>
  <c r="DB15" i="85" s="1"/>
  <c r="I87" i="85"/>
  <c r="I91" i="85" s="1"/>
  <c r="I12" i="93" s="1"/>
  <c r="E87" i="85" l="1"/>
  <c r="E91" i="85" s="1"/>
  <c r="E12" i="93" s="1"/>
  <c r="CC11" i="85"/>
  <c r="DB11" i="85" l="1"/>
  <c r="CC43" i="85"/>
  <c r="DB43" i="85" s="1"/>
  <c r="AK87" i="85"/>
  <c r="AK91" i="85" s="1"/>
  <c r="AK12" i="93" l="1"/>
  <c r="CC12" i="93" s="1"/>
  <c r="CC91" i="85"/>
  <c r="DB87" i="85"/>
  <c r="CC87" i="85"/>
  <c r="CC12" i="87" l="1"/>
  <c r="DB12" i="87" s="1"/>
  <c r="CC11" i="87"/>
  <c r="DB11" i="87" s="1"/>
  <c r="CC10" i="87"/>
  <c r="DB10" i="87" l="1"/>
  <c r="CC44" i="87"/>
  <c r="DB44" i="87" s="1"/>
  <c r="CC19" i="87" l="1"/>
  <c r="CC45" i="87"/>
  <c r="DB45" i="87" s="1"/>
  <c r="CC43" i="87"/>
  <c r="DB43" i="87" s="1"/>
  <c r="CC87" i="87" l="1"/>
  <c r="DB19" i="87"/>
  <c r="DB87" i="87" s="1"/>
  <c r="AA92" i="90" l="1"/>
  <c r="AA90" i="90" l="1"/>
  <c r="AA91" i="90" l="1"/>
  <c r="D94" i="86" l="1" a="1"/>
  <c r="CD87" i="61"/>
  <c r="D94" i="86" l="1"/>
  <c r="AI94" i="86"/>
  <c r="AI95" i="86" s="1"/>
  <c r="BI94" i="86"/>
  <c r="BI95" i="86" s="1"/>
  <c r="AJ94" i="86"/>
  <c r="AJ95" i="86" s="1"/>
  <c r="BJ94" i="86"/>
  <c r="BJ95" i="86" s="1"/>
  <c r="K94" i="86"/>
  <c r="K95" i="86" s="1"/>
  <c r="AK94" i="86"/>
  <c r="AK95" i="86" s="1"/>
  <c r="BK94" i="86"/>
  <c r="BK95" i="86" s="1"/>
  <c r="L94" i="86"/>
  <c r="L95" i="86" s="1"/>
  <c r="AL94" i="86"/>
  <c r="AL95" i="86" s="1"/>
  <c r="BS94" i="86"/>
  <c r="BS95" i="86" s="1"/>
  <c r="M94" i="86"/>
  <c r="M95" i="86" s="1"/>
  <c r="AM94" i="86"/>
  <c r="AM95" i="86" s="1"/>
  <c r="BT94" i="86"/>
  <c r="BT95" i="86" s="1"/>
  <c r="N94" i="86"/>
  <c r="N95" i="86" s="1"/>
  <c r="AU94" i="86"/>
  <c r="AU95" i="86" s="1"/>
  <c r="BU94" i="86"/>
  <c r="BU95" i="86" s="1"/>
  <c r="O94" i="86"/>
  <c r="O95" i="86" s="1"/>
  <c r="AV94" i="86"/>
  <c r="AV95" i="86" s="1"/>
  <c r="BV94" i="86"/>
  <c r="BV95" i="86" s="1"/>
  <c r="W94" i="86"/>
  <c r="W95" i="86" s="1"/>
  <c r="AW94" i="86"/>
  <c r="AW95" i="86" s="1"/>
  <c r="BW94" i="86"/>
  <c r="BW95" i="86" s="1"/>
  <c r="X94" i="86"/>
  <c r="X95" i="86" s="1"/>
  <c r="AX94" i="86"/>
  <c r="AX95" i="86" s="1"/>
  <c r="Y94" i="86"/>
  <c r="Y95" i="86" s="1"/>
  <c r="AY94" i="86"/>
  <c r="AY95" i="86" s="1"/>
  <c r="Z94" i="86"/>
  <c r="Z95" i="86" s="1"/>
  <c r="BG94" i="86"/>
  <c r="BG95" i="86" s="1"/>
  <c r="AA94" i="86"/>
  <c r="AA95" i="86" s="1"/>
  <c r="BH94" i="86"/>
  <c r="BH95" i="86" s="1"/>
  <c r="I94" i="86"/>
  <c r="I95" i="86" s="1"/>
  <c r="AE94" i="86"/>
  <c r="AE95" i="86" s="1"/>
  <c r="BA94" i="86"/>
  <c r="BA95" i="86" s="1"/>
  <c r="BR94" i="86"/>
  <c r="BR95" i="86" s="1"/>
  <c r="CB94" i="86"/>
  <c r="CB95" i="86" s="1"/>
  <c r="S94" i="86"/>
  <c r="S95" i="86" s="1"/>
  <c r="AO94" i="86"/>
  <c r="AO95" i="86" s="1"/>
  <c r="BF94" i="86"/>
  <c r="BF95" i="86" s="1"/>
  <c r="BP94" i="86"/>
  <c r="BP95" i="86" s="1"/>
  <c r="G94" i="86"/>
  <c r="G95" i="86" s="1"/>
  <c r="AC94" i="86"/>
  <c r="AC95" i="86" s="1"/>
  <c r="AT94" i="86"/>
  <c r="AT95" i="86" s="1"/>
  <c r="BD94" i="86"/>
  <c r="BD95" i="86" s="1"/>
  <c r="BZ94" i="86"/>
  <c r="BZ95" i="86" s="1"/>
  <c r="Q94" i="86"/>
  <c r="Q95" i="86" s="1"/>
  <c r="AH94" i="86"/>
  <c r="AH95" i="86" s="1"/>
  <c r="AR94" i="86"/>
  <c r="AR95" i="86" s="1"/>
  <c r="BN94" i="86"/>
  <c r="BN95" i="86" s="1"/>
  <c r="E94" i="86"/>
  <c r="E95" i="86" s="1"/>
  <c r="V94" i="86"/>
  <c r="V95" i="86" s="1"/>
  <c r="AF94" i="86"/>
  <c r="AF95" i="86" s="1"/>
  <c r="BB94" i="86"/>
  <c r="BB95" i="86" s="1"/>
  <c r="BX94" i="86"/>
  <c r="BX95" i="86" s="1"/>
  <c r="J94" i="86"/>
  <c r="J95" i="86" s="1"/>
  <c r="T94" i="86"/>
  <c r="T95" i="86" s="1"/>
  <c r="AP94" i="86"/>
  <c r="AP95" i="86" s="1"/>
  <c r="BL94" i="86"/>
  <c r="BL95" i="86" s="1"/>
  <c r="BQ94" i="86"/>
  <c r="BQ95" i="86" s="1"/>
  <c r="H94" i="86"/>
  <c r="H95" i="86" s="1"/>
  <c r="AD94" i="86"/>
  <c r="AD95" i="86" s="1"/>
  <c r="AZ94" i="86"/>
  <c r="AZ95" i="86" s="1"/>
  <c r="BE94" i="86"/>
  <c r="BE95" i="86" s="1"/>
  <c r="CA94" i="86"/>
  <c r="CA95" i="86" s="1"/>
  <c r="R94" i="86"/>
  <c r="R95" i="86" s="1"/>
  <c r="AN94" i="86"/>
  <c r="AN95" i="86" s="1"/>
  <c r="AS94" i="86"/>
  <c r="AS95" i="86" s="1"/>
  <c r="BO94" i="86"/>
  <c r="BO95" i="86" s="1"/>
  <c r="F94" i="86"/>
  <c r="F95" i="86" s="1"/>
  <c r="AB94" i="86"/>
  <c r="AB95" i="86" s="1"/>
  <c r="AG94" i="86"/>
  <c r="AG95" i="86" s="1"/>
  <c r="BC94" i="86"/>
  <c r="BC95" i="86" s="1"/>
  <c r="BY94" i="86"/>
  <c r="BY95" i="86" s="1"/>
  <c r="P94" i="86"/>
  <c r="P95" i="86" s="1"/>
  <c r="U94" i="86"/>
  <c r="U95" i="86" s="1"/>
  <c r="AQ94" i="86"/>
  <c r="AQ95" i="86" s="1"/>
  <c r="BM94" i="86"/>
  <c r="BM95" i="86" s="1"/>
  <c r="CC94" i="86" l="1"/>
  <c r="CC95" i="86"/>
  <c r="D95" i="86"/>
  <c r="CC76" i="61" l="1"/>
  <c r="CE76" i="61" s="1"/>
  <c r="CC60" i="61"/>
  <c r="CE60" i="61" s="1"/>
  <c r="BR87" i="61"/>
  <c r="AU87" i="61"/>
  <c r="CC50" i="61"/>
  <c r="CE50" i="61" s="1"/>
  <c r="AR87" i="61"/>
  <c r="AT87" i="61"/>
  <c r="CC59" i="61"/>
  <c r="CE59" i="61" s="1"/>
  <c r="BQ87" i="61"/>
  <c r="CC49" i="61"/>
  <c r="CE49" i="61" s="1"/>
  <c r="CC72" i="61"/>
  <c r="CE72" i="61" s="1"/>
  <c r="CC38" i="61"/>
  <c r="CE38" i="61" s="1"/>
  <c r="CC35" i="61"/>
  <c r="CE35" i="61" s="1"/>
  <c r="CC20" i="61"/>
  <c r="CE20" i="61" s="1"/>
  <c r="CC27" i="61"/>
  <c r="CE27" i="61" s="1"/>
  <c r="CC12" i="61"/>
  <c r="CE12" i="61" s="1"/>
  <c r="Z87" i="61"/>
  <c r="CC14" i="61"/>
  <c r="CE14" i="61" s="1"/>
  <c r="CC47" i="61"/>
  <c r="CE47" i="61" s="1"/>
  <c r="AK87" i="61"/>
  <c r="CC58" i="61"/>
  <c r="CE58" i="61" s="1"/>
  <c r="CC16" i="61"/>
  <c r="CE16" i="61" s="1"/>
  <c r="CC77" i="61"/>
  <c r="CE77" i="61" s="1"/>
  <c r="Y87" i="61"/>
  <c r="AD87" i="61"/>
  <c r="CC18" i="61"/>
  <c r="CE18" i="61" s="1"/>
  <c r="S87" i="61"/>
  <c r="BA87" i="61"/>
  <c r="CC34" i="61"/>
  <c r="CE34" i="61" s="1"/>
  <c r="CC56" i="61"/>
  <c r="CE56" i="61" s="1"/>
  <c r="L87" i="61"/>
  <c r="CC66" i="61"/>
  <c r="CE66" i="61" s="1"/>
  <c r="H87" i="61"/>
  <c r="D87" i="61"/>
  <c r="CC10" i="61"/>
  <c r="CC37" i="61"/>
  <c r="CE37" i="61" s="1"/>
  <c r="X87" i="61"/>
  <c r="AL87" i="61"/>
  <c r="BU87" i="61"/>
  <c r="BB87" i="61"/>
  <c r="AP87" i="61"/>
  <c r="G87" i="61"/>
  <c r="CC53" i="61"/>
  <c r="CE53" i="61" s="1"/>
  <c r="CC22" i="61"/>
  <c r="CE22" i="61" s="1"/>
  <c r="CC63" i="61"/>
  <c r="CE63" i="61" s="1"/>
  <c r="U87" i="61"/>
  <c r="CC24" i="61"/>
  <c r="CE24" i="61" s="1"/>
  <c r="BT87" i="61"/>
  <c r="CC83" i="61"/>
  <c r="CE83" i="61" s="1"/>
  <c r="CC28" i="61"/>
  <c r="CE28" i="61" s="1"/>
  <c r="J87" i="61"/>
  <c r="CC57" i="61"/>
  <c r="CE57" i="61" s="1"/>
  <c r="P87" i="61"/>
  <c r="V87" i="61"/>
  <c r="CC25" i="61"/>
  <c r="CE25" i="61" s="1"/>
  <c r="CB87" i="61"/>
  <c r="BX87" i="61"/>
  <c r="CC51" i="61"/>
  <c r="CE51" i="61" s="1"/>
  <c r="N87" i="61"/>
  <c r="BN87" i="61"/>
  <c r="CC68" i="61"/>
  <c r="CE68" i="61" s="1"/>
  <c r="T87" i="61"/>
  <c r="CC40" i="61"/>
  <c r="CE40" i="61" s="1"/>
  <c r="CC26" i="61"/>
  <c r="CE26" i="61" s="1"/>
  <c r="CC48" i="61"/>
  <c r="CE48" i="61" s="1"/>
  <c r="CC54" i="61"/>
  <c r="CE54" i="61" s="1"/>
  <c r="CC55" i="61"/>
  <c r="CE55" i="61" s="1"/>
  <c r="BF87" i="61"/>
  <c r="AG87" i="61"/>
  <c r="AV87" i="61"/>
  <c r="E87" i="61"/>
  <c r="AB87" i="61"/>
  <c r="CC44" i="61"/>
  <c r="CE44" i="61" s="1"/>
  <c r="AC87" i="61"/>
  <c r="CC70" i="61"/>
  <c r="CE70" i="61" s="1"/>
  <c r="BW87" i="61"/>
  <c r="AX87" i="61"/>
  <c r="AF87" i="61"/>
  <c r="CC31" i="61"/>
  <c r="CE31" i="61" s="1"/>
  <c r="CA87" i="61"/>
  <c r="CC52" i="61"/>
  <c r="CE52" i="61" s="1"/>
  <c r="W87" i="61"/>
  <c r="BM87" i="61"/>
  <c r="AQ87" i="61"/>
  <c r="AE87" i="61"/>
  <c r="CC73" i="61"/>
  <c r="CE73" i="61" s="1"/>
  <c r="BI87" i="61"/>
  <c r="CC61" i="61"/>
  <c r="CE61" i="61" s="1"/>
  <c r="CC74" i="61"/>
  <c r="CE74" i="61" s="1"/>
  <c r="CC81" i="61"/>
  <c r="CE81" i="61" s="1"/>
  <c r="AZ87" i="61"/>
  <c r="CC30" i="61"/>
  <c r="CE30" i="61" s="1"/>
  <c r="CC23" i="61"/>
  <c r="CE23" i="61" s="1"/>
  <c r="AO87" i="61"/>
  <c r="R87" i="61"/>
  <c r="CC19" i="61"/>
  <c r="CE19" i="61" s="1"/>
  <c r="CC15" i="61"/>
  <c r="CE15" i="61" s="1"/>
  <c r="CC85" i="61"/>
  <c r="CE85" i="61" s="1"/>
  <c r="BH87" i="61"/>
  <c r="CC17" i="61"/>
  <c r="CE17" i="61" s="1"/>
  <c r="AI87" i="61"/>
  <c r="AM87" i="61"/>
  <c r="Q87" i="61"/>
  <c r="BC87" i="61"/>
  <c r="AW87" i="61"/>
  <c r="BD87" i="61"/>
  <c r="BJ87" i="61"/>
  <c r="CC67" i="61"/>
  <c r="CE67" i="61" s="1"/>
  <c r="CC78" i="61"/>
  <c r="CE78" i="61" s="1"/>
  <c r="BS87" i="61"/>
  <c r="I87" i="61"/>
  <c r="AA87" i="61"/>
  <c r="O87" i="61"/>
  <c r="CC42" i="61"/>
  <c r="CE42" i="61" s="1"/>
  <c r="CC13" i="61"/>
  <c r="CE13" i="61" s="1"/>
  <c r="CC84" i="61"/>
  <c r="CE84" i="61" s="1"/>
  <c r="CC75" i="61"/>
  <c r="CE75" i="61" s="1"/>
  <c r="CC45" i="61"/>
  <c r="CE45" i="61" s="1"/>
  <c r="CC71" i="61"/>
  <c r="CE71" i="61" s="1"/>
  <c r="F87" i="61"/>
  <c r="CC11" i="61"/>
  <c r="CE11" i="61" s="1"/>
  <c r="CC36" i="61"/>
  <c r="CE36" i="61" s="1"/>
  <c r="CC29" i="61"/>
  <c r="CE29" i="61" s="1"/>
  <c r="BO87" i="61"/>
  <c r="CC21" i="61"/>
  <c r="CE21" i="61" s="1"/>
  <c r="AJ87" i="61"/>
  <c r="CC33" i="61"/>
  <c r="CE33" i="61" s="1"/>
  <c r="CC65" i="61"/>
  <c r="CE65" i="61" s="1"/>
  <c r="CC41" i="61"/>
  <c r="CE41" i="61" s="1"/>
  <c r="CC80" i="61"/>
  <c r="CE80" i="61" s="1"/>
  <c r="CC32" i="61"/>
  <c r="CE32" i="61" s="1"/>
  <c r="CC82" i="61"/>
  <c r="CE82" i="61" s="1"/>
  <c r="BL87" i="61"/>
  <c r="CC64" i="61"/>
  <c r="CE64" i="61" s="1"/>
  <c r="CC69" i="61"/>
  <c r="CE69" i="61" s="1"/>
  <c r="BG87" i="61"/>
  <c r="BZ87" i="61"/>
  <c r="CC39" i="61"/>
  <c r="CE39" i="61" s="1"/>
  <c r="BV87" i="61"/>
  <c r="AN87" i="61"/>
  <c r="AS87" i="61"/>
  <c r="CC86" i="61"/>
  <c r="CE86" i="61" s="1"/>
  <c r="AH87" i="61"/>
  <c r="CC62" i="61"/>
  <c r="CE62" i="61" s="1"/>
  <c r="CC79" i="61"/>
  <c r="CE79" i="61" s="1"/>
  <c r="CC46" i="61"/>
  <c r="CE46" i="61" s="1"/>
  <c r="M87" i="61"/>
  <c r="BE87" i="61"/>
  <c r="CC43" i="61"/>
  <c r="CE43" i="61" s="1"/>
  <c r="BY87" i="61"/>
  <c r="BP87" i="61"/>
  <c r="AY87" i="61"/>
  <c r="K87" i="61"/>
  <c r="BK87" i="61"/>
  <c r="CC87" i="61" l="1"/>
  <c r="CE10" i="61"/>
  <c r="CE87" i="61" l="1"/>
  <c r="CH31" i="61" l="1"/>
  <c r="CH14" i="61"/>
  <c r="CH48" i="61"/>
  <c r="CH64" i="61"/>
  <c r="CH33" i="61"/>
  <c r="CH71" i="61"/>
  <c r="CH23" i="61"/>
  <c r="CH38" i="61"/>
  <c r="CH39" i="61"/>
  <c r="CH73" i="61"/>
  <c r="CH24" i="61"/>
  <c r="CH75" i="61"/>
  <c r="CH18" i="61"/>
  <c r="CH82" i="61"/>
  <c r="CH61" i="61"/>
  <c r="CH77" i="61"/>
  <c r="CH52" i="61"/>
  <c r="CH78" i="61"/>
  <c r="CH25" i="61"/>
  <c r="CH51" i="61"/>
  <c r="CH68" i="61"/>
  <c r="CH36" i="61"/>
  <c r="CH70" i="61"/>
  <c r="CH40" i="61"/>
  <c r="CH11" i="61"/>
  <c r="CH62" i="61"/>
  <c r="CH20" i="61"/>
  <c r="CH27" i="61"/>
  <c r="CH72" i="61"/>
  <c r="CH60" i="61"/>
  <c r="CH35" i="61"/>
  <c r="CH49" i="61"/>
  <c r="CH32" i="61"/>
  <c r="CH17" i="61"/>
  <c r="CH29" i="61"/>
  <c r="CH84" i="61"/>
  <c r="CH56" i="61"/>
  <c r="CH69" i="61"/>
  <c r="CH13" i="61"/>
  <c r="CH28" i="61"/>
  <c r="CH19" i="61"/>
  <c r="CH63" i="61"/>
  <c r="CH30" i="61"/>
  <c r="CH53" i="61"/>
  <c r="CH66" i="61"/>
  <c r="CH44" i="61"/>
  <c r="CH74" i="61"/>
  <c r="CH54" i="61"/>
  <c r="CH76" i="61"/>
  <c r="CH34" i="61"/>
  <c r="CH50" i="61"/>
  <c r="CH86" i="61"/>
  <c r="CH15" i="61"/>
  <c r="CH55" i="61"/>
  <c r="CH79" i="61"/>
  <c r="CH22" i="61"/>
  <c r="CH42" i="61"/>
  <c r="CH37" i="61"/>
  <c r="CH67" i="61"/>
  <c r="CH46" i="61"/>
  <c r="CH85" i="61"/>
  <c r="CH45" i="61"/>
  <c r="CH21" i="61"/>
  <c r="CH41" i="61"/>
  <c r="CH26" i="61"/>
  <c r="CH81" i="61"/>
  <c r="CH47" i="61"/>
  <c r="CH58" i="61"/>
  <c r="CH16" i="61"/>
  <c r="CH12" i="61"/>
  <c r="CH43" i="61"/>
  <c r="CH83" i="61"/>
  <c r="CH57" i="61"/>
  <c r="CH65" i="61"/>
  <c r="CH59" i="61"/>
  <c r="CH80" i="61"/>
  <c r="CG87" i="61" l="1"/>
  <c r="CH87" i="61" s="1"/>
  <c r="CH10" i="61"/>
  <c r="X93" i="90" l="1"/>
  <c r="S93" i="90"/>
  <c r="D93" i="90"/>
  <c r="V93" i="90"/>
  <c r="U93" i="90" l="1"/>
  <c r="Z93" i="90" l="1"/>
  <c r="T93" i="90" l="1"/>
  <c r="Y93" i="90"/>
  <c r="W93" i="90"/>
  <c r="K93" i="90" l="1"/>
  <c r="R93" i="90"/>
  <c r="F93" i="90"/>
  <c r="I93" i="90"/>
  <c r="M93" i="90" l="1"/>
  <c r="J93" i="90"/>
  <c r="N93" i="90"/>
  <c r="E93" i="90"/>
  <c r="G93" i="90"/>
  <c r="O93" i="90" l="1"/>
  <c r="P93" i="90" l="1"/>
  <c r="Q93" i="90" l="1"/>
  <c r="H93" i="90" l="1"/>
  <c r="AA64" i="90" l="1"/>
  <c r="AA58" i="90"/>
  <c r="AA60" i="90"/>
  <c r="AA62" i="90"/>
  <c r="AA57" i="90"/>
  <c r="AA55" i="90"/>
  <c r="AA59" i="90"/>
  <c r="AA54" i="90"/>
  <c r="AA63" i="90"/>
  <c r="AA61" i="90"/>
  <c r="AA56" i="90"/>
  <c r="AA26" i="90"/>
  <c r="AA80" i="90"/>
  <c r="AA40" i="90" l="1"/>
  <c r="AA39" i="90"/>
  <c r="AA38" i="90"/>
  <c r="AA46" i="90"/>
  <c r="AA48" i="90"/>
  <c r="AA42" i="90"/>
  <c r="AA45" i="90"/>
  <c r="AA44" i="90"/>
  <c r="AA37" i="90"/>
  <c r="AA41" i="90"/>
  <c r="AA43" i="90"/>
  <c r="AA36" i="90"/>
  <c r="AA20" i="90"/>
  <c r="AA47" i="90"/>
  <c r="AA89" i="90" l="1"/>
  <c r="AA65" i="90" l="1"/>
  <c r="AA86" i="90"/>
  <c r="AA53" i="90" l="1"/>
  <c r="AA71" i="90"/>
  <c r="AA73" i="90"/>
  <c r="AA84" i="90"/>
  <c r="AA49" i="90"/>
  <c r="AA82" i="90"/>
  <c r="AA87" i="90"/>
  <c r="AA75" i="90"/>
  <c r="AA79" i="90"/>
  <c r="AA35" i="90"/>
  <c r="AA25" i="90"/>
  <c r="AA14" i="90"/>
  <c r="AA15" i="90"/>
  <c r="AA76" i="90"/>
  <c r="AA31" i="90"/>
  <c r="AA21" i="90"/>
  <c r="AA50" i="90"/>
  <c r="AA22" i="90"/>
  <c r="AA30" i="90"/>
  <c r="AA24" i="90"/>
  <c r="AA74" i="90"/>
  <c r="AA13" i="90"/>
  <c r="AA51" i="90"/>
  <c r="AA27" i="90"/>
  <c r="AA69" i="90"/>
  <c r="AA32" i="90"/>
  <c r="AA81" i="90"/>
  <c r="AA52" i="90"/>
  <c r="AA28" i="90"/>
  <c r="AA29" i="90"/>
  <c r="AA33" i="90"/>
  <c r="AA19" i="90"/>
  <c r="AA67" i="90"/>
  <c r="AA34" i="90"/>
  <c r="AA17" i="90"/>
  <c r="AA68" i="90"/>
  <c r="AA78" i="90"/>
  <c r="AA85" i="90"/>
  <c r="AA70" i="90"/>
  <c r="AA11" i="90"/>
  <c r="AA23" i="90"/>
  <c r="AA16" i="90"/>
  <c r="AA12" i="90"/>
  <c r="AA18" i="90"/>
  <c r="AA83" i="90"/>
  <c r="AA72" i="90"/>
  <c r="AA77" i="90"/>
  <c r="L93" i="90" l="1"/>
  <c r="AA93" i="90" l="1"/>
  <c r="D87" i="83" l="1"/>
  <c r="D100" i="83" l="1"/>
  <c r="D102" i="83"/>
  <c r="E100" i="83" l="1"/>
  <c r="E87" i="83"/>
  <c r="E102" i="83" l="1"/>
  <c r="CC100" i="86" l="1"/>
  <c r="CC97" i="85"/>
</calcChain>
</file>

<file path=xl/sharedStrings.xml><?xml version="1.0" encoding="utf-8"?>
<sst xmlns="http://schemas.openxmlformats.org/spreadsheetml/2006/main" count="2295" uniqueCount="446">
  <si>
    <t>select:</t>
  </si>
  <si>
    <t>Table TAX: Valuation matrix for taxes less subsidies on products</t>
  </si>
  <si>
    <t>Table BP: Use table at basic prices</t>
  </si>
  <si>
    <t>95 - 00</t>
  </si>
  <si>
    <t>95, 00</t>
  </si>
  <si>
    <t>voluntary</t>
  </si>
  <si>
    <t>If you want to submit an update for 1995 to 1999, please use the same questionnaire</t>
  </si>
  <si>
    <t>Germany</t>
  </si>
  <si>
    <t>Freight transport by road</t>
  </si>
  <si>
    <t>Transport via pipelines</t>
  </si>
  <si>
    <t>Water transport</t>
  </si>
  <si>
    <t>Air transport</t>
  </si>
  <si>
    <t>Water transport infrastructure</t>
  </si>
  <si>
    <t>Education</t>
  </si>
  <si>
    <t>Unit B-2: Economic accounts and international markets: production and analyses</t>
  </si>
  <si>
    <t>Code</t>
  </si>
  <si>
    <t>Table MARG: Valuation matrix for trade and transport margins</t>
  </si>
  <si>
    <t xml:space="preserve">             INDUSTRIES (NOGA)      </t>
  </si>
  <si>
    <t>Total use at basic prices incl. net commodity taxes</t>
  </si>
  <si>
    <t>Electricity distribution and trade</t>
  </si>
  <si>
    <t>Gas supply</t>
  </si>
  <si>
    <t>Passenger rail transport</t>
  </si>
  <si>
    <t>Rail infrastructure</t>
  </si>
  <si>
    <t>Total</t>
    <phoneticPr fontId="16" type="noConversion"/>
  </si>
  <si>
    <t>Manufacture of other non-metallic mineral products</t>
  </si>
  <si>
    <t>Manufacture of basic metals</t>
  </si>
  <si>
    <t>Table 17: Input-output table at basic prices</t>
  </si>
  <si>
    <t>Table 18: Input-output table for domestic output at basic prices</t>
  </si>
  <si>
    <t>Table 19: Input-output table for imports at basic prices</t>
  </si>
  <si>
    <t>Housing, water, electricity, gas and other fuels</t>
  </si>
  <si>
    <t>Health</t>
  </si>
  <si>
    <t>Transport</t>
  </si>
  <si>
    <t>Recreation and culture</t>
  </si>
  <si>
    <t>Restaurants and hotels</t>
  </si>
  <si>
    <r>
      <t>Mill. NAC</t>
    </r>
    <r>
      <rPr>
        <sz val="10"/>
        <rFont val="Arial"/>
        <family val="2"/>
      </rPr>
      <t xml:space="preserve"> for the others</t>
    </r>
  </si>
  <si>
    <r>
      <t>Mill. Euro</t>
    </r>
    <r>
      <rPr>
        <sz val="10"/>
        <rFont val="Arial"/>
        <family val="2"/>
      </rPr>
      <t xml:space="preserve"> for countries of the Eurozone</t>
    </r>
  </si>
  <si>
    <r>
      <t>COPPY</t>
    </r>
    <r>
      <rPr>
        <sz val="10"/>
        <rFont val="Arial"/>
        <family val="2"/>
      </rPr>
      <t xml:space="preserve"> for constant prices of the previous year.</t>
    </r>
  </si>
  <si>
    <t>Total final consumption expenditure by households</t>
  </si>
  <si>
    <t>Total final consumption expenditure</t>
  </si>
  <si>
    <t>Total gross capital formation</t>
  </si>
  <si>
    <t>Total input of industries</t>
    <phoneticPr fontId="16" type="noConversion"/>
  </si>
  <si>
    <t>01</t>
    <phoneticPr fontId="0" type="noConversion"/>
  </si>
  <si>
    <t>02</t>
    <phoneticPr fontId="0" type="noConversion"/>
  </si>
  <si>
    <t>Year</t>
  </si>
  <si>
    <t>transmisson
 period reqired by ESA 95</t>
  </si>
  <si>
    <t>Table 15: Supply table at basic prices, including a transformation into purchasers' prices</t>
  </si>
  <si>
    <t>Table 16: Use table at purchasers' prices</t>
  </si>
  <si>
    <t>COPPY</t>
  </si>
  <si>
    <t>PRICE CONCEPT:</t>
  </si>
  <si>
    <t>Market Output</t>
  </si>
  <si>
    <t>Non-market Output</t>
  </si>
  <si>
    <t>Running hydro power plants</t>
  </si>
  <si>
    <t>Storage hydro power plants</t>
  </si>
  <si>
    <t>Nuclear power plants</t>
  </si>
  <si>
    <t>B. Input-Output tables</t>
  </si>
  <si>
    <t>EUROPEAN COMMISSION</t>
  </si>
  <si>
    <t>Other scheduled passenger land transport</t>
  </si>
  <si>
    <t>Motor vehicles, trailers and semi-trailers</t>
  </si>
  <si>
    <t>Other transport equipment</t>
  </si>
  <si>
    <t>Construction work</t>
  </si>
  <si>
    <t>Food and non-alcoholic beverages</t>
  </si>
  <si>
    <t>COICOP 01</t>
  </si>
  <si>
    <t>COICOP 02</t>
  </si>
  <si>
    <t>Education services</t>
  </si>
  <si>
    <t>Please use this questionnaire for the transmission of current prices and constant prices and save each</t>
  </si>
  <si>
    <t>Products of mining and quarrying</t>
  </si>
  <si>
    <t>Important remarks</t>
  </si>
  <si>
    <t>Directorate B: Economic statistics and economic and monetary convergence</t>
  </si>
  <si>
    <t>Consumption of government</t>
  </si>
  <si>
    <t>Consumption of social security system</t>
  </si>
  <si>
    <t>Manufacture of motor vehicles, trailers and semi-trailers</t>
  </si>
  <si>
    <t>Manufacture of other transport equipment</t>
  </si>
  <si>
    <t>Construction</t>
  </si>
  <si>
    <t>Air transport infrastructure</t>
    <phoneticPr fontId="0" type="noConversion"/>
  </si>
  <si>
    <t>Electricity from waste incineration</t>
  </si>
  <si>
    <t>Heat from waste incineration</t>
  </si>
  <si>
    <t>Manufacture of pulp, paper and paper products</t>
  </si>
  <si>
    <t>Manufacture of rubber and plastic products</t>
  </si>
  <si>
    <t>COUNTRY:</t>
  </si>
  <si>
    <t>CURRENCY:</t>
  </si>
  <si>
    <t>Publishing, printing and reproduction of recorded media</t>
  </si>
  <si>
    <t>Taxes less subsidies on products</t>
  </si>
  <si>
    <t>Communi-cation</t>
  </si>
  <si>
    <t>Pulp, paper and paper products</t>
  </si>
  <si>
    <t>Consumption of non-profit institutions serving households (NPISH)</t>
  </si>
  <si>
    <t>OUTPUT OF INDUSTRIES (NOGA)</t>
  </si>
  <si>
    <t>Total output of industries</t>
  </si>
  <si>
    <t>Fishing,  fish farming and related service activities</t>
    <phoneticPr fontId="0" type="noConversion"/>
  </si>
  <si>
    <t>Agriculture, hunting and related service activities</t>
    <phoneticPr fontId="0" type="noConversion"/>
  </si>
  <si>
    <t>Forestry, logging and related service activities</t>
    <phoneticPr fontId="0" type="noConversion"/>
  </si>
  <si>
    <t>Manufacture of chemicals and chemical products</t>
    <phoneticPr fontId="0" type="noConversion"/>
  </si>
  <si>
    <t>Manufacture of coke and refined petroleum products</t>
    <phoneticPr fontId="0" type="noConversion"/>
  </si>
  <si>
    <t>A. Supply and use tables</t>
  </si>
  <si>
    <t>FINAL USE</t>
  </si>
  <si>
    <t>COICOP 03</t>
  </si>
  <si>
    <t>COICOP 04</t>
  </si>
  <si>
    <t>COICOP 05</t>
  </si>
  <si>
    <t>COICOP 06</t>
  </si>
  <si>
    <t>COICOP 07</t>
  </si>
  <si>
    <t>COICOP 08</t>
  </si>
  <si>
    <t>COICOP 09</t>
  </si>
  <si>
    <t>COICOP 10</t>
  </si>
  <si>
    <t>COICOP 11</t>
  </si>
  <si>
    <t>COICOP 12</t>
  </si>
  <si>
    <t>version as a separate file. If you are capable of submitting supplementary data on Market Output/</t>
  </si>
  <si>
    <t>Changes in inventories</t>
  </si>
  <si>
    <t>Other non-metallic mineral products</t>
  </si>
  <si>
    <t>Output at basic prices</t>
  </si>
  <si>
    <t>Imports cif</t>
  </si>
  <si>
    <t xml:space="preserve">    PRODUCTS (CPA)</t>
  </si>
  <si>
    <t>No</t>
  </si>
  <si>
    <t>European System of Accounts - ESA 1995</t>
  </si>
  <si>
    <t xml:space="preserve"> </t>
  </si>
  <si>
    <t>Road infrastructure</t>
  </si>
  <si>
    <t>Supply at basic prices</t>
  </si>
  <si>
    <t>Total supply at basic prices</t>
  </si>
  <si>
    <t>Trade and transport margins</t>
  </si>
  <si>
    <t>Total</t>
  </si>
  <si>
    <t>VALUATION</t>
  </si>
  <si>
    <t>Value added at basic prices</t>
  </si>
  <si>
    <t>Transmission programme of data</t>
  </si>
  <si>
    <t>Questionnaire ESA 1995</t>
  </si>
  <si>
    <t>Total final use at basic prices incl. net commodity taxes</t>
    <phoneticPr fontId="16" type="noConversion"/>
  </si>
  <si>
    <t>Manufacture of fabricated metal products, except machinery and equipment</t>
  </si>
  <si>
    <t>Alcoholic beverages, tobacco and narcotics</t>
  </si>
  <si>
    <t>Clothing and footwear</t>
  </si>
  <si>
    <t>01</t>
  </si>
  <si>
    <t>02</t>
  </si>
  <si>
    <t>Submission of supply and use tables and input-output tables (Tables 15-19)</t>
  </si>
  <si>
    <t>Mill. NAC</t>
  </si>
  <si>
    <t>Mill. EUR</t>
  </si>
  <si>
    <t>CUP</t>
  </si>
  <si>
    <t>COPYY</t>
  </si>
  <si>
    <t>Printed matter and recorded media</t>
  </si>
  <si>
    <t>Rubber and plastic products</t>
  </si>
  <si>
    <t>Basic metals</t>
  </si>
  <si>
    <t>Fabricated metal products, except machinery and equipment</t>
  </si>
  <si>
    <t>Machinery and equipment n.e.c.</t>
  </si>
  <si>
    <t>Exports</t>
  </si>
  <si>
    <t>Post and telecommunication services</t>
  </si>
  <si>
    <t>VAT</t>
  </si>
  <si>
    <t>EUROSTAT</t>
  </si>
  <si>
    <t>Gross fixed capital formation in machinery  and equipment</t>
  </si>
  <si>
    <t>Gross fixed capital formation in dwellings and buildings</t>
  </si>
  <si>
    <t>Net acquisition of valuables</t>
  </si>
  <si>
    <t>Food products, beverages and tobacco products</t>
  </si>
  <si>
    <t>Net commodity taxes</t>
  </si>
  <si>
    <t>Manufacture of food products and beverages; Manufacture of tobacco products</t>
  </si>
  <si>
    <t>Manufacture of machinery and equipment n.e.c.</t>
  </si>
  <si>
    <t>Non-market Output, please indicate this in the boxes below and submit this information as separate files.</t>
  </si>
  <si>
    <t>Furnishings, household equipment and routine household mainte-nance</t>
  </si>
  <si>
    <t>Miscella-neous goods and services</t>
  </si>
  <si>
    <t>INPUT OF HOMOGENEOUS BRANCHES</t>
    <phoneticPr fontId="16" type="noConversion"/>
  </si>
  <si>
    <t>mill. CHF</t>
    <phoneticPr fontId="16" type="noConversion"/>
  </si>
  <si>
    <t>mill. CHF</t>
    <phoneticPr fontId="0" type="noConversion"/>
  </si>
  <si>
    <r>
      <t>COPYY</t>
    </r>
    <r>
      <rPr>
        <sz val="10"/>
        <rFont val="Arial"/>
        <family val="2"/>
      </rPr>
      <t xml:space="preserve"> for constant prices of a base year </t>
    </r>
  </si>
  <si>
    <r>
      <t>CUP</t>
    </r>
    <r>
      <rPr>
        <sz val="10"/>
        <rFont val="Arial"/>
        <family val="2"/>
      </rPr>
      <t xml:space="preserve"> for current prices</t>
    </r>
  </si>
  <si>
    <r>
      <t>Market Output</t>
    </r>
    <r>
      <rPr>
        <sz val="10"/>
        <rFont val="Arial"/>
        <family val="2"/>
      </rPr>
      <t xml:space="preserve"> or </t>
    </r>
    <r>
      <rPr>
        <b/>
        <sz val="10"/>
        <rFont val="Arial"/>
        <family val="2"/>
      </rPr>
      <t>Non-market Output</t>
    </r>
    <r>
      <rPr>
        <sz val="10"/>
        <rFont val="Arial"/>
        <family val="2"/>
      </rPr>
      <t xml:space="preserve"> </t>
    </r>
  </si>
  <si>
    <t>In case you are capable of submitting supplementary data</t>
  </si>
  <si>
    <t>Please provide all figures with 3 decimal places</t>
  </si>
  <si>
    <t>Supply table at basic prices, including a transformation into basic prices plus net commodity taxes</t>
  </si>
  <si>
    <t>Use table at basic prices incl. net commodity taxes</t>
  </si>
  <si>
    <t>Symmetric input-output table at basic prices</t>
  </si>
  <si>
    <t>CHF/TJ</t>
  </si>
  <si>
    <r>
      <rPr>
        <sz val="10"/>
        <rFont val="Arial"/>
        <family val="2"/>
      </rPr>
      <t>ENERGY CARRIER</t>
    </r>
    <r>
      <rPr>
        <sz val="10"/>
        <rFont val="Arial"/>
        <family val="2"/>
      </rPr>
      <t xml:space="preserve">  </t>
    </r>
    <r>
      <rPr>
        <sz val="10"/>
        <color indexed="9"/>
        <rFont val="Arial"/>
        <family val="2"/>
      </rPr>
      <t xml:space="preserve"> .</t>
    </r>
  </si>
  <si>
    <t>Agriculture, hunting and related service activities</t>
  </si>
  <si>
    <t>Forestry, logging and related service activities</t>
  </si>
  <si>
    <t>Fishing,  fish farming and related service activities</t>
  </si>
  <si>
    <t>Manufacture of coke and refined petroleum products</t>
  </si>
  <si>
    <t>Manufacture of chemicals and chemical products</t>
  </si>
  <si>
    <t>Air transport infrastructure</t>
  </si>
  <si>
    <t>Crude oil</t>
  </si>
  <si>
    <t>Heavy fuel oil</t>
  </si>
  <si>
    <t>Gasoline</t>
  </si>
  <si>
    <t>Diesel oil</t>
  </si>
  <si>
    <t>Kerosene</t>
  </si>
  <si>
    <t>Petrol coke</t>
  </si>
  <si>
    <t>Other oil products</t>
  </si>
  <si>
    <t>Non energy use oil products</t>
  </si>
  <si>
    <t>Coal</t>
  </si>
  <si>
    <t>Gas</t>
  </si>
  <si>
    <t>Wood</t>
  </si>
  <si>
    <t>Biogas</t>
  </si>
  <si>
    <t>Biofuels</t>
  </si>
  <si>
    <t>Hydro power</t>
  </si>
  <si>
    <t>Solar energy</t>
  </si>
  <si>
    <t>Wind power</t>
  </si>
  <si>
    <t>Other renewable energy</t>
  </si>
  <si>
    <t>Nuclear fuels</t>
  </si>
  <si>
    <t>Electricity</t>
  </si>
  <si>
    <t>Distance heat</t>
  </si>
  <si>
    <t>Final demand</t>
  </si>
  <si>
    <t>Consumption of private households</t>
  </si>
  <si>
    <t>Energy prices by economic actor and energy carrier</t>
  </si>
  <si>
    <t>ECONOMIC ACTOR</t>
  </si>
  <si>
    <r>
      <t>H</t>
    </r>
    <r>
      <rPr>
        <sz val="10"/>
        <rFont val="Arial"/>
        <family val="2"/>
      </rPr>
      <t>omogeneous branches</t>
    </r>
    <r>
      <rPr>
        <sz val="10"/>
        <rFont val="Arial"/>
        <family val="2"/>
      </rPr>
      <t xml:space="preserve"> (CPA)</t>
    </r>
  </si>
  <si>
    <t>Light fuel oil</t>
  </si>
  <si>
    <t>Cross-border export</t>
  </si>
  <si>
    <t>Purchases by foreigners</t>
  </si>
  <si>
    <t>Mining and quarrying</t>
  </si>
  <si>
    <t>Basic prices in CHF/TJ</t>
  </si>
  <si>
    <t>Mineral oil tax</t>
  </si>
  <si>
    <r>
      <rPr>
        <sz val="10"/>
        <rFont val="Arial"/>
        <family val="2"/>
      </rPr>
      <t>TAX FORM</t>
    </r>
    <r>
      <rPr>
        <sz val="10"/>
        <rFont val="Arial"/>
        <family val="2"/>
      </rPr>
      <t xml:space="preserve">  </t>
    </r>
    <r>
      <rPr>
        <sz val="10"/>
        <color indexed="9"/>
        <rFont val="Arial"/>
        <family val="2"/>
      </rPr>
      <t xml:space="preserve"> .</t>
    </r>
  </si>
  <si>
    <t>Mill. CHF</t>
  </si>
  <si>
    <t>HOMOGENEOUS BRANCHES (CPA)</t>
  </si>
  <si>
    <r>
      <rPr>
        <sz val="10"/>
        <rFont val="Arial"/>
        <family val="2"/>
      </rPr>
      <t>Total homogeneous branches</t>
    </r>
  </si>
  <si>
    <t>Total consumption of private households</t>
  </si>
  <si>
    <t>Total use</t>
  </si>
  <si>
    <t>Non-deductible value added tax on use of goods</t>
  </si>
  <si>
    <t>Contents</t>
    <phoneticPr fontId="12" type="noConversion"/>
  </si>
  <si>
    <t>Sheet</t>
    <phoneticPr fontId="12" type="noConversion"/>
  </si>
  <si>
    <t>Content</t>
    <phoneticPr fontId="12" type="noConversion"/>
  </si>
  <si>
    <t>readme</t>
  </si>
  <si>
    <t>supply</t>
  </si>
  <si>
    <t>use</t>
  </si>
  <si>
    <t>siot</t>
  </si>
  <si>
    <t>energy_prices</t>
  </si>
  <si>
    <t>vat</t>
  </si>
  <si>
    <t>Important information for the users of the energy IOT</t>
  </si>
  <si>
    <t>Supply table at basic prices with a transformation to basic prices incl. net commodity taxes</t>
  </si>
  <si>
    <t>Symmetric IOT at basic prices</t>
  </si>
  <si>
    <t>Non-deductible value added taxes on use of goods</t>
  </si>
  <si>
    <t>Products of agriculture</t>
  </si>
  <si>
    <t>Products of forestry</t>
  </si>
  <si>
    <t xml:space="preserve">Products of fishing </t>
  </si>
  <si>
    <t>Coke and refined petroleum products</t>
  </si>
  <si>
    <t>Chemicals and chemical products</t>
  </si>
  <si>
    <t>Electricity from running hydro power plants</t>
  </si>
  <si>
    <t>Electricity from storage hydro power plants</t>
  </si>
  <si>
    <t>Services of electricity distribution and trade</t>
  </si>
  <si>
    <t>Services of gas supply</t>
  </si>
  <si>
    <t>Passenger rail transport services</t>
  </si>
  <si>
    <t>Freight rail transport services</t>
  </si>
  <si>
    <t>Rail infrastructure services</t>
  </si>
  <si>
    <t>Other scheduled passenger land transport services</t>
  </si>
  <si>
    <t>Freight road transport services</t>
  </si>
  <si>
    <t>Pipeline transport services</t>
  </si>
  <si>
    <t>Water transport services</t>
  </si>
  <si>
    <t>Air transport services</t>
  </si>
  <si>
    <t>Water transport infrastructure services</t>
  </si>
  <si>
    <t>Air transport infrastructure services</t>
  </si>
  <si>
    <t>Road infrastructure services</t>
  </si>
  <si>
    <t>Other public administration and defence services; compulsory social security services</t>
  </si>
  <si>
    <t>Other sewage and refuse disposal, sanitation and similar services</t>
  </si>
  <si>
    <t>Electricity generation in MSW incineration plants</t>
  </si>
  <si>
    <t>Heat generation in MSW incineration plants</t>
  </si>
  <si>
    <t>Abbreviations</t>
  </si>
  <si>
    <t>CPA</t>
  </si>
  <si>
    <t>Statistical Classification of Products by Activity in the European Economic Community</t>
  </si>
  <si>
    <t>CHF</t>
  </si>
  <si>
    <t>Swiss Francs</t>
  </si>
  <si>
    <t>ESA</t>
  </si>
  <si>
    <t>European System of National Accounts</t>
  </si>
  <si>
    <t>MSW</t>
  </si>
  <si>
    <t>Municipal solid waste</t>
  </si>
  <si>
    <t>NOGA</t>
  </si>
  <si>
    <t>Nomenclature Générale des Activités Economiques; Swiss industry classification, version 2002 compatible with NACE rev. 1.1</t>
  </si>
  <si>
    <t>Value added tax</t>
  </si>
  <si>
    <t>This table documents the energy price assumptions used for calculating energy expenditures. Cells in grey refer to cases, where energy prices are not relevant or were not used to calculate energy expenditures.</t>
  </si>
  <si>
    <t>This table contains non-deductible value added taxes on the use of commodities, compatible with the SIOT</t>
  </si>
  <si>
    <t>Communication</t>
  </si>
  <si>
    <t>Remarks:</t>
  </si>
  <si>
    <t>The data on non-deductible value added taxes on the use of goods are estimates. They are based on estimates of average tax rates on commodity use and tax deductibility for industries.</t>
  </si>
  <si>
    <t>Due to the procedure for calculating the SIOT, the VAT rates are higher than 7.6% in a few cases. In absolute terms the error is small.</t>
  </si>
  <si>
    <t>Miscellaneous goods and services</t>
  </si>
  <si>
    <t>Export</t>
  </si>
  <si>
    <t>The data on mineral oil tax represent the inputs into the procedure for calculating the IO table. Data by homogeneous branch in the final SIOT may differ due to transformations in the calculation procedure.</t>
  </si>
  <si>
    <t>03</t>
  </si>
  <si>
    <t>05-09</t>
  </si>
  <si>
    <t>10-12</t>
  </si>
  <si>
    <t>13-15</t>
  </si>
  <si>
    <t>Textiles, wearing apparel, leather products</t>
  </si>
  <si>
    <t>Pharmaceutical products</t>
  </si>
  <si>
    <t>24a</t>
  </si>
  <si>
    <t>24b</t>
  </si>
  <si>
    <t>Computer, electronic and optical products</t>
  </si>
  <si>
    <t>Electrical equipment</t>
  </si>
  <si>
    <t>Furniture</t>
  </si>
  <si>
    <t>Other manufactured goods n.e.c.</t>
  </si>
  <si>
    <t>Repair and installation of machinery and equipment</t>
  </si>
  <si>
    <t>35a</t>
  </si>
  <si>
    <t>35b</t>
  </si>
  <si>
    <t>35c</t>
  </si>
  <si>
    <t>35d</t>
  </si>
  <si>
    <t>35e</t>
  </si>
  <si>
    <t>Electricity and district heat from nuclear power plants</t>
  </si>
  <si>
    <t>Electricity and district heat from fossil plants</t>
  </si>
  <si>
    <t>Electricity and district heat from wood plants</t>
  </si>
  <si>
    <t>35f</t>
  </si>
  <si>
    <t>Electricitiy from biogas plants</t>
  </si>
  <si>
    <t>35g</t>
  </si>
  <si>
    <t>35h</t>
  </si>
  <si>
    <t>Electricity from wind power plants</t>
  </si>
  <si>
    <t>Electricity from PV plants</t>
  </si>
  <si>
    <t>41-43</t>
  </si>
  <si>
    <t>Wholesale and retail trade and repair of motor vehicles and motorcycles</t>
  </si>
  <si>
    <t>Wholesale trade, except of motor vehicles and motorcycles</t>
  </si>
  <si>
    <t>Retail trade, except of motor vehicles and motorcycles</t>
  </si>
  <si>
    <t>49a</t>
  </si>
  <si>
    <t>49b</t>
  </si>
  <si>
    <t>49c</t>
  </si>
  <si>
    <t>49d</t>
  </si>
  <si>
    <t>49e</t>
  </si>
  <si>
    <t>49f</t>
  </si>
  <si>
    <t>49g</t>
  </si>
  <si>
    <t>52a</t>
  </si>
  <si>
    <t>52b</t>
  </si>
  <si>
    <t>52c</t>
  </si>
  <si>
    <t>Food and beverage service activities</t>
  </si>
  <si>
    <t>58-60</t>
  </si>
  <si>
    <t>62-63</t>
  </si>
  <si>
    <t>69-71</t>
  </si>
  <si>
    <t>73-75</t>
  </si>
  <si>
    <t>77-82</t>
  </si>
  <si>
    <t>84a</t>
  </si>
  <si>
    <t>84b</t>
  </si>
  <si>
    <t>35i</t>
  </si>
  <si>
    <t>35j</t>
  </si>
  <si>
    <t>35k</t>
  </si>
  <si>
    <t>38a</t>
  </si>
  <si>
    <t>38b</t>
  </si>
  <si>
    <t>36-39R</t>
  </si>
  <si>
    <t>87-88</t>
  </si>
  <si>
    <t>90-93</t>
  </si>
  <si>
    <t>94-96</t>
  </si>
  <si>
    <t>97-98</t>
  </si>
  <si>
    <t>Publishing, video, audio production services etc.</t>
  </si>
  <si>
    <t>IT-Services</t>
  </si>
  <si>
    <t>Scientific research and development</t>
  </si>
  <si>
    <t>Human health services</t>
  </si>
  <si>
    <t>Other services</t>
  </si>
  <si>
    <t>Manufacture of textiles, wearing apparel and leather products</t>
  </si>
  <si>
    <t>Manufacture of computers, electronic and optical products</t>
  </si>
  <si>
    <t>Manufacture of electrical equipment</t>
  </si>
  <si>
    <t>Manufacture of furniture</t>
  </si>
  <si>
    <t>Manufacturing n.e.c.</t>
  </si>
  <si>
    <t>Biogas power plants</t>
  </si>
  <si>
    <t>Wind power plants</t>
  </si>
  <si>
    <t>PV plants</t>
  </si>
  <si>
    <r>
      <t xml:space="preserve">            HOMOGENEOUS BRANCHES   </t>
    </r>
    <r>
      <rPr>
        <sz val="10"/>
        <color theme="0"/>
        <rFont val="Arial"/>
        <family val="2"/>
      </rPr>
      <t>.</t>
    </r>
    <r>
      <rPr>
        <sz val="10"/>
        <rFont val="Arial"/>
        <family val="2"/>
      </rPr>
      <t xml:space="preserve">
(CPA)   </t>
    </r>
    <r>
      <rPr>
        <sz val="10"/>
        <color theme="0"/>
        <rFont val="Arial"/>
        <family val="2"/>
      </rPr>
      <t>.</t>
    </r>
  </si>
  <si>
    <t>Year: 2014</t>
  </si>
  <si>
    <t>Year 2014</t>
  </si>
  <si>
    <t>Waste (non biomass)</t>
  </si>
  <si>
    <t>Waste (biomass)</t>
  </si>
  <si>
    <t>Energy use by economic actor and energy carrier</t>
  </si>
  <si>
    <t>TJ</t>
  </si>
  <si>
    <t>49-52R</t>
  </si>
  <si>
    <t>Unspecified transport</t>
  </si>
  <si>
    <r>
      <t xml:space="preserve">Swiss energy IOT 2014: </t>
    </r>
    <r>
      <rPr>
        <sz val="14"/>
        <rFont val="Arial"/>
        <family val="2"/>
      </rPr>
      <t>An input-output table with disaggregated energy and transport industries</t>
    </r>
  </si>
  <si>
    <t>Gross energy use, without internal trade within electricity, distant heat and gas industry</t>
  </si>
  <si>
    <t>Grid surcharge</t>
  </si>
  <si>
    <t>Values for the CO2 tax and the grid surcharge measure the tax burden after refunding of taxes. Thus, tax exemptions for selected enterprises have been deducted.</t>
  </si>
  <si>
    <t>The data on the grid surcharge and the CO2 tax are based on the environmentally related taxes accounts of the Swiss Federal Statistical Office (FSO).</t>
  </si>
  <si>
    <t>The data are more disaggregated than the data published by FSO and are subject to uncertainties.</t>
  </si>
  <si>
    <t>Labour compensation</t>
  </si>
  <si>
    <t>Remaining value added</t>
  </si>
  <si>
    <t>Supplementary information</t>
  </si>
  <si>
    <t>Employed persons (in FTE)</t>
  </si>
  <si>
    <t>Additional information regarding public transport: -&gt; see right</t>
  </si>
  <si>
    <t>for information only: other subsidies on production in public transport (included in value added above)</t>
  </si>
  <si>
    <t>Other subsidies on production</t>
  </si>
  <si>
    <t>Value added, excluding subsidies on production</t>
  </si>
  <si>
    <t>Output, excluding subsidies on production</t>
  </si>
  <si>
    <t>for information only: other payments to public transport (capital transfers according to national accounts, therefore not included in value added above)</t>
  </si>
  <si>
    <t xml:space="preserve">Other compensations by government* </t>
  </si>
  <si>
    <t>Value added, without deduction of subsidies on production or other compensations</t>
  </si>
  <si>
    <t>Output, without deduction of subsidies on production or other compensations</t>
  </si>
  <si>
    <t>* = Payments of the federal government to operators of railway infrastructure under service agreements to cover current depreciation costs (resp. contributions to investment in the preservation of assets).</t>
  </si>
  <si>
    <t>This table contains additional data on the total output and the added value of transports on own account across the industries</t>
  </si>
  <si>
    <t>Value added at basic prices of industry</t>
  </si>
  <si>
    <t>thereof transport on own account</t>
  </si>
  <si>
    <t>Output at basic prices of industry</t>
  </si>
  <si>
    <t>Input from the environment</t>
  </si>
  <si>
    <t>Total Production</t>
  </si>
  <si>
    <t>Cross-border imports</t>
  </si>
  <si>
    <t>Purchase by residents abroad</t>
  </si>
  <si>
    <t>Total imports</t>
  </si>
  <si>
    <t>Total supply</t>
  </si>
  <si>
    <t>Energy supply by economic actor and energy carrier</t>
  </si>
  <si>
    <t>Energy supply, from the environment, by domestic production and by imports</t>
  </si>
  <si>
    <t>CO2 levy</t>
  </si>
  <si>
    <t>Performance-related heavy vehicle charge (LSVA)</t>
  </si>
  <si>
    <t>energy_transport_taxes</t>
  </si>
  <si>
    <t>energy_supply</t>
  </si>
  <si>
    <t>gross_energy_use</t>
  </si>
  <si>
    <t>Supply of energy carriers by economic actor</t>
  </si>
  <si>
    <t>Gross use of energy carriers by economic actor</t>
  </si>
  <si>
    <t>Taxes on energy use and on transport by economic actor and tax form</t>
  </si>
  <si>
    <t>Taxes and voluntary charges levied on the use of energy and on transport by economic actor and tax form</t>
  </si>
  <si>
    <t>transport</t>
  </si>
  <si>
    <t>Data on output and gross value added of own-account transport by economic actor</t>
  </si>
  <si>
    <t>Output and gross value added of transport on own account by industry</t>
  </si>
  <si>
    <t>This table contains energy and transport related taxes by paying economic actor.</t>
  </si>
  <si>
    <t>Manufacture of wood and of products of wood and cork, except furniture</t>
  </si>
  <si>
    <t>Manufacture of pharma-ceutical products</t>
  </si>
  <si>
    <t>Processing of nuclear fuel</t>
  </si>
  <si>
    <t>Fossil power plants (incl. CHP)</t>
  </si>
  <si>
    <t>Wood power plants (incl. CHP)</t>
  </si>
  <si>
    <t>Steam and hot water supply</t>
  </si>
  <si>
    <t>Water supply, other sewage and refuse disposal etc.</t>
  </si>
  <si>
    <t>Freight rail transport</t>
  </si>
  <si>
    <t>Taxi operation, Other passenger land transport</t>
  </si>
  <si>
    <t>Other warehousing and support activities for transportation</t>
  </si>
  <si>
    <t>Postal and courier activities</t>
  </si>
  <si>
    <t>Accommo-dation</t>
  </si>
  <si>
    <t>Publishing, audiovisual and broadcasting activities</t>
  </si>
  <si>
    <t>IT and other information services</t>
  </si>
  <si>
    <t>Telecom-munications</t>
  </si>
  <si>
    <t>Financial service activities</t>
  </si>
  <si>
    <t>Insurance</t>
  </si>
  <si>
    <t>Real estate activities</t>
  </si>
  <si>
    <t>Legal, accounting, management, architecture, engineering activities</t>
  </si>
  <si>
    <t>Other professional, scientific and technical activities</t>
  </si>
  <si>
    <t>Administrative and support service activities</t>
  </si>
  <si>
    <t>Other public administration</t>
  </si>
  <si>
    <t>Human health activities</t>
  </si>
  <si>
    <t>Residential care and social work activities</t>
  </si>
  <si>
    <t>Arts, entertainment and recreation</t>
  </si>
  <si>
    <t>Other service activities</t>
  </si>
  <si>
    <t>Total supply at basic prices incl. net commodity taxes</t>
  </si>
  <si>
    <t>Furnishings, household equipment and routine household maintenance</t>
  </si>
  <si>
    <t>Total final use at basic prices</t>
  </si>
  <si>
    <t>Total use at basic prices</t>
  </si>
  <si>
    <t>Total input of homo-geneous branches</t>
  </si>
  <si>
    <t>Total intermediate consumption / final use</t>
  </si>
  <si>
    <t>Wood and products of wood and cork (except furniture)</t>
  </si>
  <si>
    <t>Other water supply, sewage and refuse disposal services</t>
  </si>
  <si>
    <t>Taxi operation, Other passenger land transport services</t>
  </si>
  <si>
    <t>Services of steam and hot water supply</t>
  </si>
  <si>
    <t>Other warehousing and support services for transportation</t>
  </si>
  <si>
    <t>Unspecified transport services</t>
  </si>
  <si>
    <t>Accommodation services</t>
  </si>
  <si>
    <t>Food and beverage services</t>
  </si>
  <si>
    <t>Telecommunications services</t>
  </si>
  <si>
    <t>Insurance and pension funding services</t>
  </si>
  <si>
    <t>Financial services</t>
  </si>
  <si>
    <t>Real estate services</t>
  </si>
  <si>
    <t>Legal, accounting, management, architecture, engineering services</t>
  </si>
  <si>
    <t>Other professional, scientific and technical services</t>
  </si>
  <si>
    <t>Administrative and support services</t>
  </si>
  <si>
    <t>Other public administration services</t>
  </si>
  <si>
    <t>Residential care and social work services</t>
  </si>
  <si>
    <t>Arts, entertainment and recreation services</t>
  </si>
  <si>
    <t>Households as employers of domestic personnel; Undifferentiated goods and services of private households for own use</t>
  </si>
  <si>
    <t>Total intermediate consumption / Final use at purchasers' prices</t>
  </si>
  <si>
    <t>Activities of households as employers of domestic personnel / Undifferentiated goods- and services-producing activities of private households for own 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</si>
</sst>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0\ \ "/>
    <numFmt numFmtId="165" formatCode="#,##0_ ;[Red]\-#,##0\ "/>
  </numFmts>
  <fonts count="26" x14ac:knownFonts="1">
    <font>
      <sz val="10"/>
      <name val="Arial"/>
      <family val="2"/>
    </font>
    <font>
      <b/>
      <sz val="10"/>
      <name val="Arial"/>
      <family val="2"/>
    </font>
    <font>
      <i/>
      <sz val="10"/>
      <name val="Arial"/>
      <family val="2"/>
    </font>
    <font>
      <sz val="10"/>
      <name val="Arial"/>
      <family val="2"/>
    </font>
    <font>
      <sz val="10"/>
      <name val="Arial"/>
      <family val="2"/>
    </font>
    <font>
      <b/>
      <sz val="10"/>
      <name val="Arial"/>
      <family val="2"/>
    </font>
    <font>
      <u/>
      <sz val="10"/>
      <color indexed="12"/>
      <name val="Arial"/>
      <family val="2"/>
    </font>
    <font>
      <sz val="12"/>
      <name val="Arial"/>
      <family val="2"/>
    </font>
    <font>
      <sz val="8"/>
      <name val="Arial"/>
      <family val="2"/>
    </font>
    <font>
      <b/>
      <sz val="8"/>
      <name val="Arial"/>
      <family val="2"/>
    </font>
    <font>
      <b/>
      <sz val="12"/>
      <name val="Arial"/>
      <family val="2"/>
    </font>
    <font>
      <b/>
      <sz val="9"/>
      <name val="Arial"/>
      <family val="2"/>
    </font>
    <font>
      <b/>
      <sz val="10"/>
      <color indexed="10"/>
      <name val="Arial"/>
      <family val="2"/>
    </font>
    <font>
      <b/>
      <i/>
      <sz val="10"/>
      <color indexed="10"/>
      <name val="Arial"/>
      <family val="2"/>
    </font>
    <font>
      <sz val="8"/>
      <name val="Arial"/>
      <family val="2"/>
    </font>
    <font>
      <b/>
      <sz val="8"/>
      <color indexed="12"/>
      <name val="Arial"/>
      <family val="2"/>
    </font>
    <font>
      <sz val="8"/>
      <name val="Verdana"/>
      <family val="2"/>
    </font>
    <font>
      <sz val="11"/>
      <color indexed="8"/>
      <name val="Calibri"/>
      <family val="2"/>
    </font>
    <font>
      <sz val="10"/>
      <color indexed="9"/>
      <name val="Arial"/>
      <family val="2"/>
    </font>
    <font>
      <b/>
      <sz val="14"/>
      <name val="Arial"/>
      <family val="2"/>
    </font>
    <font>
      <b/>
      <sz val="12"/>
      <color indexed="12"/>
      <name val="Arial"/>
      <family val="2"/>
    </font>
    <font>
      <sz val="14"/>
      <name val="Arial"/>
      <family val="2"/>
    </font>
    <font>
      <b/>
      <sz val="11"/>
      <name val="Arial"/>
      <family val="2"/>
    </font>
    <font>
      <u/>
      <sz val="10"/>
      <color theme="11"/>
      <name val="Arial"/>
      <family val="2"/>
    </font>
    <font>
      <sz val="10"/>
      <color theme="0"/>
      <name val="Arial"/>
      <family val="2"/>
    </font>
    <font>
      <i/>
      <sz val="10"/>
      <color indexed="8"/>
      <name val="Arial"/>
      <family val="2"/>
    </font>
  </fonts>
  <fills count="10">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13"/>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tint="-0.249977111117893"/>
        <bgColor indexed="64"/>
      </patternFill>
    </fill>
  </fills>
  <borders count="81">
    <border>
      <left/>
      <right/>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right style="thin">
        <color auto="1"/>
      </right>
      <top/>
      <bottom style="thin">
        <color auto="1"/>
      </bottom>
      <diagonal/>
    </border>
    <border>
      <left/>
      <right/>
      <top/>
      <bottom style="thin">
        <color auto="1"/>
      </bottom>
      <diagonal/>
    </border>
    <border>
      <left/>
      <right/>
      <top style="hair">
        <color auto="1"/>
      </top>
      <bottom/>
      <diagonal/>
    </border>
    <border>
      <left style="thin">
        <color auto="1"/>
      </left>
      <right style="hair">
        <color auto="1"/>
      </right>
      <top style="hair">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right/>
      <top style="hair">
        <color auto="1"/>
      </top>
      <bottom style="thin">
        <color auto="1"/>
      </bottom>
      <diagonal/>
    </border>
    <border>
      <left style="hair">
        <color auto="1"/>
      </left>
      <right style="thin">
        <color auto="1"/>
      </right>
      <top style="hair">
        <color auto="1"/>
      </top>
      <bottom style="thin">
        <color auto="1"/>
      </bottom>
      <diagonal/>
    </border>
    <border>
      <left/>
      <right/>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diagonal/>
    </border>
    <border>
      <left style="thin">
        <color auto="1"/>
      </left>
      <right style="hair">
        <color auto="1"/>
      </right>
      <top/>
      <bottom/>
      <diagonal/>
    </border>
    <border>
      <left/>
      <right style="thin">
        <color auto="1"/>
      </right>
      <top style="thin">
        <color auto="1"/>
      </top>
      <bottom/>
      <diagonal/>
    </border>
    <border>
      <left style="hair">
        <color auto="1"/>
      </left>
      <right style="hair">
        <color auto="1"/>
      </right>
      <top style="hair">
        <color auto="1"/>
      </top>
      <bottom/>
      <diagonal/>
    </border>
    <border>
      <left style="hair">
        <color auto="1"/>
      </left>
      <right/>
      <top style="hair">
        <color auto="1"/>
      </top>
      <bottom/>
      <diagonal/>
    </border>
    <border>
      <left/>
      <right style="hair">
        <color auto="1"/>
      </right>
      <top style="hair">
        <color auto="1"/>
      </top>
      <bottom/>
      <diagonal/>
    </border>
    <border>
      <left style="hair">
        <color auto="1"/>
      </left>
      <right style="thin">
        <color auto="1"/>
      </right>
      <top/>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thin">
        <color auto="1"/>
      </bottom>
      <diagonal/>
    </border>
    <border>
      <left/>
      <right style="thin">
        <color auto="1"/>
      </right>
      <top/>
      <bottom style="hair">
        <color auto="1"/>
      </bottom>
      <diagonal/>
    </border>
    <border>
      <left/>
      <right/>
      <top style="hair">
        <color auto="1"/>
      </top>
      <bottom style="hair">
        <color auto="1"/>
      </bottom>
      <diagonal/>
    </border>
    <border>
      <left/>
      <right style="hair">
        <color auto="1"/>
      </right>
      <top/>
      <bottom/>
      <diagonal/>
    </border>
    <border>
      <left style="hair">
        <color auto="1"/>
      </left>
      <right style="hair">
        <color auto="1"/>
      </right>
      <top/>
      <bottom/>
      <diagonal/>
    </border>
    <border>
      <left style="hair">
        <color auto="1"/>
      </left>
      <right/>
      <top/>
      <bottom/>
      <diagonal/>
    </border>
    <border>
      <left style="hair">
        <color auto="1"/>
      </left>
      <right style="thin">
        <color auto="1"/>
      </right>
      <top/>
      <bottom style="thin">
        <color auto="1"/>
      </bottom>
      <diagonal/>
    </border>
    <border>
      <left style="hair">
        <color auto="1"/>
      </left>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bottom/>
      <diagonal/>
    </border>
    <border>
      <left style="thin">
        <color auto="1"/>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bottom style="thin">
        <color auto="1"/>
      </bottom>
      <diagonal/>
    </border>
    <border>
      <left style="thin">
        <color auto="1"/>
      </left>
      <right/>
      <top style="hair">
        <color auto="1"/>
      </top>
      <bottom style="thin">
        <color auto="1"/>
      </bottom>
      <diagonal/>
    </border>
    <border>
      <left style="hair">
        <color auto="1"/>
      </left>
      <right style="hair">
        <color auto="1"/>
      </right>
      <top style="thin">
        <color auto="1"/>
      </top>
      <bottom style="hair">
        <color auto="1"/>
      </bottom>
      <diagonal/>
    </border>
    <border>
      <left style="thin">
        <color auto="1"/>
      </left>
      <right style="hair">
        <color auto="1"/>
      </right>
      <top style="thin">
        <color auto="1"/>
      </top>
      <bottom style="hair">
        <color auto="1"/>
      </bottom>
      <diagonal/>
    </border>
    <border>
      <left style="thin">
        <color auto="1"/>
      </left>
      <right style="thin">
        <color auto="1"/>
      </right>
      <top/>
      <bottom style="hair">
        <color auto="1"/>
      </bottom>
      <diagonal/>
    </border>
    <border>
      <left style="thin">
        <color auto="1"/>
      </left>
      <right/>
      <top style="thin">
        <color auto="1"/>
      </top>
      <bottom style="hair">
        <color auto="1"/>
      </bottom>
      <diagonal/>
    </border>
    <border>
      <left style="hair">
        <color auto="1"/>
      </left>
      <right/>
      <top style="hair">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diagonal/>
    </border>
    <border>
      <left style="hair">
        <color auto="1"/>
      </left>
      <right style="thin">
        <color auto="1"/>
      </right>
      <top style="thin">
        <color auto="1"/>
      </top>
      <bottom style="thin">
        <color auto="1"/>
      </bottom>
      <diagonal/>
    </border>
    <border>
      <left/>
      <right style="thin">
        <color auto="1"/>
      </right>
      <top style="hair">
        <color auto="1"/>
      </top>
      <bottom style="thin">
        <color auto="1"/>
      </bottom>
      <diagonal/>
    </border>
    <border>
      <left/>
      <right style="hair">
        <color auto="1"/>
      </right>
      <top style="thin">
        <color auto="1"/>
      </top>
      <bottom/>
      <diagonal/>
    </border>
    <border>
      <left style="hair">
        <color auto="1"/>
      </left>
      <right/>
      <top style="thin">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hair">
        <color auto="1"/>
      </top>
      <bottom style="hair">
        <color auto="1"/>
      </bottom>
      <diagonal/>
    </border>
    <border>
      <left style="hair">
        <color auto="1"/>
      </left>
      <right/>
      <top/>
      <bottom style="thin">
        <color auto="1"/>
      </bottom>
      <diagonal/>
    </border>
    <border>
      <left style="hair">
        <color auto="1"/>
      </left>
      <right style="thin">
        <color auto="1"/>
      </right>
      <top/>
      <bottom style="hair">
        <color auto="1"/>
      </bottom>
      <diagonal/>
    </border>
    <border>
      <left/>
      <right style="hair">
        <color auto="1"/>
      </right>
      <top/>
      <bottom style="hair">
        <color auto="1"/>
      </bottom>
      <diagonal/>
    </border>
    <border>
      <left style="thin">
        <color auto="1"/>
      </left>
      <right style="hair">
        <color auto="1"/>
      </right>
      <top style="thin">
        <color auto="1"/>
      </top>
      <bottom style="thin">
        <color auto="1"/>
      </bottom>
      <diagonal/>
    </border>
    <border>
      <left style="hair">
        <color auto="1"/>
      </left>
      <right/>
      <top style="thin">
        <color auto="1"/>
      </top>
      <bottom style="hair">
        <color auto="1"/>
      </bottom>
      <diagonal/>
    </border>
    <border>
      <left style="thin">
        <color auto="1"/>
      </left>
      <right style="thin">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diagonal/>
    </border>
    <border>
      <left/>
      <right style="thin">
        <color auto="1"/>
      </right>
      <top style="thin">
        <color auto="1"/>
      </top>
      <bottom style="hair">
        <color auto="1"/>
      </bottom>
      <diagonal/>
    </border>
    <border>
      <left style="hair">
        <color auto="1"/>
      </left>
      <right/>
      <top/>
      <bottom style="hair">
        <color auto="1"/>
      </bottom>
      <diagonal/>
    </border>
    <border>
      <left/>
      <right style="thin">
        <color auto="1"/>
      </right>
      <top style="hair">
        <color auto="1"/>
      </top>
      <bottom/>
      <diagonal/>
    </border>
    <border>
      <left/>
      <right style="hair">
        <color auto="1"/>
      </right>
      <top style="thin">
        <color auto="1"/>
      </top>
      <bottom style="hair">
        <color auto="1"/>
      </bottom>
      <diagonal/>
    </border>
  </borders>
  <cellStyleXfs count="35">
    <xf numFmtId="0" fontId="0" fillId="0" borderId="0"/>
    <xf numFmtId="0" fontId="6" fillId="0" borderId="0" applyNumberFormat="0" applyFill="0" applyBorder="0" applyAlignment="0" applyProtection="0">
      <alignment vertical="top"/>
      <protection locked="0"/>
    </xf>
    <xf numFmtId="9" fontId="3" fillId="0" borderId="0" applyFont="0" applyFill="0" applyBorder="0" applyAlignment="0" applyProtection="0"/>
    <xf numFmtId="0" fontId="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0" borderId="0"/>
  </cellStyleXfs>
  <cellXfs count="516">
    <xf numFmtId="0" fontId="0" fillId="0" borderId="0" xfId="0"/>
    <xf numFmtId="0" fontId="0" fillId="0" borderId="0" xfId="0" applyProtection="1">
      <protection locked="0"/>
    </xf>
    <xf numFmtId="0" fontId="0" fillId="0" borderId="0" xfId="0" applyFill="1" applyProtection="1">
      <protection locked="0"/>
    </xf>
    <xf numFmtId="0" fontId="5" fillId="0" borderId="0" xfId="0" applyFont="1" applyAlignment="1" applyProtection="1">
      <alignment horizontal="left"/>
    </xf>
    <xf numFmtId="0" fontId="0" fillId="0" borderId="0" xfId="0" applyAlignment="1" applyProtection="1">
      <alignment horizontal="center"/>
    </xf>
    <xf numFmtId="0" fontId="5" fillId="0" borderId="0" xfId="0" applyFont="1" applyAlignment="1" applyProtection="1">
      <alignment horizontal="centerContinuous"/>
    </xf>
    <xf numFmtId="0" fontId="5" fillId="0" borderId="0" xfId="0" applyFont="1" applyAlignment="1" applyProtection="1">
      <alignment horizontal="center"/>
    </xf>
    <xf numFmtId="0" fontId="4" fillId="2" borderId="1" xfId="0" applyFont="1" applyFill="1" applyBorder="1" applyAlignment="1" applyProtection="1">
      <alignment horizontal="center"/>
    </xf>
    <xf numFmtId="0" fontId="4" fillId="2" borderId="2" xfId="0" applyFont="1" applyFill="1" applyBorder="1" applyAlignment="1" applyProtection="1">
      <alignment horizontal="center"/>
    </xf>
    <xf numFmtId="0" fontId="4" fillId="2" borderId="3" xfId="0" applyNumberFormat="1" applyFont="1" applyFill="1" applyBorder="1" applyAlignment="1" applyProtection="1"/>
    <xf numFmtId="0" fontId="0" fillId="0" borderId="0" xfId="0" applyProtection="1"/>
    <xf numFmtId="0" fontId="4" fillId="0" borderId="4" xfId="0" applyFont="1" applyBorder="1" applyAlignment="1" applyProtection="1"/>
    <xf numFmtId="0" fontId="0" fillId="0" borderId="0" xfId="0" applyFill="1" applyBorder="1" applyProtection="1"/>
    <xf numFmtId="0" fontId="4" fillId="0" borderId="5" xfId="0" applyFont="1" applyFill="1" applyBorder="1" applyAlignment="1" applyProtection="1">
      <alignment horizontal="center" vertical="top" wrapText="1"/>
    </xf>
    <xf numFmtId="0" fontId="4" fillId="0" borderId="6" xfId="0" applyFont="1" applyFill="1" applyBorder="1" applyAlignment="1" applyProtection="1">
      <alignment horizontal="center" vertical="top" wrapText="1"/>
    </xf>
    <xf numFmtId="0" fontId="4" fillId="2" borderId="7" xfId="0" applyFont="1" applyFill="1" applyBorder="1" applyAlignment="1" applyProtection="1">
      <alignment horizontal="center" vertical="top" wrapText="1"/>
    </xf>
    <xf numFmtId="0" fontId="4" fillId="0" borderId="1" xfId="0" applyFont="1" applyFill="1" applyBorder="1" applyAlignment="1" applyProtection="1">
      <alignment horizontal="center" vertical="top" wrapText="1"/>
    </xf>
    <xf numFmtId="0" fontId="4" fillId="0" borderId="3" xfId="0" applyFont="1" applyFill="1" applyBorder="1" applyAlignment="1" applyProtection="1">
      <alignment horizontal="center" vertical="top" wrapText="1"/>
    </xf>
    <xf numFmtId="0" fontId="4" fillId="2" borderId="8" xfId="0" applyFont="1" applyFill="1" applyBorder="1" applyAlignment="1" applyProtection="1">
      <alignment horizontal="center" vertical="top" wrapText="1"/>
    </xf>
    <xf numFmtId="0" fontId="4" fillId="3" borderId="9" xfId="0" applyFont="1" applyFill="1" applyBorder="1" applyAlignment="1" applyProtection="1">
      <alignment horizontal="center" vertical="top" wrapText="1"/>
    </xf>
    <xf numFmtId="0" fontId="4" fillId="3" borderId="10" xfId="0" applyFont="1" applyFill="1" applyBorder="1" applyAlignment="1" applyProtection="1">
      <alignment horizontal="center" vertical="center"/>
    </xf>
    <xf numFmtId="0" fontId="4" fillId="3" borderId="11" xfId="0" applyFont="1" applyFill="1" applyBorder="1" applyAlignment="1" applyProtection="1">
      <alignment horizontal="center" vertical="center"/>
    </xf>
    <xf numFmtId="0" fontId="4" fillId="3" borderId="12" xfId="0" applyFont="1" applyFill="1" applyBorder="1" applyAlignment="1" applyProtection="1">
      <alignment horizontal="center"/>
    </xf>
    <xf numFmtId="0" fontId="8" fillId="0" borderId="0" xfId="0" applyFont="1" applyAlignment="1" applyProtection="1">
      <alignment horizontal="justify"/>
    </xf>
    <xf numFmtId="0" fontId="8" fillId="0" borderId="0" xfId="0" applyFont="1" applyAlignment="1" applyProtection="1">
      <alignment horizontal="left"/>
    </xf>
    <xf numFmtId="0" fontId="9" fillId="0" borderId="0" xfId="0" applyFont="1" applyAlignment="1" applyProtection="1">
      <alignment horizontal="left"/>
    </xf>
    <xf numFmtId="0" fontId="10" fillId="0" borderId="0" xfId="0" applyFont="1" applyProtection="1"/>
    <xf numFmtId="0" fontId="5" fillId="0" borderId="0" xfId="0" applyFont="1" applyProtection="1"/>
    <xf numFmtId="0" fontId="7" fillId="0" borderId="0" xfId="0" applyFont="1" applyProtection="1"/>
    <xf numFmtId="0" fontId="4" fillId="0" borderId="0" xfId="0" applyFont="1" applyProtection="1"/>
    <xf numFmtId="0" fontId="11" fillId="0" borderId="0" xfId="0" applyFont="1" applyAlignment="1" applyProtection="1">
      <alignment horizontal="center" wrapText="1"/>
    </xf>
    <xf numFmtId="0" fontId="11" fillId="0" borderId="0" xfId="0" applyFont="1" applyAlignment="1" applyProtection="1">
      <alignment horizontal="center"/>
    </xf>
    <xf numFmtId="0" fontId="12" fillId="0" borderId="0" xfId="0" applyFont="1" applyProtection="1"/>
    <xf numFmtId="0" fontId="13" fillId="0" borderId="0" xfId="0" applyFont="1" applyProtection="1"/>
    <xf numFmtId="0" fontId="5" fillId="4" borderId="13" xfId="0" applyFont="1" applyFill="1" applyBorder="1" applyAlignment="1" applyProtection="1">
      <alignment horizontal="center"/>
      <protection locked="0"/>
    </xf>
    <xf numFmtId="0" fontId="4" fillId="0" borderId="0" xfId="0" applyFont="1" applyBorder="1" applyAlignment="1" applyProtection="1"/>
    <xf numFmtId="0" fontId="4" fillId="2" borderId="4" xfId="0" applyFont="1" applyFill="1" applyBorder="1" applyAlignment="1" applyProtection="1">
      <alignment horizontal="center" vertical="top" wrapText="1"/>
    </xf>
    <xf numFmtId="0" fontId="0" fillId="0" borderId="0" xfId="0" applyAlignment="1" applyProtection="1"/>
    <xf numFmtId="0" fontId="4" fillId="0" borderId="4" xfId="0" applyFont="1" applyFill="1" applyBorder="1" applyAlignment="1" applyProtection="1">
      <alignment horizontal="center" vertical="top" wrapText="1"/>
    </xf>
    <xf numFmtId="0" fontId="3" fillId="2" borderId="14" xfId="0" applyFont="1" applyFill="1" applyBorder="1" applyAlignment="1" applyProtection="1">
      <alignment horizontal="center"/>
    </xf>
    <xf numFmtId="0" fontId="3" fillId="0" borderId="15" xfId="0" applyNumberFormat="1" applyFont="1" applyFill="1" applyBorder="1" applyAlignment="1" applyProtection="1"/>
    <xf numFmtId="0" fontId="3" fillId="2" borderId="16" xfId="0" applyFont="1" applyFill="1" applyBorder="1" applyAlignment="1" applyProtection="1">
      <alignment horizontal="center"/>
    </xf>
    <xf numFmtId="0" fontId="3" fillId="2" borderId="17" xfId="0" applyFont="1" applyFill="1" applyBorder="1" applyAlignment="1" applyProtection="1">
      <alignment horizontal="center"/>
    </xf>
    <xf numFmtId="0" fontId="3" fillId="2" borderId="18" xfId="0" applyNumberFormat="1" applyFont="1" applyFill="1" applyBorder="1" applyAlignment="1" applyProtection="1"/>
    <xf numFmtId="0" fontId="3" fillId="0" borderId="10" xfId="0" applyFont="1" applyFill="1" applyBorder="1" applyAlignment="1" applyProtection="1">
      <alignment horizontal="center"/>
    </xf>
    <xf numFmtId="0" fontId="3" fillId="0" borderId="19" xfId="0" applyFont="1" applyFill="1" applyBorder="1" applyAlignment="1" applyProtection="1">
      <alignment horizontal="center"/>
    </xf>
    <xf numFmtId="0" fontId="3" fillId="0" borderId="20" xfId="0" applyNumberFormat="1" applyFont="1" applyFill="1" applyBorder="1" applyAlignment="1" applyProtection="1"/>
    <xf numFmtId="0" fontId="3" fillId="2" borderId="8" xfId="0" applyFont="1" applyFill="1" applyBorder="1" applyAlignment="1" applyProtection="1">
      <alignment horizontal="center" vertical="top" wrapText="1"/>
    </xf>
    <xf numFmtId="0" fontId="3" fillId="0" borderId="22" xfId="0" applyFont="1" applyFill="1" applyBorder="1" applyAlignment="1" applyProtection="1">
      <alignment horizontal="center"/>
    </xf>
    <xf numFmtId="0" fontId="3" fillId="0" borderId="23" xfId="0" applyNumberFormat="1" applyFont="1" applyFill="1" applyBorder="1" applyAlignment="1" applyProtection="1"/>
    <xf numFmtId="0" fontId="3" fillId="0" borderId="12" xfId="0" applyFont="1" applyFill="1" applyBorder="1" applyAlignment="1" applyProtection="1">
      <alignment horizontal="center"/>
    </xf>
    <xf numFmtId="0" fontId="3" fillId="0" borderId="2" xfId="0" applyFont="1" applyFill="1" applyBorder="1" applyAlignment="1" applyProtection="1">
      <alignment horizontal="center" vertical="top" wrapText="1"/>
    </xf>
    <xf numFmtId="0" fontId="3" fillId="0" borderId="24" xfId="0" applyFont="1" applyFill="1" applyBorder="1" applyAlignment="1" applyProtection="1">
      <alignment horizontal="center" vertical="top" wrapText="1"/>
    </xf>
    <xf numFmtId="0" fontId="3" fillId="0" borderId="6" xfId="0" applyFont="1" applyFill="1" applyBorder="1" applyAlignment="1" applyProtection="1">
      <alignment horizontal="center"/>
    </xf>
    <xf numFmtId="0" fontId="3" fillId="0" borderId="5" xfId="0" applyFont="1" applyFill="1" applyBorder="1" applyAlignment="1" applyProtection="1">
      <alignment horizontal="center"/>
    </xf>
    <xf numFmtId="0" fontId="3" fillId="0" borderId="21" xfId="0" applyNumberFormat="1" applyFont="1" applyFill="1" applyBorder="1" applyAlignment="1" applyProtection="1"/>
    <xf numFmtId="0" fontId="3" fillId="0" borderId="25" xfId="0" applyFont="1" applyFill="1" applyBorder="1" applyAlignment="1" applyProtection="1">
      <alignment horizontal="center" vertical="top" wrapText="1"/>
    </xf>
    <xf numFmtId="0" fontId="3" fillId="0" borderId="26" xfId="0" applyFont="1" applyFill="1" applyBorder="1" applyAlignment="1" applyProtection="1">
      <alignment horizontal="center" vertical="top" wrapText="1"/>
    </xf>
    <xf numFmtId="0" fontId="1" fillId="5" borderId="0" xfId="0" applyFont="1" applyFill="1"/>
    <xf numFmtId="0" fontId="8" fillId="0" borderId="0" xfId="0" applyFont="1"/>
    <xf numFmtId="0" fontId="15" fillId="0" borderId="0" xfId="0" applyFont="1"/>
    <xf numFmtId="0" fontId="4" fillId="0" borderId="0" xfId="0" applyFont="1" applyAlignment="1" applyProtection="1">
      <alignment horizontal="center"/>
    </xf>
    <xf numFmtId="0" fontId="4" fillId="0" borderId="0" xfId="0" applyFont="1" applyAlignment="1" applyProtection="1">
      <alignment horizontal="right"/>
    </xf>
    <xf numFmtId="0" fontId="4" fillId="3" borderId="27" xfId="0" applyFont="1" applyFill="1" applyBorder="1" applyAlignment="1" applyProtection="1">
      <alignment horizontal="left" vertical="top" wrapText="1"/>
    </xf>
    <xf numFmtId="165" fontId="4" fillId="0" borderId="12" xfId="0" applyNumberFormat="1" applyFont="1" applyFill="1" applyBorder="1" applyAlignment="1" applyProtection="1">
      <alignment horizontal="right"/>
      <protection locked="0"/>
    </xf>
    <xf numFmtId="0" fontId="3" fillId="0" borderId="12" xfId="0" applyFont="1" applyFill="1" applyBorder="1" applyAlignment="1" applyProtection="1">
      <alignment horizontal="center" vertical="top" wrapText="1"/>
    </xf>
    <xf numFmtId="0" fontId="3" fillId="0" borderId="29" xfId="0" applyFont="1" applyFill="1" applyBorder="1" applyAlignment="1" applyProtection="1">
      <alignment horizontal="center" vertical="top" wrapText="1"/>
    </xf>
    <xf numFmtId="0" fontId="4" fillId="0" borderId="0" xfId="0" applyFont="1" applyAlignment="1" applyProtection="1">
      <alignment horizontal="left"/>
    </xf>
    <xf numFmtId="0" fontId="3" fillId="0" borderId="16" xfId="0" applyFont="1" applyFill="1" applyBorder="1" applyAlignment="1" applyProtection="1">
      <alignment horizontal="center" vertical="top" wrapText="1"/>
    </xf>
    <xf numFmtId="0" fontId="3" fillId="0" borderId="30" xfId="0" applyFont="1" applyFill="1" applyBorder="1" applyAlignment="1" applyProtection="1">
      <alignment horizontal="center" vertical="top" wrapText="1"/>
    </xf>
    <xf numFmtId="165" fontId="4" fillId="0" borderId="31" xfId="0" applyNumberFormat="1" applyFont="1" applyFill="1" applyBorder="1" applyAlignment="1" applyProtection="1">
      <alignment horizontal="right"/>
      <protection locked="0"/>
    </xf>
    <xf numFmtId="165" fontId="4" fillId="0" borderId="32" xfId="0" applyNumberFormat="1" applyFont="1" applyFill="1" applyBorder="1" applyAlignment="1" applyProtection="1">
      <alignment horizontal="right"/>
      <protection locked="0"/>
    </xf>
    <xf numFmtId="0" fontId="3" fillId="0" borderId="33" xfId="0" applyFont="1" applyFill="1" applyBorder="1" applyAlignment="1" applyProtection="1">
      <alignment horizontal="center" vertical="top" wrapText="1"/>
    </xf>
    <xf numFmtId="0" fontId="3" fillId="0" borderId="34" xfId="0" applyFont="1" applyFill="1" applyBorder="1" applyAlignment="1" applyProtection="1">
      <alignment horizontal="center" vertical="top" wrapText="1"/>
    </xf>
    <xf numFmtId="0" fontId="3" fillId="2" borderId="14" xfId="0" applyFont="1" applyFill="1" applyBorder="1" applyAlignment="1" applyProtection="1">
      <alignment horizontal="center" vertical="top" wrapText="1"/>
    </xf>
    <xf numFmtId="0" fontId="3" fillId="2" borderId="7" xfId="0" applyFont="1" applyFill="1" applyBorder="1" applyAlignment="1" applyProtection="1">
      <alignment horizontal="center" vertical="top" wrapText="1"/>
    </xf>
    <xf numFmtId="165" fontId="4" fillId="2" borderId="0" xfId="0" applyNumberFormat="1" applyFont="1" applyFill="1" applyBorder="1" applyAlignment="1" applyProtection="1">
      <alignment horizontal="right"/>
      <protection locked="0"/>
    </xf>
    <xf numFmtId="165" fontId="4" fillId="0" borderId="22" xfId="0" applyNumberFormat="1" applyFont="1" applyFill="1" applyBorder="1" applyAlignment="1" applyProtection="1">
      <alignment horizontal="right"/>
      <protection locked="0"/>
    </xf>
    <xf numFmtId="0" fontId="3" fillId="0" borderId="24" xfId="0" applyFont="1" applyFill="1" applyBorder="1" applyAlignment="1" applyProtection="1">
      <alignment horizontal="center"/>
    </xf>
    <xf numFmtId="0" fontId="3" fillId="0" borderId="21" xfId="0" applyFont="1" applyFill="1" applyBorder="1" applyAlignment="1" applyProtection="1">
      <alignment horizontal="center"/>
    </xf>
    <xf numFmtId="164" fontId="3" fillId="2" borderId="7" xfId="0" applyNumberFormat="1" applyFont="1" applyFill="1" applyBorder="1" applyAlignment="1" applyProtection="1">
      <alignment horizontal="center" vertical="top" wrapText="1"/>
    </xf>
    <xf numFmtId="0" fontId="3" fillId="0" borderId="33"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35" xfId="0" applyFont="1" applyFill="1" applyBorder="1" applyAlignment="1" applyProtection="1">
      <alignment horizontal="center"/>
    </xf>
    <xf numFmtId="0" fontId="3" fillId="0" borderId="18" xfId="0" applyFont="1" applyFill="1" applyBorder="1" applyAlignment="1" applyProtection="1">
      <alignment horizontal="center" vertical="top" wrapText="1"/>
    </xf>
    <xf numFmtId="0" fontId="3" fillId="0" borderId="1" xfId="0" applyFont="1" applyFill="1" applyBorder="1" applyAlignment="1" applyProtection="1">
      <alignment horizontal="center" vertical="top" wrapText="1"/>
    </xf>
    <xf numFmtId="0" fontId="3" fillId="0" borderId="36" xfId="0" applyFont="1" applyFill="1" applyBorder="1" applyAlignment="1" applyProtection="1">
      <alignment horizontal="center" vertical="top" wrapText="1"/>
    </xf>
    <xf numFmtId="0" fontId="3" fillId="0" borderId="4" xfId="0" applyFont="1" applyFill="1" applyBorder="1" applyAlignment="1" applyProtection="1">
      <alignment horizontal="center" vertical="top" wrapText="1"/>
    </xf>
    <xf numFmtId="0" fontId="4" fillId="3" borderId="11" xfId="0" applyFont="1" applyFill="1" applyBorder="1" applyAlignment="1" applyProtection="1">
      <alignment horizontal="center"/>
    </xf>
    <xf numFmtId="0" fontId="4" fillId="3" borderId="27" xfId="0" applyFont="1" applyFill="1" applyBorder="1" applyProtection="1"/>
    <xf numFmtId="0" fontId="4" fillId="0" borderId="9" xfId="0" applyFont="1" applyFill="1" applyBorder="1" applyAlignment="1" applyProtection="1">
      <alignment horizontal="center" vertical="top" wrapText="1"/>
    </xf>
    <xf numFmtId="0" fontId="4" fillId="0" borderId="22" xfId="0" applyFont="1" applyFill="1" applyBorder="1" applyAlignment="1" applyProtection="1">
      <alignment horizontal="center" vertical="top" wrapText="1"/>
    </xf>
    <xf numFmtId="0" fontId="4" fillId="0" borderId="0" xfId="0" applyFont="1" applyFill="1" applyBorder="1" applyAlignment="1" applyProtection="1">
      <alignment horizontal="center" vertical="top" wrapText="1"/>
    </xf>
    <xf numFmtId="0" fontId="4" fillId="3" borderId="1" xfId="0" applyFont="1" applyFill="1" applyBorder="1" applyAlignment="1" applyProtection="1">
      <alignment horizontal="center" vertical="center"/>
    </xf>
    <xf numFmtId="0" fontId="4" fillId="2" borderId="3" xfId="0" applyFont="1" applyFill="1" applyBorder="1" applyAlignment="1" applyProtection="1">
      <alignment horizontal="center" vertical="top" wrapText="1"/>
    </xf>
    <xf numFmtId="0" fontId="4" fillId="3" borderId="29" xfId="0" applyFont="1" applyFill="1" applyBorder="1" applyAlignment="1" applyProtection="1">
      <alignment horizontal="center"/>
    </xf>
    <xf numFmtId="0" fontId="4" fillId="0" borderId="14" xfId="0" applyFont="1" applyBorder="1" applyAlignment="1" applyProtection="1"/>
    <xf numFmtId="165" fontId="4" fillId="0" borderId="0" xfId="0" applyNumberFormat="1" applyFont="1" applyFill="1" applyBorder="1" applyAlignment="1" applyProtection="1">
      <alignment horizontal="right"/>
      <protection locked="0"/>
    </xf>
    <xf numFmtId="165" fontId="4" fillId="0" borderId="34" xfId="0" applyNumberFormat="1" applyFont="1" applyFill="1" applyBorder="1" applyAlignment="1" applyProtection="1">
      <alignment horizontal="right"/>
      <protection locked="0"/>
    </xf>
    <xf numFmtId="165" fontId="4" fillId="0" borderId="35" xfId="0" applyNumberFormat="1" applyFont="1" applyFill="1" applyBorder="1" applyAlignment="1" applyProtection="1">
      <alignment horizontal="right"/>
      <protection locked="0"/>
    </xf>
    <xf numFmtId="165" fontId="4" fillId="2" borderId="7" xfId="0" applyNumberFormat="1" applyFont="1" applyFill="1" applyBorder="1" applyAlignment="1" applyProtection="1">
      <alignment horizontal="right"/>
      <protection locked="0"/>
    </xf>
    <xf numFmtId="165" fontId="4" fillId="0" borderId="9" xfId="0" applyNumberFormat="1" applyFont="1" applyFill="1" applyBorder="1" applyAlignment="1" applyProtection="1">
      <alignment horizontal="right"/>
      <protection locked="0"/>
    </xf>
    <xf numFmtId="165" fontId="4" fillId="0" borderId="37" xfId="0" applyNumberFormat="1" applyFont="1" applyFill="1" applyBorder="1" applyAlignment="1" applyProtection="1">
      <alignment horizontal="right"/>
      <protection locked="0"/>
    </xf>
    <xf numFmtId="165" fontId="4" fillId="2" borderId="38" xfId="0" applyNumberFormat="1" applyFont="1" applyFill="1" applyBorder="1" applyAlignment="1" applyProtection="1">
      <alignment horizontal="right"/>
      <protection locked="0"/>
    </xf>
    <xf numFmtId="165" fontId="4" fillId="0" borderId="15" xfId="0" applyNumberFormat="1" applyFont="1" applyFill="1" applyBorder="1" applyAlignment="1" applyProtection="1">
      <alignment horizontal="right"/>
      <protection locked="0"/>
    </xf>
    <xf numFmtId="165" fontId="4" fillId="2" borderId="32" xfId="0" applyNumberFormat="1" applyFont="1" applyFill="1" applyBorder="1" applyAlignment="1" applyProtection="1">
      <alignment horizontal="right"/>
      <protection locked="0"/>
    </xf>
    <xf numFmtId="165" fontId="4" fillId="0" borderId="29" xfId="0" applyNumberFormat="1" applyFont="1" applyFill="1" applyBorder="1" applyAlignment="1" applyProtection="1">
      <alignment horizontal="right"/>
      <protection locked="0"/>
    </xf>
    <xf numFmtId="165" fontId="4" fillId="2" borderId="16" xfId="0" applyNumberFormat="1" applyFont="1" applyFill="1" applyBorder="1" applyAlignment="1" applyProtection="1">
      <alignment horizontal="right"/>
      <protection locked="0"/>
    </xf>
    <xf numFmtId="165" fontId="4" fillId="2" borderId="30" xfId="0" applyNumberFormat="1" applyFont="1" applyFill="1" applyBorder="1" applyAlignment="1" applyProtection="1">
      <alignment horizontal="right"/>
      <protection locked="0"/>
    </xf>
    <xf numFmtId="165" fontId="4" fillId="2" borderId="18" xfId="0" applyNumberFormat="1" applyFont="1" applyFill="1" applyBorder="1" applyAlignment="1" applyProtection="1">
      <alignment horizontal="right"/>
      <protection locked="0"/>
    </xf>
    <xf numFmtId="165" fontId="4" fillId="2" borderId="39" xfId="0" applyNumberFormat="1" applyFont="1" applyFill="1" applyBorder="1" applyAlignment="1" applyProtection="1">
      <alignment horizontal="right"/>
      <protection locked="0"/>
    </xf>
    <xf numFmtId="165" fontId="4" fillId="2" borderId="17" xfId="0" applyNumberFormat="1" applyFont="1" applyFill="1" applyBorder="1" applyAlignment="1" applyProtection="1">
      <alignment horizontal="right"/>
      <protection locked="0"/>
    </xf>
    <xf numFmtId="165" fontId="3" fillId="2" borderId="16" xfId="0" applyNumberFormat="1" applyFont="1" applyFill="1" applyBorder="1" applyAlignment="1" applyProtection="1">
      <alignment horizontal="right"/>
      <protection locked="0"/>
    </xf>
    <xf numFmtId="165" fontId="3" fillId="2" borderId="30" xfId="0" applyNumberFormat="1" applyFont="1" applyFill="1" applyBorder="1" applyAlignment="1" applyProtection="1">
      <alignment horizontal="right"/>
      <protection locked="0"/>
    </xf>
    <xf numFmtId="0" fontId="4" fillId="0" borderId="46" xfId="0" applyFont="1" applyFill="1" applyBorder="1" applyAlignment="1" applyProtection="1">
      <alignment horizontal="center"/>
    </xf>
    <xf numFmtId="0" fontId="4" fillId="0" borderId="47" xfId="0" applyFont="1" applyFill="1" applyBorder="1" applyAlignment="1" applyProtection="1">
      <alignment horizontal="center"/>
    </xf>
    <xf numFmtId="0" fontId="4" fillId="0" borderId="48" xfId="0" applyFont="1" applyFill="1" applyBorder="1" applyAlignment="1" applyProtection="1">
      <alignment horizontal="center"/>
    </xf>
    <xf numFmtId="0" fontId="0" fillId="0" borderId="0" xfId="0" applyAlignment="1">
      <alignment horizontal="center"/>
    </xf>
    <xf numFmtId="0" fontId="4" fillId="3" borderId="49" xfId="0" applyFont="1" applyFill="1" applyBorder="1" applyAlignment="1" applyProtection="1">
      <alignment horizontal="center" vertical="center"/>
    </xf>
    <xf numFmtId="0" fontId="4" fillId="3" borderId="50" xfId="0" applyFont="1" applyFill="1" applyBorder="1" applyAlignment="1" applyProtection="1">
      <alignment horizontal="center" vertical="center"/>
    </xf>
    <xf numFmtId="0" fontId="4" fillId="3" borderId="23" xfId="0" applyFont="1" applyFill="1" applyBorder="1" applyAlignment="1" applyProtection="1"/>
    <xf numFmtId="0" fontId="4" fillId="2" borderId="14" xfId="0" applyFont="1" applyFill="1" applyBorder="1" applyAlignment="1" applyProtection="1">
      <alignment horizontal="center" vertical="top"/>
    </xf>
    <xf numFmtId="0" fontId="0" fillId="0" borderId="0" xfId="0" applyFill="1" applyBorder="1" applyAlignment="1" applyProtection="1"/>
    <xf numFmtId="0" fontId="3" fillId="0" borderId="51" xfId="0" applyFont="1" applyFill="1" applyBorder="1" applyAlignment="1" applyProtection="1">
      <alignment horizontal="center" vertical="top" wrapText="1"/>
    </xf>
    <xf numFmtId="165" fontId="4" fillId="2" borderId="52" xfId="0" applyNumberFormat="1" applyFont="1" applyFill="1" applyBorder="1" applyAlignment="1" applyProtection="1">
      <alignment horizontal="right"/>
      <protection locked="0"/>
    </xf>
    <xf numFmtId="0" fontId="3" fillId="0" borderId="1" xfId="0" quotePrefix="1" applyFont="1" applyFill="1" applyBorder="1" applyAlignment="1" applyProtection="1">
      <alignment horizontal="center" vertical="top" wrapText="1"/>
    </xf>
    <xf numFmtId="0" fontId="3" fillId="0" borderId="53" xfId="0" quotePrefix="1" applyFont="1" applyFill="1" applyBorder="1" applyAlignment="1" applyProtection="1">
      <alignment horizontal="center" vertical="top" wrapText="1"/>
    </xf>
    <xf numFmtId="0" fontId="3" fillId="0" borderId="50" xfId="0" quotePrefix="1" applyFont="1" applyFill="1" applyBorder="1" applyAlignment="1" applyProtection="1">
      <alignment horizontal="center"/>
    </xf>
    <xf numFmtId="0" fontId="3" fillId="0" borderId="12" xfId="0" quotePrefix="1" applyFont="1" applyFill="1" applyBorder="1" applyAlignment="1" applyProtection="1">
      <alignment horizontal="center"/>
    </xf>
    <xf numFmtId="0" fontId="3" fillId="0" borderId="34" xfId="0" quotePrefix="1" applyFont="1" applyFill="1" applyBorder="1" applyAlignment="1" applyProtection="1">
      <alignment horizontal="center"/>
    </xf>
    <xf numFmtId="165" fontId="4" fillId="2" borderId="54" xfId="0" applyNumberFormat="1" applyFont="1" applyFill="1" applyBorder="1" applyAlignment="1" applyProtection="1">
      <alignment horizontal="right"/>
      <protection locked="0"/>
    </xf>
    <xf numFmtId="165" fontId="4" fillId="0" borderId="55" xfId="0" applyNumberFormat="1" applyFont="1" applyFill="1" applyBorder="1" applyAlignment="1" applyProtection="1">
      <alignment horizontal="right"/>
      <protection locked="0"/>
    </xf>
    <xf numFmtId="165" fontId="4" fillId="0" borderId="56" xfId="0" applyNumberFormat="1" applyFont="1" applyFill="1" applyBorder="1" applyAlignment="1" applyProtection="1">
      <alignment horizontal="right"/>
      <protection locked="0"/>
    </xf>
    <xf numFmtId="165" fontId="4" fillId="2" borderId="57" xfId="0" applyNumberFormat="1" applyFont="1" applyFill="1" applyBorder="1" applyAlignment="1" applyProtection="1">
      <alignment horizontal="right"/>
      <protection locked="0"/>
    </xf>
    <xf numFmtId="165" fontId="3" fillId="2" borderId="17" xfId="0" applyNumberFormat="1" applyFont="1" applyFill="1" applyBorder="1" applyAlignment="1" applyProtection="1">
      <alignment horizontal="right"/>
    </xf>
    <xf numFmtId="165" fontId="4" fillId="0" borderId="58" xfId="0" applyNumberFormat="1" applyFont="1" applyFill="1" applyBorder="1" applyAlignment="1" applyProtection="1">
      <alignment horizontal="right"/>
      <protection locked="0"/>
    </xf>
    <xf numFmtId="165" fontId="4" fillId="0" borderId="51" xfId="0" applyNumberFormat="1" applyFont="1" applyFill="1" applyBorder="1" applyAlignment="1" applyProtection="1">
      <alignment horizontal="right"/>
      <protection locked="0"/>
    </xf>
    <xf numFmtId="165" fontId="4" fillId="0" borderId="60" xfId="0" applyNumberFormat="1" applyFont="1" applyFill="1" applyBorder="1" applyAlignment="1" applyProtection="1">
      <alignment horizontal="right"/>
      <protection locked="0"/>
    </xf>
    <xf numFmtId="165" fontId="4" fillId="2" borderId="61" xfId="0" applyNumberFormat="1" applyFont="1" applyFill="1" applyBorder="1" applyAlignment="1" applyProtection="1">
      <alignment horizontal="right"/>
      <protection locked="0"/>
    </xf>
    <xf numFmtId="165" fontId="3" fillId="2" borderId="39" xfId="0" applyNumberFormat="1" applyFont="1" applyFill="1" applyBorder="1" applyAlignment="1" applyProtection="1">
      <alignment horizontal="right"/>
    </xf>
    <xf numFmtId="0" fontId="4" fillId="0" borderId="44" xfId="0" applyFont="1" applyFill="1" applyBorder="1" applyAlignment="1" applyProtection="1">
      <alignment horizontal="left"/>
    </xf>
    <xf numFmtId="0" fontId="0" fillId="0" borderId="0" xfId="0" applyAlignment="1" applyProtection="1">
      <alignment horizontal="left"/>
    </xf>
    <xf numFmtId="0" fontId="0" fillId="0" borderId="0" xfId="0" applyAlignment="1">
      <alignment horizontal="left"/>
    </xf>
    <xf numFmtId="0" fontId="0" fillId="0" borderId="0" xfId="0" applyAlignment="1">
      <alignment horizontal="right"/>
    </xf>
    <xf numFmtId="0" fontId="10" fillId="0" borderId="0" xfId="0" applyFont="1" applyAlignment="1" applyProtection="1">
      <alignment horizontal="left"/>
    </xf>
    <xf numFmtId="0" fontId="0" fillId="3" borderId="9" xfId="0" applyFont="1" applyFill="1" applyBorder="1" applyAlignment="1" applyProtection="1">
      <alignment horizontal="right" vertical="top" wrapText="1"/>
    </xf>
    <xf numFmtId="165" fontId="4" fillId="0" borderId="27" xfId="0" applyNumberFormat="1" applyFont="1" applyFill="1" applyBorder="1" applyAlignment="1" applyProtection="1">
      <alignment horizontal="right"/>
      <protection locked="0"/>
    </xf>
    <xf numFmtId="0" fontId="0" fillId="2" borderId="3" xfId="0" applyNumberFormat="1" applyFont="1" applyFill="1" applyBorder="1" applyAlignment="1" applyProtection="1"/>
    <xf numFmtId="0" fontId="3" fillId="0" borderId="0" xfId="0" applyFont="1" applyFill="1" applyBorder="1" applyAlignment="1" applyProtection="1">
      <alignment horizontal="center"/>
    </xf>
    <xf numFmtId="0" fontId="0" fillId="0" borderId="20" xfId="0" applyNumberFormat="1" applyFont="1" applyFill="1" applyBorder="1" applyAlignment="1" applyProtection="1"/>
    <xf numFmtId="0" fontId="0" fillId="0" borderId="27" xfId="0" applyNumberFormat="1" applyFont="1" applyFill="1" applyBorder="1" applyAlignment="1" applyProtection="1"/>
    <xf numFmtId="0" fontId="3" fillId="0" borderId="9" xfId="0" applyNumberFormat="1" applyFont="1" applyFill="1" applyBorder="1" applyAlignment="1" applyProtection="1"/>
    <xf numFmtId="0" fontId="4" fillId="3" borderId="2" xfId="0" applyFont="1" applyFill="1" applyBorder="1" applyAlignment="1" applyProtection="1">
      <alignment horizontal="center"/>
    </xf>
    <xf numFmtId="0" fontId="0" fillId="3" borderId="36" xfId="0" applyFont="1" applyFill="1" applyBorder="1" applyAlignment="1" applyProtection="1">
      <alignment horizontal="left" vertical="top" wrapText="1"/>
    </xf>
    <xf numFmtId="0" fontId="0" fillId="2" borderId="2" xfId="0" applyFont="1" applyFill="1" applyBorder="1" applyAlignment="1" applyProtection="1">
      <alignment horizontal="left"/>
    </xf>
    <xf numFmtId="0" fontId="0" fillId="0" borderId="36" xfId="0" applyNumberFormat="1" applyFont="1" applyFill="1" applyBorder="1" applyAlignment="1" applyProtection="1"/>
    <xf numFmtId="165" fontId="0" fillId="0" borderId="32" xfId="0" quotePrefix="1" applyNumberFormat="1" applyFont="1" applyFill="1" applyBorder="1" applyAlignment="1" applyProtection="1">
      <alignment horizontal="right"/>
      <protection locked="0"/>
    </xf>
    <xf numFmtId="165" fontId="0" fillId="7" borderId="0" xfId="0" quotePrefix="1" applyNumberFormat="1" applyFont="1" applyFill="1" applyBorder="1" applyAlignment="1" applyProtection="1">
      <alignment horizontal="right"/>
      <protection locked="0"/>
    </xf>
    <xf numFmtId="165" fontId="0" fillId="7" borderId="32" xfId="0" quotePrefix="1" applyNumberFormat="1" applyFont="1" applyFill="1" applyBorder="1" applyAlignment="1" applyProtection="1">
      <alignment horizontal="right"/>
      <protection locked="0"/>
    </xf>
    <xf numFmtId="165" fontId="0" fillId="7" borderId="56" xfId="0" quotePrefix="1" applyNumberFormat="1" applyFont="1" applyFill="1" applyBorder="1" applyAlignment="1" applyProtection="1">
      <alignment horizontal="right"/>
      <protection locked="0"/>
    </xf>
    <xf numFmtId="165" fontId="0" fillId="7" borderId="22" xfId="0" quotePrefix="1" applyNumberFormat="1" applyFont="1" applyFill="1" applyBorder="1" applyAlignment="1" applyProtection="1">
      <alignment horizontal="right"/>
      <protection locked="0"/>
    </xf>
    <xf numFmtId="0" fontId="0" fillId="0" borderId="24" xfId="0" applyFont="1" applyFill="1" applyBorder="1" applyAlignment="1" applyProtection="1">
      <alignment horizontal="center" vertical="top" wrapText="1"/>
    </xf>
    <xf numFmtId="165" fontId="4" fillId="7" borderId="34" xfId="0" applyNumberFormat="1" applyFont="1" applyFill="1" applyBorder="1" applyAlignment="1" applyProtection="1">
      <alignment horizontal="right"/>
      <protection locked="0"/>
    </xf>
    <xf numFmtId="0" fontId="4" fillId="2" borderId="62" xfId="0" applyFont="1" applyFill="1" applyBorder="1" applyAlignment="1" applyProtection="1">
      <alignment horizontal="center"/>
    </xf>
    <xf numFmtId="165" fontId="4" fillId="7" borderId="27" xfId="0" applyNumberFormat="1" applyFont="1" applyFill="1" applyBorder="1" applyAlignment="1" applyProtection="1">
      <alignment horizontal="right"/>
      <protection locked="0"/>
    </xf>
    <xf numFmtId="165" fontId="0" fillId="7" borderId="17" xfId="0" quotePrefix="1" applyNumberFormat="1" applyFont="1" applyFill="1" applyBorder="1" applyAlignment="1" applyProtection="1">
      <alignment horizontal="right"/>
      <protection locked="0"/>
    </xf>
    <xf numFmtId="165" fontId="0" fillId="0" borderId="17" xfId="0" quotePrefix="1" applyNumberFormat="1" applyFont="1" applyFill="1" applyBorder="1" applyAlignment="1" applyProtection="1">
      <alignment horizontal="right"/>
      <protection locked="0"/>
    </xf>
    <xf numFmtId="0" fontId="0" fillId="0" borderId="43" xfId="0" applyNumberFormat="1" applyFont="1" applyFill="1" applyBorder="1" applyAlignment="1" applyProtection="1"/>
    <xf numFmtId="165" fontId="0" fillId="0" borderId="43" xfId="0" quotePrefix="1" applyNumberFormat="1" applyFont="1" applyFill="1" applyBorder="1" applyAlignment="1" applyProtection="1">
      <alignment horizontal="right"/>
      <protection locked="0"/>
    </xf>
    <xf numFmtId="165" fontId="4" fillId="0" borderId="43" xfId="0" applyNumberFormat="1" applyFont="1" applyFill="1" applyBorder="1" applyAlignment="1" applyProtection="1">
      <alignment horizontal="right"/>
      <protection locked="0"/>
    </xf>
    <xf numFmtId="165" fontId="4" fillId="0" borderId="40" xfId="0" applyNumberFormat="1" applyFont="1" applyFill="1" applyBorder="1" applyAlignment="1" applyProtection="1">
      <alignment horizontal="right"/>
      <protection locked="0"/>
    </xf>
    <xf numFmtId="165" fontId="4" fillId="0" borderId="7" xfId="0" applyNumberFormat="1" applyFont="1" applyFill="1" applyBorder="1" applyAlignment="1" applyProtection="1">
      <alignment horizontal="right"/>
      <protection locked="0"/>
    </xf>
    <xf numFmtId="0" fontId="3" fillId="0" borderId="14" xfId="0" applyFont="1" applyFill="1" applyBorder="1" applyAlignment="1" applyProtection="1">
      <alignment horizontal="center" vertical="top" wrapText="1"/>
    </xf>
    <xf numFmtId="164" fontId="3" fillId="0" borderId="7" xfId="0" applyNumberFormat="1" applyFont="1" applyFill="1" applyBorder="1" applyAlignment="1" applyProtection="1">
      <alignment horizontal="center" vertical="top" wrapText="1"/>
    </xf>
    <xf numFmtId="0" fontId="3" fillId="0" borderId="8" xfId="0" applyFont="1" applyFill="1" applyBorder="1" applyAlignment="1" applyProtection="1">
      <alignment horizontal="center" vertical="top" wrapText="1"/>
    </xf>
    <xf numFmtId="0" fontId="0" fillId="0" borderId="15" xfId="0" applyNumberFormat="1" applyFont="1" applyFill="1" applyBorder="1" applyAlignment="1" applyProtection="1"/>
    <xf numFmtId="0" fontId="0" fillId="0" borderId="1" xfId="0" quotePrefix="1" applyFont="1" applyFill="1" applyBorder="1" applyAlignment="1" applyProtection="1">
      <alignment horizontal="center" vertical="top" wrapText="1"/>
    </xf>
    <xf numFmtId="0" fontId="0" fillId="0" borderId="53" xfId="0" quotePrefix="1" applyFont="1" applyFill="1" applyBorder="1" applyAlignment="1" applyProtection="1">
      <alignment horizontal="center" vertical="top" wrapText="1"/>
    </xf>
    <xf numFmtId="0" fontId="0" fillId="0" borderId="2" xfId="0" applyFont="1" applyFill="1" applyBorder="1" applyAlignment="1" applyProtection="1">
      <alignment horizontal="center" vertical="top" wrapText="1"/>
    </xf>
    <xf numFmtId="165" fontId="0" fillId="0" borderId="0" xfId="0" applyNumberFormat="1" applyProtection="1">
      <protection locked="0"/>
    </xf>
    <xf numFmtId="165" fontId="0" fillId="0" borderId="0" xfId="0" quotePrefix="1" applyNumberFormat="1" applyFont="1" applyFill="1" applyBorder="1" applyAlignment="1" applyProtection="1">
      <alignment horizontal="right"/>
      <protection locked="0"/>
    </xf>
    <xf numFmtId="165" fontId="4" fillId="2" borderId="2" xfId="0" applyNumberFormat="1" applyFont="1" applyFill="1" applyBorder="1" applyAlignment="1" applyProtection="1">
      <alignment horizontal="right"/>
    </xf>
    <xf numFmtId="0" fontId="3" fillId="0" borderId="15" xfId="0" applyFont="1" applyFill="1" applyBorder="1" applyAlignment="1" applyProtection="1">
      <alignment horizontal="center" vertical="top" wrapText="1"/>
    </xf>
    <xf numFmtId="165" fontId="0" fillId="0" borderId="15" xfId="0" quotePrefix="1" applyNumberFormat="1" applyFont="1" applyFill="1" applyBorder="1" applyAlignment="1" applyProtection="1">
      <alignment horizontal="right"/>
      <protection locked="0"/>
    </xf>
    <xf numFmtId="0" fontId="0" fillId="0" borderId="34" xfId="0" applyFont="1" applyFill="1" applyBorder="1" applyAlignment="1" applyProtection="1">
      <alignment horizontal="center" vertical="top" wrapText="1"/>
    </xf>
    <xf numFmtId="0" fontId="4" fillId="0" borderId="42" xfId="0" applyFont="1" applyFill="1" applyBorder="1" applyAlignment="1" applyProtection="1">
      <alignment horizontal="left"/>
    </xf>
    <xf numFmtId="0" fontId="4" fillId="0" borderId="23" xfId="0" applyFont="1" applyFill="1" applyBorder="1" applyAlignment="1" applyProtection="1">
      <alignment horizontal="center"/>
    </xf>
    <xf numFmtId="0" fontId="0" fillId="0" borderId="41" xfId="0" quotePrefix="1" applyFont="1" applyFill="1" applyBorder="1" applyAlignment="1" applyProtection="1">
      <alignment horizontal="center" vertical="top" wrapText="1"/>
    </xf>
    <xf numFmtId="0" fontId="0" fillId="0" borderId="63" xfId="0" quotePrefix="1" applyFont="1" applyFill="1" applyBorder="1" applyAlignment="1" applyProtection="1">
      <alignment horizontal="center" vertical="top" wrapText="1"/>
    </xf>
    <xf numFmtId="0" fontId="4" fillId="2" borderId="2" xfId="0" applyFont="1" applyFill="1" applyBorder="1" applyAlignment="1" applyProtection="1">
      <alignment horizontal="left"/>
    </xf>
    <xf numFmtId="0" fontId="19" fillId="0" borderId="0" xfId="0" applyFont="1"/>
    <xf numFmtId="0" fontId="3" fillId="0" borderId="0" xfId="0" applyFont="1"/>
    <xf numFmtId="0" fontId="20" fillId="0" borderId="0" xfId="0" applyFont="1"/>
    <xf numFmtId="0" fontId="3" fillId="5" borderId="0" xfId="0" applyFont="1" applyFill="1"/>
    <xf numFmtId="0" fontId="6" fillId="0" borderId="0" xfId="1" applyAlignment="1" applyProtection="1"/>
    <xf numFmtId="0" fontId="3" fillId="0" borderId="27" xfId="0" applyFont="1" applyFill="1" applyBorder="1" applyAlignment="1" applyProtection="1">
      <alignment horizontal="center" vertical="top" wrapText="1"/>
    </xf>
    <xf numFmtId="0" fontId="4" fillId="0" borderId="65" xfId="0" applyFont="1" applyFill="1" applyBorder="1" applyAlignment="1" applyProtection="1">
      <alignment horizontal="center"/>
    </xf>
    <xf numFmtId="165" fontId="4" fillId="0" borderId="57" xfId="0" applyNumberFormat="1" applyFont="1" applyFill="1" applyBorder="1" applyAlignment="1" applyProtection="1">
      <alignment horizontal="right"/>
      <protection locked="0"/>
    </xf>
    <xf numFmtId="165" fontId="3" fillId="0" borderId="6" xfId="0" applyNumberFormat="1" applyFont="1" applyFill="1" applyBorder="1" applyAlignment="1" applyProtection="1">
      <alignment horizontal="right"/>
      <protection locked="0"/>
    </xf>
    <xf numFmtId="0" fontId="22" fillId="0" borderId="0" xfId="0" applyFont="1"/>
    <xf numFmtId="0" fontId="2" fillId="0" borderId="0" xfId="0" applyFont="1" applyAlignment="1" applyProtection="1">
      <alignment horizontal="left"/>
    </xf>
    <xf numFmtId="0" fontId="1" fillId="0" borderId="0" xfId="0" applyFont="1" applyAlignment="1" applyProtection="1">
      <alignment horizontal="center"/>
    </xf>
    <xf numFmtId="0" fontId="2" fillId="0" borderId="0" xfId="0" applyFont="1" applyProtection="1"/>
    <xf numFmtId="0" fontId="0" fillId="0" borderId="12" xfId="0" applyFont="1" applyFill="1" applyBorder="1" applyAlignment="1" applyProtection="1">
      <alignment horizontal="center"/>
    </xf>
    <xf numFmtId="0" fontId="4" fillId="0" borderId="2" xfId="0" applyFont="1" applyFill="1" applyBorder="1" applyAlignment="1" applyProtection="1">
      <alignment horizontal="center"/>
    </xf>
    <xf numFmtId="0" fontId="0" fillId="0" borderId="4" xfId="0" applyNumberFormat="1" applyFont="1" applyFill="1" applyBorder="1" applyAlignment="1" applyProtection="1"/>
    <xf numFmtId="0" fontId="1" fillId="0" borderId="0" xfId="0" applyFont="1" applyAlignment="1">
      <alignment horizontal="left"/>
    </xf>
    <xf numFmtId="0" fontId="0" fillId="0" borderId="35" xfId="0" applyFont="1" applyFill="1" applyBorder="1" applyAlignment="1" applyProtection="1">
      <alignment horizontal="center" vertical="top" wrapText="1"/>
    </xf>
    <xf numFmtId="0" fontId="3" fillId="0" borderId="68" xfId="0" applyFont="1" applyFill="1" applyBorder="1" applyAlignment="1" applyProtection="1">
      <alignment horizontal="center" vertical="top" wrapText="1"/>
    </xf>
    <xf numFmtId="165" fontId="4" fillId="2" borderId="69" xfId="0" applyNumberFormat="1" applyFont="1" applyFill="1" applyBorder="1" applyAlignment="1" applyProtection="1">
      <alignment horizontal="right"/>
    </xf>
    <xf numFmtId="165" fontId="0" fillId="2" borderId="54" xfId="0" quotePrefix="1" applyNumberFormat="1" applyFont="1" applyFill="1" applyBorder="1" applyAlignment="1" applyProtection="1">
      <alignment horizontal="right"/>
      <protection locked="0"/>
    </xf>
    <xf numFmtId="0" fontId="0" fillId="0" borderId="9" xfId="0" applyFont="1" applyFill="1" applyBorder="1" applyAlignment="1" applyProtection="1">
      <alignment horizontal="center" vertical="top" wrapText="1"/>
    </xf>
    <xf numFmtId="0" fontId="4" fillId="0" borderId="50" xfId="0" applyFont="1" applyFill="1" applyBorder="1" applyAlignment="1" applyProtection="1">
      <alignment horizontal="center"/>
    </xf>
    <xf numFmtId="0" fontId="0" fillId="0" borderId="30" xfId="0" quotePrefix="1" applyFont="1" applyFill="1" applyBorder="1" applyAlignment="1" applyProtection="1">
      <alignment horizontal="center" vertical="top" wrapText="1"/>
    </xf>
    <xf numFmtId="165" fontId="0" fillId="0" borderId="12" xfId="0" quotePrefix="1" applyNumberFormat="1" applyFont="1" applyFill="1" applyBorder="1" applyAlignment="1" applyProtection="1">
      <alignment horizontal="right"/>
      <protection locked="0"/>
    </xf>
    <xf numFmtId="0" fontId="5" fillId="0" borderId="0" xfId="0" applyFont="1" applyAlignment="1" applyProtection="1">
      <alignment horizontal="left"/>
    </xf>
    <xf numFmtId="0" fontId="0" fillId="0" borderId="34" xfId="0" quotePrefix="1" applyFont="1" applyFill="1" applyBorder="1" applyAlignment="1" applyProtection="1">
      <alignment horizontal="center"/>
    </xf>
    <xf numFmtId="0" fontId="0" fillId="0" borderId="12" xfId="0" quotePrefix="1" applyFont="1" applyFill="1" applyBorder="1" applyAlignment="1" applyProtection="1">
      <alignment horizontal="center"/>
    </xf>
    <xf numFmtId="16" fontId="0" fillId="0" borderId="12" xfId="0" quotePrefix="1" applyNumberFormat="1" applyFont="1" applyFill="1" applyBorder="1" applyAlignment="1" applyProtection="1">
      <alignment horizontal="center"/>
    </xf>
    <xf numFmtId="0" fontId="0" fillId="0" borderId="2" xfId="0" quotePrefix="1" applyFont="1" applyFill="1" applyBorder="1" applyAlignment="1" applyProtection="1">
      <alignment horizontal="center" vertical="top" wrapText="1"/>
    </xf>
    <xf numFmtId="0" fontId="5" fillId="0" borderId="0" xfId="0" applyFont="1" applyAlignment="1" applyProtection="1">
      <alignment horizontal="left"/>
    </xf>
    <xf numFmtId="0" fontId="4" fillId="0" borderId="0" xfId="0" applyFont="1" applyAlignment="1" applyProtection="1">
      <alignment horizontal="center"/>
    </xf>
    <xf numFmtId="0" fontId="5" fillId="0" borderId="0" xfId="0" applyFont="1" applyAlignment="1" applyProtection="1">
      <alignment horizontal="left"/>
    </xf>
    <xf numFmtId="165" fontId="0" fillId="0" borderId="56" xfId="0" quotePrefix="1" applyNumberFormat="1" applyFont="1" applyFill="1" applyBorder="1" applyAlignment="1" applyProtection="1">
      <alignment horizontal="right"/>
      <protection locked="0"/>
    </xf>
    <xf numFmtId="165" fontId="3" fillId="0" borderId="0" xfId="0" applyNumberFormat="1" applyFont="1" applyFill="1" applyBorder="1" applyAlignment="1" applyProtection="1">
      <alignment horizontal="right"/>
      <protection locked="0"/>
    </xf>
    <xf numFmtId="0" fontId="3" fillId="0" borderId="0" xfId="0" applyNumberFormat="1" applyFont="1" applyFill="1" applyBorder="1" applyAlignment="1" applyProtection="1"/>
    <xf numFmtId="0" fontId="0" fillId="0" borderId="0" xfId="0" applyFill="1" applyBorder="1" applyProtection="1">
      <protection locked="0"/>
    </xf>
    <xf numFmtId="165" fontId="3" fillId="0" borderId="0" xfId="0" applyNumberFormat="1" applyFont="1" applyFill="1" applyBorder="1" applyAlignment="1" applyProtection="1">
      <alignment horizontal="right"/>
    </xf>
    <xf numFmtId="0" fontId="2" fillId="0" borderId="0" xfId="0" applyFont="1" applyFill="1" applyAlignment="1" applyProtection="1">
      <alignment horizontal="left"/>
    </xf>
    <xf numFmtId="0" fontId="4" fillId="0" borderId="0" xfId="0" applyFont="1" applyAlignment="1" applyProtection="1">
      <alignment horizontal="center"/>
    </xf>
    <xf numFmtId="0" fontId="5" fillId="0" borderId="0" xfId="0" applyFont="1" applyAlignment="1" applyProtection="1">
      <alignment horizontal="left"/>
    </xf>
    <xf numFmtId="165" fontId="3" fillId="2" borderId="63" xfId="0" applyNumberFormat="1" applyFont="1" applyFill="1" applyBorder="1" applyAlignment="1" applyProtection="1"/>
    <xf numFmtId="0" fontId="1" fillId="0" borderId="0" xfId="0" applyFont="1" applyProtection="1"/>
    <xf numFmtId="0" fontId="25" fillId="0" borderId="0" xfId="0" applyFont="1"/>
    <xf numFmtId="0" fontId="2" fillId="0" borderId="0" xfId="0" applyFont="1"/>
    <xf numFmtId="0" fontId="0" fillId="0" borderId="14" xfId="0" applyBorder="1" applyAlignment="1" applyProtection="1"/>
    <xf numFmtId="0" fontId="0" fillId="0" borderId="7" xfId="0" applyFont="1" applyFill="1" applyBorder="1" applyAlignment="1" applyProtection="1">
      <alignment horizontal="center" vertical="top" wrapText="1"/>
    </xf>
    <xf numFmtId="0" fontId="0" fillId="0" borderId="7" xfId="0" applyBorder="1" applyProtection="1"/>
    <xf numFmtId="0" fontId="0" fillId="0" borderId="39" xfId="0" quotePrefix="1" applyFont="1" applyFill="1" applyBorder="1" applyAlignment="1" applyProtection="1">
      <alignment horizontal="center" vertical="top" wrapText="1"/>
    </xf>
    <xf numFmtId="0" fontId="10" fillId="0" borderId="0" xfId="0" applyFont="1" applyAlignment="1">
      <alignment horizontal="left"/>
    </xf>
    <xf numFmtId="0" fontId="1" fillId="0" borderId="0" xfId="0" applyFont="1" applyAlignment="1">
      <alignment horizontal="center"/>
    </xf>
    <xf numFmtId="0" fontId="1" fillId="0" borderId="0" xfId="0" applyFont="1" applyAlignment="1">
      <alignment horizontal="centerContinuous"/>
    </xf>
    <xf numFmtId="0" fontId="2" fillId="0" borderId="0" xfId="0" applyFont="1" applyAlignment="1">
      <alignment horizontal="left"/>
    </xf>
    <xf numFmtId="0" fontId="3" fillId="0" borderId="0" xfId="0" applyFont="1" applyAlignment="1">
      <alignment horizontal="right"/>
    </xf>
    <xf numFmtId="0" fontId="3" fillId="0" borderId="0" xfId="0" applyFont="1" applyAlignment="1">
      <alignment horizontal="left"/>
    </xf>
    <xf numFmtId="0" fontId="3" fillId="0" borderId="4" xfId="0" applyFont="1" applyBorder="1"/>
    <xf numFmtId="0" fontId="3" fillId="3" borderId="49" xfId="0" applyFont="1" applyFill="1" applyBorder="1" applyAlignment="1">
      <alignment horizontal="center" vertical="center"/>
    </xf>
    <xf numFmtId="0" fontId="3" fillId="3" borderId="50" xfId="0" applyFont="1" applyFill="1" applyBorder="1" applyAlignment="1">
      <alignment horizontal="center" vertical="center"/>
    </xf>
    <xf numFmtId="0" fontId="3" fillId="3" borderId="23" xfId="0" applyFont="1" applyFill="1" applyBorder="1"/>
    <xf numFmtId="0" fontId="3" fillId="0" borderId="44" xfId="0" applyFont="1" applyBorder="1" applyAlignment="1">
      <alignment horizontal="left"/>
    </xf>
    <xf numFmtId="0" fontId="3" fillId="0" borderId="46" xfId="0" applyFont="1" applyBorder="1" applyAlignment="1">
      <alignment horizontal="center"/>
    </xf>
    <xf numFmtId="0" fontId="3" fillId="0" borderId="47" xfId="0" applyFont="1" applyBorder="1" applyAlignment="1">
      <alignment horizontal="center"/>
    </xf>
    <xf numFmtId="0" fontId="3" fillId="0" borderId="48" xfId="0" applyFont="1" applyBorder="1" applyAlignment="1">
      <alignment horizontal="center"/>
    </xf>
    <xf numFmtId="0" fontId="3" fillId="2" borderId="14" xfId="0" applyFont="1" applyFill="1" applyBorder="1" applyAlignment="1">
      <alignment horizontal="center" vertical="top"/>
    </xf>
    <xf numFmtId="0" fontId="3" fillId="3" borderId="10" xfId="0" applyFont="1" applyFill="1" applyBorder="1" applyAlignment="1">
      <alignment horizontal="center" vertical="center"/>
    </xf>
    <xf numFmtId="0" fontId="3" fillId="3" borderId="11" xfId="0" applyFont="1" applyFill="1" applyBorder="1" applyAlignment="1">
      <alignment horizontal="center" vertical="center"/>
    </xf>
    <xf numFmtId="0" fontId="3" fillId="3" borderId="9" xfId="0" applyFont="1" applyFill="1" applyBorder="1" applyAlignment="1">
      <alignment horizontal="center" vertical="top" wrapText="1"/>
    </xf>
    <xf numFmtId="0" fontId="3" fillId="0" borderId="24" xfId="0" applyFont="1" applyBorder="1" applyAlignment="1">
      <alignment horizontal="center" vertical="top" wrapText="1"/>
    </xf>
    <xf numFmtId="0" fontId="0" fillId="0" borderId="24" xfId="0" applyBorder="1" applyAlignment="1">
      <alignment horizontal="center" vertical="top" wrapText="1"/>
    </xf>
    <xf numFmtId="0" fontId="3" fillId="0" borderId="25" xfId="0" applyFont="1" applyBorder="1" applyAlignment="1">
      <alignment horizontal="center" vertical="top" wrapText="1"/>
    </xf>
    <xf numFmtId="0" fontId="3" fillId="2" borderId="7" xfId="0" applyFont="1" applyFill="1" applyBorder="1" applyAlignment="1">
      <alignment horizontal="center" vertical="top" wrapText="1"/>
    </xf>
    <xf numFmtId="0" fontId="3" fillId="3" borderId="29" xfId="0" applyFont="1" applyFill="1" applyBorder="1" applyAlignment="1">
      <alignment horizontal="center"/>
    </xf>
    <xf numFmtId="0" fontId="3" fillId="3" borderId="12" xfId="0" applyFont="1" applyFill="1" applyBorder="1" applyAlignment="1">
      <alignment horizontal="center"/>
    </xf>
    <xf numFmtId="0" fontId="3" fillId="3" borderId="27" xfId="0" applyFont="1" applyFill="1" applyBorder="1"/>
    <xf numFmtId="0" fontId="3" fillId="0" borderId="29" xfId="0" applyFont="1" applyBorder="1" applyAlignment="1">
      <alignment horizontal="center" vertical="top" wrapText="1"/>
    </xf>
    <xf numFmtId="0" fontId="3" fillId="0" borderId="51" xfId="0" applyFont="1" applyBorder="1" applyAlignment="1">
      <alignment horizontal="center" vertical="top" wrapText="1"/>
    </xf>
    <xf numFmtId="0" fontId="3" fillId="0" borderId="12" xfId="0" applyFont="1" applyBorder="1" applyAlignment="1">
      <alignment horizontal="center" vertical="top" wrapText="1"/>
    </xf>
    <xf numFmtId="0" fontId="3" fillId="3" borderId="1" xfId="0" applyFont="1" applyFill="1" applyBorder="1" applyAlignment="1">
      <alignment horizontal="center" vertical="center"/>
    </xf>
    <xf numFmtId="0" fontId="3" fillId="3" borderId="11" xfId="0" applyFont="1" applyFill="1" applyBorder="1" applyAlignment="1">
      <alignment horizontal="center"/>
    </xf>
    <xf numFmtId="0" fontId="3" fillId="3" borderId="27" xfId="0" applyFont="1" applyFill="1" applyBorder="1" applyAlignment="1">
      <alignment horizontal="left" vertical="top" wrapText="1"/>
    </xf>
    <xf numFmtId="0" fontId="3" fillId="2" borderId="3" xfId="0" applyFont="1" applyFill="1" applyBorder="1" applyAlignment="1">
      <alignment horizontal="center" vertical="top" wrapText="1"/>
    </xf>
    <xf numFmtId="0" fontId="3" fillId="0" borderId="22" xfId="0" applyFont="1" applyBorder="1" applyAlignment="1">
      <alignment horizontal="center"/>
    </xf>
    <xf numFmtId="0" fontId="3" fillId="0" borderId="50" xfId="0" quotePrefix="1" applyFont="1" applyBorder="1" applyAlignment="1">
      <alignment horizontal="center"/>
    </xf>
    <xf numFmtId="0" fontId="0" fillId="0" borderId="23" xfId="0" applyBorder="1"/>
    <xf numFmtId="165" fontId="3" fillId="2" borderId="7" xfId="0" applyNumberFormat="1" applyFont="1" applyFill="1" applyBorder="1" applyAlignment="1" applyProtection="1">
      <alignment horizontal="right"/>
      <protection locked="0"/>
    </xf>
    <xf numFmtId="0" fontId="3" fillId="2" borderId="18" xfId="0" applyFont="1" applyFill="1" applyBorder="1"/>
    <xf numFmtId="165" fontId="3" fillId="2" borderId="52" xfId="0" applyNumberFormat="1" applyFont="1" applyFill="1" applyBorder="1" applyAlignment="1" applyProtection="1">
      <alignment horizontal="right"/>
      <protection locked="0"/>
    </xf>
    <xf numFmtId="0" fontId="0" fillId="0" borderId="15" xfId="0" applyBorder="1"/>
    <xf numFmtId="0" fontId="0" fillId="0" borderId="12" xfId="0" quotePrefix="1" applyBorder="1" applyAlignment="1">
      <alignment horizontal="center"/>
    </xf>
    <xf numFmtId="10" fontId="0" fillId="0" borderId="0" xfId="2" applyNumberFormat="1" applyFont="1" applyProtection="1">
      <protection locked="0"/>
    </xf>
    <xf numFmtId="3" fontId="0" fillId="0" borderId="0" xfId="0" applyNumberFormat="1" applyProtection="1">
      <protection locked="0"/>
    </xf>
    <xf numFmtId="0" fontId="0" fillId="0" borderId="44" xfId="0" applyBorder="1" applyProtection="1"/>
    <xf numFmtId="0" fontId="0" fillId="0" borderId="46" xfId="0" applyBorder="1" applyProtection="1"/>
    <xf numFmtId="165" fontId="0" fillId="0" borderId="46" xfId="0" applyNumberFormat="1" applyBorder="1" applyProtection="1">
      <protection locked="0"/>
    </xf>
    <xf numFmtId="165" fontId="4" fillId="0" borderId="42" xfId="0" applyNumberFormat="1" applyFont="1" applyFill="1" applyBorder="1" applyAlignment="1" applyProtection="1">
      <alignment horizontal="right"/>
      <protection locked="0"/>
    </xf>
    <xf numFmtId="165" fontId="3" fillId="0" borderId="40" xfId="0" applyNumberFormat="1" applyFont="1" applyFill="1" applyBorder="1" applyAlignment="1" applyProtection="1">
      <alignment horizontal="right"/>
      <protection locked="0"/>
    </xf>
    <xf numFmtId="165" fontId="4" fillId="0" borderId="10" xfId="0" applyNumberFormat="1" applyFont="1" applyFill="1" applyBorder="1" applyAlignment="1" applyProtection="1">
      <alignment horizontal="right"/>
      <protection locked="0"/>
    </xf>
    <xf numFmtId="165" fontId="4" fillId="0" borderId="11" xfId="0" applyNumberFormat="1" applyFont="1" applyFill="1" applyBorder="1" applyAlignment="1" applyProtection="1">
      <alignment horizontal="right"/>
      <protection locked="0"/>
    </xf>
    <xf numFmtId="165" fontId="4" fillId="0" borderId="70" xfId="0" applyNumberFormat="1" applyFont="1" applyFill="1" applyBorder="1" applyAlignment="1" applyProtection="1">
      <alignment horizontal="right"/>
      <protection locked="0"/>
    </xf>
    <xf numFmtId="165" fontId="4" fillId="0" borderId="28" xfId="0" applyNumberFormat="1" applyFont="1" applyFill="1" applyBorder="1" applyAlignment="1" applyProtection="1">
      <alignment horizontal="right"/>
      <protection locked="0"/>
    </xf>
    <xf numFmtId="0" fontId="3" fillId="0" borderId="24" xfId="0" applyFont="1" applyFill="1" applyBorder="1" applyAlignment="1" applyProtection="1">
      <alignment horizontal="right" vertical="top" wrapText="1"/>
    </xf>
    <xf numFmtId="165" fontId="4" fillId="0" borderId="20" xfId="0" applyNumberFormat="1" applyFont="1" applyFill="1" applyBorder="1" applyAlignment="1" applyProtection="1">
      <alignment horizontal="right"/>
      <protection locked="0"/>
    </xf>
    <xf numFmtId="165" fontId="4" fillId="0" borderId="38" xfId="0" applyNumberFormat="1" applyFont="1" applyFill="1" applyBorder="1" applyAlignment="1" applyProtection="1">
      <alignment horizontal="right"/>
      <protection locked="0"/>
    </xf>
    <xf numFmtId="0" fontId="3" fillId="0" borderId="27" xfId="0" applyFont="1" applyFill="1" applyBorder="1" applyAlignment="1" applyProtection="1">
      <alignment horizontal="center"/>
    </xf>
    <xf numFmtId="165" fontId="4" fillId="2" borderId="8" xfId="0" applyNumberFormat="1" applyFont="1" applyFill="1" applyBorder="1" applyAlignment="1" applyProtection="1">
      <alignment horizontal="right"/>
      <protection locked="0"/>
    </xf>
    <xf numFmtId="0" fontId="3" fillId="0" borderId="29" xfId="0" applyFont="1" applyFill="1" applyBorder="1" applyAlignment="1" applyProtection="1">
      <alignment horizontal="center"/>
    </xf>
    <xf numFmtId="165" fontId="3" fillId="2" borderId="16" xfId="0" applyNumberFormat="1" applyFont="1" applyFill="1" applyBorder="1" applyAlignment="1" applyProtection="1"/>
    <xf numFmtId="165" fontId="3" fillId="2" borderId="59" xfId="0" applyNumberFormat="1" applyFont="1" applyFill="1" applyBorder="1" applyAlignment="1" applyProtection="1"/>
    <xf numFmtId="165" fontId="3" fillId="2" borderId="30" xfId="0" applyNumberFormat="1" applyFont="1" applyFill="1" applyBorder="1" applyAlignment="1" applyProtection="1"/>
    <xf numFmtId="165" fontId="3" fillId="0" borderId="26" xfId="0" applyNumberFormat="1" applyFont="1" applyFill="1" applyBorder="1" applyAlignment="1" applyProtection="1">
      <alignment horizontal="right"/>
      <protection locked="0"/>
    </xf>
    <xf numFmtId="165" fontId="3" fillId="0" borderId="49" xfId="0" applyNumberFormat="1" applyFont="1" applyFill="1" applyBorder="1" applyAlignment="1" applyProtection="1">
      <alignment horizontal="right"/>
      <protection locked="0"/>
    </xf>
    <xf numFmtId="165" fontId="3" fillId="2" borderId="1" xfId="0" applyNumberFormat="1" applyFont="1" applyFill="1" applyBorder="1" applyAlignment="1" applyProtection="1">
      <alignment horizontal="right"/>
      <protection locked="0"/>
    </xf>
    <xf numFmtId="165" fontId="3" fillId="2" borderId="2" xfId="0" applyNumberFormat="1" applyFont="1" applyFill="1" applyBorder="1" applyAlignment="1" applyProtection="1">
      <alignment horizontal="right"/>
      <protection locked="0"/>
    </xf>
    <xf numFmtId="165" fontId="4" fillId="2" borderId="59" xfId="0" applyNumberFormat="1" applyFont="1" applyFill="1" applyBorder="1" applyAlignment="1" applyProtection="1">
      <alignment horizontal="right"/>
      <protection locked="0"/>
    </xf>
    <xf numFmtId="165" fontId="3" fillId="2" borderId="36" xfId="0" applyNumberFormat="1" applyFont="1" applyFill="1" applyBorder="1" applyAlignment="1" applyProtection="1">
      <alignment horizontal="right"/>
      <protection locked="0"/>
    </xf>
    <xf numFmtId="165" fontId="3" fillId="0" borderId="55" xfId="0" applyNumberFormat="1" applyFont="1" applyFill="1" applyBorder="1" applyAlignment="1" applyProtection="1">
      <alignment horizontal="right"/>
      <protection locked="0"/>
    </xf>
    <xf numFmtId="165" fontId="4" fillId="0" borderId="73" xfId="0" applyNumberFormat="1" applyFont="1" applyFill="1" applyBorder="1" applyAlignment="1" applyProtection="1">
      <alignment horizontal="right"/>
      <protection locked="0"/>
    </xf>
    <xf numFmtId="165" fontId="3" fillId="0" borderId="73" xfId="0" applyNumberFormat="1" applyFont="1" applyFill="1" applyBorder="1" applyAlignment="1" applyProtection="1">
      <alignment horizontal="right"/>
      <protection locked="0"/>
    </xf>
    <xf numFmtId="165" fontId="3" fillId="0" borderId="5" xfId="0" applyNumberFormat="1" applyFont="1" applyFill="1" applyBorder="1" applyAlignment="1" applyProtection="1">
      <alignment horizontal="right"/>
      <protection locked="0"/>
    </xf>
    <xf numFmtId="165" fontId="3" fillId="0" borderId="23" xfId="0" applyNumberFormat="1" applyFont="1" applyFill="1" applyBorder="1" applyAlignment="1" applyProtection="1">
      <alignment horizontal="right"/>
      <protection locked="0"/>
    </xf>
    <xf numFmtId="165" fontId="3" fillId="0" borderId="15" xfId="0" applyNumberFormat="1" applyFont="1" applyFill="1" applyBorder="1" applyAlignment="1" applyProtection="1">
      <alignment horizontal="right"/>
      <protection locked="0"/>
    </xf>
    <xf numFmtId="165" fontId="3" fillId="2" borderId="30" xfId="0" applyNumberFormat="1" applyFont="1" applyFill="1" applyBorder="1" applyAlignment="1" applyProtection="1">
      <alignment horizontal="right"/>
    </xf>
    <xf numFmtId="165" fontId="3" fillId="2" borderId="74" xfId="0" applyNumberFormat="1" applyFont="1" applyFill="1" applyBorder="1" applyAlignment="1" applyProtection="1">
      <alignment horizontal="right"/>
    </xf>
    <xf numFmtId="0" fontId="0" fillId="0" borderId="45" xfId="0" applyBorder="1" applyProtection="1"/>
    <xf numFmtId="165" fontId="0" fillId="0" borderId="72" xfId="0" applyNumberFormat="1" applyBorder="1" applyProtection="1">
      <protection locked="0"/>
    </xf>
    <xf numFmtId="165" fontId="0" fillId="0" borderId="75" xfId="0" applyNumberFormat="1" applyBorder="1" applyProtection="1">
      <protection locked="0"/>
    </xf>
    <xf numFmtId="0" fontId="3" fillId="0" borderId="29" xfId="0" quotePrefix="1" applyFont="1" applyFill="1" applyBorder="1" applyAlignment="1" applyProtection="1">
      <alignment horizontal="center"/>
    </xf>
    <xf numFmtId="165" fontId="4" fillId="2" borderId="74" xfId="0" applyNumberFormat="1" applyFont="1" applyFill="1" applyBorder="1" applyAlignment="1" applyProtection="1">
      <alignment horizontal="right"/>
      <protection locked="0"/>
    </xf>
    <xf numFmtId="0" fontId="4" fillId="2" borderId="72" xfId="0" applyFont="1" applyFill="1" applyBorder="1" applyAlignment="1" applyProtection="1">
      <alignment horizontal="center"/>
    </xf>
    <xf numFmtId="0" fontId="3" fillId="0" borderId="56" xfId="0" applyFont="1" applyFill="1" applyBorder="1" applyAlignment="1" applyProtection="1">
      <alignment horizontal="center"/>
    </xf>
    <xf numFmtId="0" fontId="4" fillId="3" borderId="9" xfId="0" applyFont="1" applyFill="1" applyBorder="1" applyProtection="1"/>
    <xf numFmtId="0" fontId="0" fillId="3" borderId="3" xfId="0" applyFont="1" applyFill="1" applyBorder="1" applyAlignment="1" applyProtection="1">
      <alignment horizontal="left" vertical="top" wrapText="1"/>
    </xf>
    <xf numFmtId="0" fontId="4" fillId="2" borderId="53" xfId="0" applyFont="1" applyFill="1" applyBorder="1" applyAlignment="1" applyProtection="1">
      <alignment horizontal="center"/>
    </xf>
    <xf numFmtId="0" fontId="0" fillId="2" borderId="62" xfId="0" applyFont="1" applyFill="1" applyBorder="1" applyAlignment="1" applyProtection="1">
      <alignment horizontal="left"/>
    </xf>
    <xf numFmtId="0" fontId="0" fillId="2" borderId="45" xfId="0" applyFont="1" applyFill="1" applyBorder="1" applyAlignment="1" applyProtection="1">
      <alignment horizontal="left"/>
    </xf>
    <xf numFmtId="0" fontId="4" fillId="2" borderId="75" xfId="0" applyFont="1" applyFill="1" applyBorder="1" applyAlignment="1" applyProtection="1">
      <alignment horizontal="center"/>
    </xf>
    <xf numFmtId="165" fontId="0" fillId="0" borderId="19" xfId="0" quotePrefix="1" applyNumberFormat="1" applyFont="1" applyFill="1" applyBorder="1" applyAlignment="1" applyProtection="1">
      <alignment horizontal="right"/>
      <protection locked="0"/>
    </xf>
    <xf numFmtId="165" fontId="4" fillId="2" borderId="72" xfId="0" applyNumberFormat="1" applyFont="1" applyFill="1" applyBorder="1" applyAlignment="1" applyProtection="1">
      <alignment horizontal="right"/>
    </xf>
    <xf numFmtId="165" fontId="4" fillId="2" borderId="75" xfId="0" applyNumberFormat="1" applyFont="1" applyFill="1" applyBorder="1" applyAlignment="1" applyProtection="1">
      <alignment horizontal="right"/>
    </xf>
    <xf numFmtId="0" fontId="0" fillId="0" borderId="0" xfId="0" applyBorder="1" applyProtection="1"/>
    <xf numFmtId="0" fontId="3" fillId="0" borderId="35" xfId="0" applyFont="1" applyFill="1" applyBorder="1" applyAlignment="1" applyProtection="1">
      <alignment horizontal="center" vertical="top" wrapText="1"/>
    </xf>
    <xf numFmtId="0" fontId="3" fillId="0" borderId="37" xfId="0" applyFont="1" applyFill="1" applyBorder="1" applyAlignment="1" applyProtection="1">
      <alignment horizontal="center" vertical="top" wrapText="1"/>
    </xf>
    <xf numFmtId="0" fontId="4" fillId="2" borderId="69" xfId="0" applyFont="1" applyFill="1" applyBorder="1" applyAlignment="1" applyProtection="1">
      <alignment horizontal="center"/>
    </xf>
    <xf numFmtId="0" fontId="4" fillId="0" borderId="49" xfId="0" applyFont="1" applyFill="1" applyBorder="1" applyAlignment="1" applyProtection="1">
      <alignment horizontal="left"/>
    </xf>
    <xf numFmtId="0" fontId="4" fillId="0" borderId="76" xfId="0" applyFont="1" applyFill="1" applyBorder="1" applyAlignment="1" applyProtection="1">
      <alignment horizontal="center"/>
    </xf>
    <xf numFmtId="0" fontId="0" fillId="8" borderId="3" xfId="0" applyNumberFormat="1" applyFont="1" applyFill="1" applyBorder="1" applyAlignment="1" applyProtection="1"/>
    <xf numFmtId="0" fontId="0" fillId="8" borderId="14" xfId="0" applyFill="1" applyBorder="1" applyAlignment="1" applyProtection="1"/>
    <xf numFmtId="0" fontId="0" fillId="8" borderId="38" xfId="0" applyFill="1" applyBorder="1" applyProtection="1"/>
    <xf numFmtId="0" fontId="0" fillId="8" borderId="38" xfId="0" applyFont="1" applyFill="1" applyBorder="1" applyAlignment="1" applyProtection="1">
      <alignment horizontal="center" vertical="top" wrapText="1"/>
    </xf>
    <xf numFmtId="165" fontId="0" fillId="8" borderId="38" xfId="0" applyNumberFormat="1" applyFill="1" applyBorder="1" applyProtection="1">
      <protection locked="0"/>
    </xf>
    <xf numFmtId="165" fontId="0" fillId="8" borderId="39" xfId="0" applyNumberFormat="1" applyFill="1" applyBorder="1" applyProtection="1">
      <protection locked="0"/>
    </xf>
    <xf numFmtId="165" fontId="0" fillId="0" borderId="55" xfId="0" quotePrefix="1" applyNumberFormat="1" applyFont="1" applyFill="1" applyBorder="1" applyAlignment="1" applyProtection="1">
      <alignment horizontal="right"/>
      <protection locked="0"/>
    </xf>
    <xf numFmtId="165" fontId="0" fillId="0" borderId="29" xfId="0" quotePrefix="1" applyNumberFormat="1" applyFont="1" applyFill="1" applyBorder="1" applyAlignment="1" applyProtection="1">
      <alignment horizontal="right"/>
      <protection locked="0"/>
    </xf>
    <xf numFmtId="165" fontId="0" fillId="0" borderId="28" xfId="0" quotePrefix="1" applyNumberFormat="1" applyFont="1" applyFill="1" applyBorder="1" applyAlignment="1" applyProtection="1">
      <alignment horizontal="right"/>
      <protection locked="0"/>
    </xf>
    <xf numFmtId="165" fontId="0" fillId="8" borderId="57" xfId="0" applyNumberFormat="1" applyFill="1" applyBorder="1" applyProtection="1">
      <protection locked="0"/>
    </xf>
    <xf numFmtId="0" fontId="0" fillId="8" borderId="39" xfId="0" applyFill="1" applyBorder="1" applyProtection="1"/>
    <xf numFmtId="165" fontId="4" fillId="2" borderId="63" xfId="0" applyNumberFormat="1" applyFont="1" applyFill="1" applyBorder="1" applyAlignment="1" applyProtection="1">
      <alignment horizontal="right"/>
      <protection locked="0"/>
    </xf>
    <xf numFmtId="165" fontId="0" fillId="2" borderId="1" xfId="0" applyNumberFormat="1" applyFont="1" applyFill="1" applyBorder="1" applyAlignment="1" applyProtection="1"/>
    <xf numFmtId="165" fontId="0" fillId="2" borderId="2" xfId="0" applyNumberFormat="1" applyFont="1" applyFill="1" applyBorder="1" applyAlignment="1" applyProtection="1"/>
    <xf numFmtId="165" fontId="0" fillId="2" borderId="30" xfId="0" applyNumberFormat="1" applyFont="1" applyFill="1" applyBorder="1" applyAlignment="1" applyProtection="1"/>
    <xf numFmtId="165" fontId="0" fillId="0" borderId="5" xfId="0" quotePrefix="1" applyNumberFormat="1" applyFont="1" applyFill="1" applyBorder="1" applyAlignment="1" applyProtection="1">
      <alignment horizontal="right"/>
      <protection locked="0"/>
    </xf>
    <xf numFmtId="165" fontId="0" fillId="2" borderId="16" xfId="0" applyNumberFormat="1" applyFont="1" applyFill="1" applyBorder="1" applyAlignment="1" applyProtection="1"/>
    <xf numFmtId="165" fontId="0" fillId="2" borderId="72" xfId="0" applyNumberFormat="1" applyFont="1" applyFill="1" applyBorder="1" applyAlignment="1" applyProtection="1"/>
    <xf numFmtId="165" fontId="0" fillId="2" borderId="75" xfId="0" applyNumberFormat="1" applyFont="1" applyFill="1" applyBorder="1" applyAlignment="1" applyProtection="1"/>
    <xf numFmtId="0" fontId="0" fillId="0" borderId="69" xfId="0" applyFont="1" applyFill="1" applyBorder="1" applyAlignment="1" applyProtection="1">
      <alignment horizontal="center" vertical="top" wrapText="1"/>
    </xf>
    <xf numFmtId="0" fontId="4" fillId="2" borderId="48" xfId="0" applyFont="1" applyFill="1" applyBorder="1" applyAlignment="1" applyProtection="1">
      <alignment horizontal="center"/>
    </xf>
    <xf numFmtId="165" fontId="4" fillId="2" borderId="48" xfId="0" applyNumberFormat="1" applyFont="1" applyFill="1" applyBorder="1" applyAlignment="1" applyProtection="1">
      <alignment horizontal="right"/>
    </xf>
    <xf numFmtId="165" fontId="4" fillId="7" borderId="35" xfId="0" applyNumberFormat="1" applyFont="1" applyFill="1" applyBorder="1" applyAlignment="1" applyProtection="1">
      <alignment horizontal="right"/>
      <protection locked="0"/>
    </xf>
    <xf numFmtId="165" fontId="0" fillId="2" borderId="59" xfId="0" applyNumberFormat="1" applyFont="1" applyFill="1" applyBorder="1" applyAlignment="1" applyProtection="1"/>
    <xf numFmtId="165" fontId="0" fillId="2" borderId="48" xfId="0" applyNumberFormat="1" applyFont="1" applyFill="1" applyBorder="1" applyAlignment="1" applyProtection="1"/>
    <xf numFmtId="0" fontId="0" fillId="8" borderId="7" xfId="0" applyFont="1" applyFill="1" applyBorder="1" applyAlignment="1" applyProtection="1">
      <alignment horizontal="center" vertical="top" wrapText="1"/>
    </xf>
    <xf numFmtId="0" fontId="0" fillId="8" borderId="39" xfId="0" applyFont="1" applyFill="1" applyBorder="1" applyAlignment="1" applyProtection="1">
      <alignment horizontal="center" vertical="top" wrapText="1"/>
    </xf>
    <xf numFmtId="0" fontId="0" fillId="8" borderId="74" xfId="0" applyFill="1" applyBorder="1" applyProtection="1"/>
    <xf numFmtId="165" fontId="0" fillId="8" borderId="74" xfId="0" applyNumberFormat="1" applyFill="1" applyBorder="1" applyProtection="1">
      <protection locked="0"/>
    </xf>
    <xf numFmtId="165" fontId="0" fillId="8" borderId="60" xfId="0" applyNumberFormat="1" applyFill="1" applyBorder="1" applyProtection="1">
      <protection locked="0"/>
    </xf>
    <xf numFmtId="165" fontId="0" fillId="8" borderId="7" xfId="0" applyNumberFormat="1" applyFill="1" applyBorder="1" applyProtection="1">
      <protection locked="0"/>
    </xf>
    <xf numFmtId="165" fontId="0" fillId="8" borderId="39" xfId="0" applyNumberFormat="1" applyFont="1" applyFill="1" applyBorder="1" applyAlignment="1" applyProtection="1"/>
    <xf numFmtId="165" fontId="0" fillId="8" borderId="8" xfId="0" applyNumberFormat="1" applyFont="1" applyFill="1" applyBorder="1" applyAlignment="1" applyProtection="1"/>
    <xf numFmtId="0" fontId="4" fillId="3" borderId="16" xfId="0" applyFont="1" applyFill="1" applyBorder="1" applyAlignment="1" applyProtection="1">
      <alignment horizontal="center" vertical="center"/>
    </xf>
    <xf numFmtId="0" fontId="0" fillId="0" borderId="77" xfId="0" applyNumberFormat="1" applyFont="1" applyFill="1" applyBorder="1" applyAlignment="1" applyProtection="1"/>
    <xf numFmtId="0" fontId="4" fillId="2" borderId="16" xfId="0" applyFont="1" applyFill="1" applyBorder="1" applyAlignment="1" applyProtection="1">
      <alignment horizontal="center"/>
    </xf>
    <xf numFmtId="0" fontId="0" fillId="3" borderId="70" xfId="0" applyFont="1" applyFill="1" applyBorder="1" applyAlignment="1" applyProtection="1">
      <alignment horizontal="left" vertical="top" wrapText="1"/>
    </xf>
    <xf numFmtId="0" fontId="0" fillId="0" borderId="10" xfId="0" quotePrefix="1" applyFont="1" applyFill="1" applyBorder="1" applyAlignment="1" applyProtection="1">
      <alignment horizontal="center" vertical="top" wrapText="1"/>
    </xf>
    <xf numFmtId="0" fontId="0" fillId="0" borderId="71" xfId="0" quotePrefix="1" applyFont="1" applyFill="1" applyBorder="1" applyAlignment="1" applyProtection="1">
      <alignment horizontal="center" vertical="top" wrapText="1"/>
    </xf>
    <xf numFmtId="0" fontId="0" fillId="0" borderId="11" xfId="0" applyFont="1" applyFill="1" applyBorder="1" applyAlignment="1" applyProtection="1">
      <alignment horizontal="center" vertical="top" wrapText="1"/>
    </xf>
    <xf numFmtId="0" fontId="0" fillId="0" borderId="70" xfId="0" applyFont="1" applyFill="1" applyBorder="1" applyAlignment="1" applyProtection="1">
      <alignment horizontal="center" vertical="top" wrapText="1"/>
    </xf>
    <xf numFmtId="0" fontId="0" fillId="2" borderId="69" xfId="0" applyFont="1" applyFill="1" applyBorder="1" applyAlignment="1" applyProtection="1">
      <alignment horizontal="left"/>
    </xf>
    <xf numFmtId="0" fontId="3" fillId="0" borderId="22" xfId="0" applyFont="1" applyFill="1" applyBorder="1" applyAlignment="1" applyProtection="1">
      <alignment horizontal="center" vertical="top" wrapText="1"/>
    </xf>
    <xf numFmtId="0" fontId="3" fillId="0" borderId="10" xfId="0" applyFont="1" applyFill="1" applyBorder="1" applyAlignment="1" applyProtection="1">
      <alignment horizontal="center" vertical="top" wrapText="1"/>
    </xf>
    <xf numFmtId="0" fontId="3" fillId="0" borderId="11" xfId="0" applyFont="1" applyFill="1" applyBorder="1" applyAlignment="1" applyProtection="1">
      <alignment horizontal="center" vertical="top" wrapText="1"/>
    </xf>
    <xf numFmtId="0" fontId="3" fillId="0" borderId="70" xfId="0" applyFont="1" applyFill="1" applyBorder="1" applyAlignment="1" applyProtection="1">
      <alignment horizontal="center" vertical="top" wrapText="1"/>
    </xf>
    <xf numFmtId="0" fontId="3" fillId="0" borderId="71" xfId="0" applyFont="1" applyFill="1" applyBorder="1" applyAlignment="1" applyProtection="1">
      <alignment horizontal="center" vertical="top" wrapText="1"/>
    </xf>
    <xf numFmtId="0" fontId="0" fillId="8" borderId="57" xfId="0" applyFill="1" applyBorder="1" applyProtection="1"/>
    <xf numFmtId="165" fontId="0" fillId="8" borderId="16" xfId="0" quotePrefix="1" applyNumberFormat="1" applyFont="1" applyFill="1" applyBorder="1" applyAlignment="1" applyProtection="1">
      <alignment horizontal="right"/>
      <protection locked="0"/>
    </xf>
    <xf numFmtId="165" fontId="4" fillId="8" borderId="52" xfId="0" applyNumberFormat="1" applyFont="1" applyFill="1" applyBorder="1" applyAlignment="1" applyProtection="1">
      <alignment horizontal="right"/>
      <protection locked="0"/>
    </xf>
    <xf numFmtId="165" fontId="4" fillId="8" borderId="30" xfId="0" applyNumberFormat="1" applyFont="1" applyFill="1" applyBorder="1" applyAlignment="1" applyProtection="1">
      <alignment horizontal="right"/>
      <protection locked="0"/>
    </xf>
    <xf numFmtId="165" fontId="4" fillId="8" borderId="59" xfId="0" applyNumberFormat="1" applyFont="1" applyFill="1" applyBorder="1" applyAlignment="1" applyProtection="1">
      <alignment horizontal="right"/>
      <protection locked="0"/>
    </xf>
    <xf numFmtId="165" fontId="0" fillId="8" borderId="2" xfId="0" quotePrefix="1" applyNumberFormat="1" applyFont="1" applyFill="1" applyBorder="1" applyAlignment="1" applyProtection="1">
      <alignment horizontal="right"/>
      <protection locked="0"/>
    </xf>
    <xf numFmtId="165" fontId="4" fillId="8" borderId="2" xfId="0" applyNumberFormat="1" applyFont="1" applyFill="1" applyBorder="1" applyAlignment="1" applyProtection="1">
      <alignment horizontal="right"/>
      <protection locked="0"/>
    </xf>
    <xf numFmtId="165" fontId="4" fillId="8" borderId="36" xfId="0" applyNumberFormat="1" applyFont="1" applyFill="1" applyBorder="1" applyAlignment="1" applyProtection="1">
      <alignment horizontal="right"/>
      <protection locked="0"/>
    </xf>
    <xf numFmtId="165" fontId="0" fillId="0" borderId="77" xfId="0" quotePrefix="1" applyNumberFormat="1" applyFont="1" applyFill="1" applyBorder="1" applyAlignment="1" applyProtection="1">
      <alignment horizontal="right"/>
      <protection locked="0"/>
    </xf>
    <xf numFmtId="165" fontId="0" fillId="7" borderId="15" xfId="0" quotePrefix="1" applyNumberFormat="1" applyFont="1" applyFill="1" applyBorder="1" applyAlignment="1" applyProtection="1">
      <alignment horizontal="right"/>
      <protection locked="0"/>
    </xf>
    <xf numFmtId="165" fontId="0" fillId="7" borderId="40" xfId="0" quotePrefix="1" applyNumberFormat="1" applyFont="1" applyFill="1" applyBorder="1" applyAlignment="1" applyProtection="1">
      <alignment horizontal="right"/>
      <protection locked="0"/>
    </xf>
    <xf numFmtId="165" fontId="0" fillId="7" borderId="10" xfId="0" quotePrefix="1" applyNumberFormat="1" applyFont="1" applyFill="1" applyBorder="1" applyAlignment="1" applyProtection="1">
      <alignment horizontal="right"/>
      <protection locked="0"/>
    </xf>
    <xf numFmtId="165" fontId="0" fillId="7" borderId="49" xfId="0" quotePrefix="1" applyNumberFormat="1" applyFont="1" applyFill="1" applyBorder="1" applyAlignment="1" applyProtection="1">
      <alignment horizontal="right"/>
      <protection locked="0"/>
    </xf>
    <xf numFmtId="165" fontId="4" fillId="7" borderId="32" xfId="0" applyNumberFormat="1" applyFont="1" applyFill="1" applyBorder="1" applyAlignment="1" applyProtection="1">
      <alignment horizontal="right"/>
      <protection locked="0"/>
    </xf>
    <xf numFmtId="165" fontId="4" fillId="7" borderId="15" xfId="0" applyNumberFormat="1" applyFont="1" applyFill="1" applyBorder="1" applyAlignment="1" applyProtection="1">
      <alignment horizontal="right"/>
      <protection locked="0"/>
    </xf>
    <xf numFmtId="165" fontId="4" fillId="7" borderId="65" xfId="0" applyNumberFormat="1" applyFont="1" applyFill="1" applyBorder="1" applyAlignment="1" applyProtection="1">
      <alignment horizontal="right"/>
      <protection locked="0"/>
    </xf>
    <xf numFmtId="165" fontId="4" fillId="7" borderId="64" xfId="0" applyNumberFormat="1" applyFont="1" applyFill="1" applyBorder="1" applyAlignment="1" applyProtection="1">
      <alignment horizontal="right"/>
      <protection locked="0"/>
    </xf>
    <xf numFmtId="165" fontId="4" fillId="7" borderId="33" xfId="0" applyNumberFormat="1" applyFont="1" applyFill="1" applyBorder="1" applyAlignment="1" applyProtection="1">
      <alignment horizontal="right"/>
      <protection locked="0"/>
    </xf>
    <xf numFmtId="165" fontId="0" fillId="7" borderId="33" xfId="0" quotePrefix="1" applyNumberFormat="1" applyFont="1" applyFill="1" applyBorder="1" applyAlignment="1" applyProtection="1">
      <alignment horizontal="right"/>
      <protection locked="0"/>
    </xf>
    <xf numFmtId="165" fontId="4" fillId="7" borderId="78" xfId="0" applyNumberFormat="1" applyFont="1" applyFill="1" applyBorder="1" applyAlignment="1" applyProtection="1">
      <alignment horizontal="right"/>
      <protection locked="0"/>
    </xf>
    <xf numFmtId="165" fontId="4" fillId="7" borderId="71" xfId="0" applyNumberFormat="1" applyFont="1" applyFill="1" applyBorder="1" applyAlignment="1" applyProtection="1">
      <alignment horizontal="right"/>
      <protection locked="0"/>
    </xf>
    <xf numFmtId="165" fontId="4" fillId="7" borderId="0" xfId="0" applyNumberFormat="1" applyFont="1" applyFill="1" applyBorder="1" applyAlignment="1" applyProtection="1">
      <alignment horizontal="right"/>
      <protection locked="0"/>
    </xf>
    <xf numFmtId="165" fontId="4" fillId="7" borderId="25" xfId="0" applyNumberFormat="1" applyFont="1" applyFill="1" applyBorder="1" applyAlignment="1" applyProtection="1">
      <alignment horizontal="right"/>
      <protection locked="0"/>
    </xf>
    <xf numFmtId="165" fontId="0" fillId="7" borderId="5" xfId="0" quotePrefix="1" applyNumberFormat="1" applyFont="1" applyFill="1" applyBorder="1" applyAlignment="1" applyProtection="1">
      <alignment horizontal="right"/>
      <protection locked="0"/>
    </xf>
    <xf numFmtId="165" fontId="0" fillId="7" borderId="4" xfId="0" quotePrefix="1" applyNumberFormat="1" applyFont="1" applyFill="1" applyBorder="1" applyAlignment="1" applyProtection="1">
      <alignment horizontal="right"/>
      <protection locked="0"/>
    </xf>
    <xf numFmtId="165" fontId="4" fillId="7" borderId="69" xfId="0" applyNumberFormat="1" applyFont="1" applyFill="1" applyBorder="1" applyAlignment="1" applyProtection="1">
      <alignment horizontal="right"/>
      <protection locked="0"/>
    </xf>
    <xf numFmtId="165" fontId="4" fillId="7" borderId="4" xfId="0" applyNumberFormat="1" applyFont="1" applyFill="1" applyBorder="1" applyAlignment="1" applyProtection="1">
      <alignment horizontal="right"/>
      <protection locked="0"/>
    </xf>
    <xf numFmtId="165" fontId="0" fillId="7" borderId="50" xfId="0" quotePrefix="1" applyNumberFormat="1" applyFont="1" applyFill="1" applyBorder="1" applyAlignment="1" applyProtection="1">
      <alignment horizontal="right"/>
      <protection locked="0"/>
    </xf>
    <xf numFmtId="165" fontId="0" fillId="7" borderId="34" xfId="0" quotePrefix="1" applyNumberFormat="1" applyFont="1" applyFill="1" applyBorder="1" applyAlignment="1" applyProtection="1">
      <alignment horizontal="right"/>
      <protection locked="0"/>
    </xf>
    <xf numFmtId="165" fontId="0" fillId="7" borderId="11" xfId="0" quotePrefix="1" applyNumberFormat="1" applyFont="1" applyFill="1" applyBorder="1" applyAlignment="1" applyProtection="1">
      <alignment horizontal="right"/>
      <protection locked="0"/>
    </xf>
    <xf numFmtId="165" fontId="0" fillId="7" borderId="64" xfId="0" quotePrefix="1" applyNumberFormat="1" applyFont="1" applyFill="1" applyBorder="1" applyAlignment="1" applyProtection="1">
      <alignment horizontal="right"/>
      <protection locked="0"/>
    </xf>
    <xf numFmtId="165" fontId="0" fillId="7" borderId="53" xfId="0" quotePrefix="1" applyNumberFormat="1" applyFont="1" applyFill="1" applyBorder="1" applyAlignment="1" applyProtection="1">
      <alignment horizontal="right"/>
      <protection locked="0"/>
    </xf>
    <xf numFmtId="165" fontId="0" fillId="7" borderId="41" xfId="0" quotePrefix="1" applyNumberFormat="1" applyFont="1" applyFill="1" applyBorder="1" applyAlignment="1" applyProtection="1">
      <alignment horizontal="right"/>
      <protection locked="0"/>
    </xf>
    <xf numFmtId="165" fontId="4" fillId="7" borderId="43" xfId="0" applyNumberFormat="1" applyFont="1" applyFill="1" applyBorder="1" applyAlignment="1" applyProtection="1">
      <alignment horizontal="right"/>
      <protection locked="0"/>
    </xf>
    <xf numFmtId="165" fontId="4" fillId="7" borderId="19" xfId="0" applyNumberFormat="1" applyFont="1" applyFill="1" applyBorder="1" applyAlignment="1" applyProtection="1">
      <alignment horizontal="right"/>
      <protection locked="0"/>
    </xf>
    <xf numFmtId="165" fontId="4" fillId="7" borderId="79" xfId="0" applyNumberFormat="1" applyFont="1" applyFill="1" applyBorder="1" applyAlignment="1" applyProtection="1">
      <alignment horizontal="right"/>
      <protection locked="0"/>
    </xf>
    <xf numFmtId="165" fontId="4" fillId="7" borderId="9" xfId="0" applyNumberFormat="1" applyFont="1" applyFill="1" applyBorder="1" applyAlignment="1" applyProtection="1">
      <alignment horizontal="right"/>
      <protection locked="0"/>
    </xf>
    <xf numFmtId="165" fontId="4" fillId="7" borderId="31" xfId="0" applyNumberFormat="1" applyFont="1" applyFill="1" applyBorder="1" applyAlignment="1" applyProtection="1">
      <alignment horizontal="right"/>
      <protection locked="0"/>
    </xf>
    <xf numFmtId="165" fontId="4" fillId="7" borderId="5" xfId="0" applyNumberFormat="1" applyFont="1" applyFill="1" applyBorder="1" applyAlignment="1" applyProtection="1">
      <alignment horizontal="right"/>
      <protection locked="0"/>
    </xf>
    <xf numFmtId="165" fontId="4" fillId="7" borderId="3" xfId="0" applyNumberFormat="1" applyFont="1" applyFill="1" applyBorder="1" applyAlignment="1" applyProtection="1">
      <alignment horizontal="right"/>
      <protection locked="0"/>
    </xf>
    <xf numFmtId="0" fontId="0" fillId="8" borderId="39" xfId="0" applyFill="1" applyBorder="1" applyProtection="1">
      <protection locked="0"/>
    </xf>
    <xf numFmtId="165" fontId="0" fillId="8" borderId="53" xfId="0" quotePrefix="1" applyNumberFormat="1" applyFont="1" applyFill="1" applyBorder="1" applyAlignment="1" applyProtection="1">
      <alignment horizontal="right"/>
      <protection locked="0"/>
    </xf>
    <xf numFmtId="0" fontId="0" fillId="0" borderId="28" xfId="0" applyNumberFormat="1" applyFont="1" applyFill="1" applyBorder="1" applyAlignment="1" applyProtection="1"/>
    <xf numFmtId="165" fontId="0" fillId="0" borderId="58" xfId="0" quotePrefix="1" applyNumberFormat="1" applyFont="1" applyFill="1" applyBorder="1" applyAlignment="1" applyProtection="1">
      <alignment horizontal="right"/>
      <protection locked="0"/>
    </xf>
    <xf numFmtId="165" fontId="0" fillId="0" borderId="68" xfId="0" quotePrefix="1" applyNumberFormat="1" applyFont="1" applyFill="1" applyBorder="1" applyAlignment="1" applyProtection="1">
      <alignment horizontal="right"/>
      <protection locked="0"/>
    </xf>
    <xf numFmtId="0" fontId="0" fillId="8" borderId="18" xfId="0" applyNumberFormat="1" applyFont="1" applyFill="1" applyBorder="1" applyAlignment="1" applyProtection="1"/>
    <xf numFmtId="0" fontId="4" fillId="2" borderId="63" xfId="0" applyNumberFormat="1" applyFont="1" applyFill="1" applyBorder="1" applyAlignment="1" applyProtection="1"/>
    <xf numFmtId="165" fontId="4" fillId="2" borderId="53" xfId="0" applyNumberFormat="1" applyFont="1" applyFill="1" applyBorder="1" applyAlignment="1" applyProtection="1">
      <alignment horizontal="right"/>
    </xf>
    <xf numFmtId="0" fontId="0" fillId="2" borderId="18" xfId="0" applyFont="1" applyFill="1" applyBorder="1" applyAlignment="1" applyProtection="1">
      <alignment horizontal="left"/>
    </xf>
    <xf numFmtId="165" fontId="0" fillId="2" borderId="41" xfId="0" quotePrefix="1" applyNumberFormat="1" applyFont="1" applyFill="1" applyBorder="1" applyAlignment="1" applyProtection="1">
      <alignment horizontal="right"/>
      <protection locked="0"/>
    </xf>
    <xf numFmtId="0" fontId="3" fillId="0" borderId="55" xfId="0" applyFont="1" applyFill="1" applyBorder="1" applyAlignment="1" applyProtection="1">
      <alignment horizontal="center"/>
    </xf>
    <xf numFmtId="0" fontId="0" fillId="0" borderId="29" xfId="0" applyBorder="1" applyProtection="1"/>
    <xf numFmtId="0" fontId="0" fillId="0" borderId="12" xfId="0" applyBorder="1" applyAlignment="1" applyProtection="1">
      <alignment horizontal="center"/>
    </xf>
    <xf numFmtId="0" fontId="0" fillId="0" borderId="28" xfId="0" applyBorder="1" applyProtection="1"/>
    <xf numFmtId="165" fontId="0" fillId="0" borderId="72" xfId="0" quotePrefix="1" applyNumberFormat="1" applyFont="1" applyFill="1" applyBorder="1" applyAlignment="1" applyProtection="1">
      <alignment horizontal="right"/>
      <protection locked="0"/>
    </xf>
    <xf numFmtId="0" fontId="4" fillId="0" borderId="1" xfId="0" applyFont="1" applyFill="1" applyBorder="1" applyAlignment="1" applyProtection="1">
      <alignment horizontal="center"/>
    </xf>
    <xf numFmtId="165" fontId="3" fillId="2" borderId="57" xfId="0" applyNumberFormat="1" applyFont="1" applyFill="1" applyBorder="1" applyAlignment="1" applyProtection="1">
      <alignment horizontal="right"/>
      <protection locked="0"/>
    </xf>
    <xf numFmtId="165" fontId="3" fillId="2" borderId="39" xfId="0" applyNumberFormat="1" applyFont="1" applyFill="1" applyBorder="1" applyAlignment="1" applyProtection="1">
      <alignment horizontal="right"/>
      <protection locked="0"/>
    </xf>
    <xf numFmtId="0" fontId="3" fillId="0" borderId="29" xfId="0" applyFont="1" applyBorder="1" applyAlignment="1">
      <alignment horizontal="center"/>
    </xf>
    <xf numFmtId="0" fontId="3" fillId="0" borderId="22" xfId="0" quotePrefix="1" applyFont="1" applyBorder="1" applyAlignment="1">
      <alignment horizontal="center" vertical="top" wrapText="1"/>
    </xf>
    <xf numFmtId="0" fontId="3" fillId="0" borderId="33" xfId="0" quotePrefix="1" applyFont="1" applyBorder="1" applyAlignment="1">
      <alignment horizontal="center" vertical="top" wrapText="1"/>
    </xf>
    <xf numFmtId="0" fontId="0" fillId="0" borderId="33" xfId="0" quotePrefix="1" applyBorder="1" applyAlignment="1">
      <alignment horizontal="center" vertical="top" wrapText="1"/>
    </xf>
    <xf numFmtId="0" fontId="0" fillId="0" borderId="34" xfId="0" quotePrefix="1" applyBorder="1" applyAlignment="1">
      <alignment horizontal="center" vertical="top" wrapText="1"/>
    </xf>
    <xf numFmtId="0" fontId="3" fillId="0" borderId="34" xfId="0" applyFont="1" applyBorder="1" applyAlignment="1">
      <alignment horizontal="center" vertical="top" wrapText="1"/>
    </xf>
    <xf numFmtId="0" fontId="0" fillId="0" borderId="34" xfId="0" applyBorder="1" applyAlignment="1">
      <alignment horizontal="center" vertical="top" wrapText="1"/>
    </xf>
    <xf numFmtId="0" fontId="3" fillId="0" borderId="24" xfId="0" applyFont="1" applyBorder="1" applyAlignment="1">
      <alignment horizontal="center"/>
    </xf>
    <xf numFmtId="0" fontId="3" fillId="0" borderId="27" xfId="0" applyFont="1" applyBorder="1" applyAlignment="1">
      <alignment horizontal="center" vertical="top" wrapText="1"/>
    </xf>
    <xf numFmtId="165" fontId="3" fillId="0" borderId="56" xfId="0" applyNumberFormat="1" applyFont="1" applyBorder="1" applyAlignment="1" applyProtection="1">
      <alignment horizontal="right"/>
      <protection locked="0"/>
    </xf>
    <xf numFmtId="165" fontId="3" fillId="0" borderId="55" xfId="0" applyNumberFormat="1" applyFont="1" applyBorder="1" applyAlignment="1" applyProtection="1">
      <alignment horizontal="right"/>
      <protection locked="0"/>
    </xf>
    <xf numFmtId="165" fontId="3" fillId="0" borderId="20" xfId="0" applyNumberFormat="1" applyFont="1" applyBorder="1" applyAlignment="1" applyProtection="1">
      <alignment horizontal="right"/>
      <protection locked="0"/>
    </xf>
    <xf numFmtId="0" fontId="0" fillId="2" borderId="7" xfId="0" applyFont="1" applyFill="1" applyBorder="1" applyAlignment="1" applyProtection="1">
      <alignment horizontal="center" vertical="top" wrapText="1"/>
    </xf>
    <xf numFmtId="165" fontId="4" fillId="2" borderId="60" xfId="0" applyNumberFormat="1" applyFont="1" applyFill="1" applyBorder="1" applyAlignment="1" applyProtection="1">
      <alignment horizontal="right"/>
      <protection locked="0"/>
    </xf>
    <xf numFmtId="0" fontId="4" fillId="0" borderId="46" xfId="0" applyFont="1" applyFill="1" applyBorder="1" applyAlignment="1" applyProtection="1">
      <alignment horizontal="left"/>
    </xf>
    <xf numFmtId="0" fontId="3" fillId="0" borderId="30" xfId="0" applyFont="1" applyFill="1" applyBorder="1" applyAlignment="1" applyProtection="1">
      <alignment horizontal="center"/>
    </xf>
    <xf numFmtId="165" fontId="0" fillId="0" borderId="56" xfId="0" applyNumberFormat="1" applyBorder="1"/>
    <xf numFmtId="165" fontId="0" fillId="0" borderId="55" xfId="0" applyNumberFormat="1" applyBorder="1"/>
    <xf numFmtId="165" fontId="0" fillId="0" borderId="20" xfId="0" applyNumberFormat="1" applyBorder="1"/>
    <xf numFmtId="165" fontId="0" fillId="0" borderId="29" xfId="0" applyNumberFormat="1" applyBorder="1"/>
    <xf numFmtId="165" fontId="0" fillId="0" borderId="12" xfId="0" applyNumberFormat="1" applyBorder="1"/>
    <xf numFmtId="165" fontId="0" fillId="0" borderId="28" xfId="0" applyNumberFormat="1" applyBorder="1"/>
    <xf numFmtId="165" fontId="0" fillId="0" borderId="16" xfId="0" applyNumberFormat="1" applyBorder="1"/>
    <xf numFmtId="165" fontId="0" fillId="0" borderId="30" xfId="0" applyNumberFormat="1" applyBorder="1"/>
    <xf numFmtId="165" fontId="0" fillId="0" borderId="18" xfId="0" applyNumberFormat="1" applyBorder="1"/>
    <xf numFmtId="0" fontId="4" fillId="0" borderId="80" xfId="0" applyFont="1" applyFill="1" applyBorder="1" applyAlignment="1" applyProtection="1">
      <alignment horizontal="center"/>
    </xf>
    <xf numFmtId="0" fontId="4" fillId="0" borderId="51" xfId="0" applyFont="1" applyFill="1" applyBorder="1" applyAlignment="1" applyProtection="1">
      <alignment horizontal="center"/>
    </xf>
    <xf numFmtId="0" fontId="3" fillId="2" borderId="63" xfId="0" applyNumberFormat="1" applyFont="1" applyFill="1" applyBorder="1" applyAlignment="1" applyProtection="1"/>
    <xf numFmtId="0" fontId="4" fillId="0" borderId="55" xfId="0" applyFont="1" applyFill="1" applyBorder="1" applyAlignment="1" applyProtection="1">
      <alignment horizontal="center"/>
    </xf>
    <xf numFmtId="0" fontId="4" fillId="0" borderId="12" xfId="0" applyFont="1" applyFill="1" applyBorder="1" applyAlignment="1" applyProtection="1">
      <alignment horizontal="center"/>
    </xf>
    <xf numFmtId="0" fontId="3" fillId="2" borderId="30" xfId="0" applyNumberFormat="1" applyFont="1" applyFill="1" applyBorder="1" applyAlignment="1" applyProtection="1"/>
    <xf numFmtId="0" fontId="0" fillId="0" borderId="72" xfId="0" applyBorder="1" applyProtection="1"/>
    <xf numFmtId="0" fontId="0" fillId="0" borderId="75" xfId="0" applyBorder="1" applyProtection="1"/>
    <xf numFmtId="0" fontId="0" fillId="2" borderId="14" xfId="0" applyFont="1" applyFill="1" applyBorder="1" applyAlignment="1" applyProtection="1">
      <alignment horizontal="center" vertical="top" wrapText="1"/>
    </xf>
    <xf numFmtId="0" fontId="5" fillId="0" borderId="0" xfId="0" applyFont="1" applyAlignment="1" applyProtection="1"/>
    <xf numFmtId="0" fontId="4" fillId="0" borderId="0" xfId="0" applyFont="1" applyAlignment="1" applyProtection="1"/>
    <xf numFmtId="0" fontId="0" fillId="0" borderId="47" xfId="0" applyBorder="1" applyProtection="1"/>
    <xf numFmtId="0" fontId="0" fillId="2" borderId="18" xfId="0" applyNumberFormat="1" applyFont="1" applyFill="1" applyBorder="1" applyAlignment="1" applyProtection="1"/>
    <xf numFmtId="165" fontId="3" fillId="0" borderId="42" xfId="0" applyNumberFormat="1" applyFont="1" applyFill="1" applyBorder="1" applyAlignment="1" applyProtection="1">
      <alignment horizontal="right"/>
      <protection locked="0"/>
    </xf>
    <xf numFmtId="165" fontId="3" fillId="0" borderId="43" xfId="0" applyNumberFormat="1" applyFont="1" applyFill="1" applyBorder="1" applyAlignment="1" applyProtection="1">
      <alignment horizontal="right"/>
      <protection locked="0"/>
    </xf>
    <xf numFmtId="0" fontId="3" fillId="0" borderId="80" xfId="0" applyFont="1" applyFill="1" applyBorder="1" applyAlignment="1" applyProtection="1">
      <alignment horizontal="center"/>
    </xf>
    <xf numFmtId="0" fontId="3" fillId="0" borderId="51" xfId="0" applyFont="1" applyFill="1" applyBorder="1" applyAlignment="1" applyProtection="1">
      <alignment horizontal="center"/>
    </xf>
    <xf numFmtId="0" fontId="3" fillId="0" borderId="37" xfId="0" applyFont="1" applyFill="1" applyBorder="1" applyAlignment="1" applyProtection="1">
      <alignment horizontal="center"/>
    </xf>
    <xf numFmtId="0" fontId="3" fillId="0" borderId="52" xfId="0" applyFont="1" applyFill="1" applyBorder="1" applyAlignment="1" applyProtection="1">
      <alignment horizontal="center"/>
    </xf>
    <xf numFmtId="0" fontId="4" fillId="2" borderId="17" xfId="0" applyNumberFormat="1" applyFont="1" applyFill="1" applyBorder="1" applyAlignment="1" applyProtection="1"/>
    <xf numFmtId="165" fontId="0" fillId="0" borderId="73" xfId="0" quotePrefix="1" applyNumberFormat="1" applyFont="1" applyFill="1" applyBorder="1" applyAlignment="1" applyProtection="1">
      <alignment horizontal="right"/>
      <protection locked="0"/>
    </xf>
    <xf numFmtId="165" fontId="0" fillId="0" borderId="37" xfId="0" quotePrefix="1" applyNumberFormat="1" applyFont="1" applyFill="1" applyBorder="1" applyAlignment="1" applyProtection="1">
      <alignment horizontal="right"/>
      <protection locked="0"/>
    </xf>
    <xf numFmtId="165" fontId="4" fillId="2" borderId="59" xfId="0" applyNumberFormat="1" applyFont="1" applyFill="1" applyBorder="1" applyAlignment="1" applyProtection="1">
      <alignment horizontal="right"/>
    </xf>
    <xf numFmtId="165" fontId="4" fillId="0" borderId="48" xfId="0" applyNumberFormat="1" applyFont="1" applyFill="1" applyBorder="1" applyAlignment="1" applyProtection="1">
      <alignment horizontal="right"/>
    </xf>
    <xf numFmtId="165" fontId="0" fillId="0" borderId="60" xfId="0" applyNumberFormat="1" applyBorder="1" applyProtection="1">
      <protection locked="0"/>
    </xf>
    <xf numFmtId="165" fontId="0" fillId="0" borderId="38" xfId="0" applyNumberFormat="1" applyBorder="1" applyProtection="1">
      <protection locked="0"/>
    </xf>
    <xf numFmtId="165" fontId="4" fillId="2" borderId="8" xfId="0" applyNumberFormat="1" applyFont="1" applyFill="1" applyBorder="1" applyAlignment="1" applyProtection="1">
      <alignment horizontal="right"/>
    </xf>
    <xf numFmtId="165" fontId="0" fillId="0" borderId="60" xfId="0" quotePrefix="1" applyNumberFormat="1" applyFont="1" applyFill="1" applyBorder="1" applyAlignment="1" applyProtection="1">
      <alignment horizontal="right"/>
      <protection locked="0"/>
    </xf>
    <xf numFmtId="165" fontId="0" fillId="0" borderId="38" xfId="0" quotePrefix="1" applyNumberFormat="1" applyFont="1" applyFill="1" applyBorder="1" applyAlignment="1" applyProtection="1">
      <alignment horizontal="right"/>
      <protection locked="0"/>
    </xf>
    <xf numFmtId="165" fontId="0" fillId="0" borderId="74" xfId="0" applyNumberFormat="1" applyBorder="1" applyProtection="1">
      <protection locked="0"/>
    </xf>
    <xf numFmtId="165" fontId="0" fillId="0" borderId="75" xfId="0" quotePrefix="1" applyNumberFormat="1" applyFont="1" applyFill="1" applyBorder="1" applyAlignment="1" applyProtection="1">
      <alignment horizontal="right"/>
      <protection locked="0"/>
    </xf>
    <xf numFmtId="0" fontId="3" fillId="2" borderId="59" xfId="0" applyFont="1" applyFill="1" applyBorder="1"/>
    <xf numFmtId="0" fontId="3" fillId="2" borderId="63" xfId="0" applyFont="1" applyFill="1" applyBorder="1"/>
    <xf numFmtId="0" fontId="3" fillId="2" borderId="30" xfId="0" applyFont="1" applyFill="1" applyBorder="1"/>
    <xf numFmtId="165" fontId="0" fillId="9" borderId="29" xfId="0" quotePrefix="1" applyNumberFormat="1" applyFont="1" applyFill="1" applyBorder="1" applyAlignment="1" applyProtection="1">
      <alignment horizontal="right"/>
      <protection locked="0"/>
    </xf>
    <xf numFmtId="0" fontId="7" fillId="0" borderId="0" xfId="0" applyFont="1" applyAlignment="1" applyProtection="1">
      <alignment horizontal="left" wrapText="1"/>
    </xf>
    <xf numFmtId="0" fontId="10" fillId="4" borderId="66" xfId="0" applyFont="1" applyFill="1" applyBorder="1" applyAlignment="1" applyProtection="1">
      <alignment horizontal="left"/>
      <protection locked="0"/>
    </xf>
    <xf numFmtId="0" fontId="10" fillId="4" borderId="67" xfId="0" applyFont="1" applyFill="1" applyBorder="1" applyAlignment="1" applyProtection="1">
      <alignment horizontal="left"/>
      <protection locked="0"/>
    </xf>
    <xf numFmtId="0" fontId="10" fillId="6" borderId="66" xfId="0" applyFont="1" applyFill="1" applyBorder="1" applyAlignment="1" applyProtection="1">
      <alignment horizontal="center"/>
      <protection locked="0"/>
    </xf>
    <xf numFmtId="0" fontId="10" fillId="6" borderId="67" xfId="0" applyFont="1" applyFill="1" applyBorder="1" applyAlignment="1" applyProtection="1">
      <alignment horizontal="center"/>
      <protection locked="0"/>
    </xf>
    <xf numFmtId="0" fontId="10" fillId="4" borderId="66" xfId="0" applyFont="1" applyFill="1" applyBorder="1" applyAlignment="1" applyProtection="1">
      <alignment horizontal="center"/>
      <protection locked="0"/>
    </xf>
    <xf numFmtId="0" fontId="10" fillId="4" borderId="67" xfId="0" applyFont="1" applyFill="1" applyBorder="1" applyAlignment="1" applyProtection="1">
      <alignment horizontal="center"/>
      <protection locked="0"/>
    </xf>
    <xf numFmtId="0" fontId="4" fillId="0" borderId="0" xfId="0" applyFont="1" applyAlignment="1" applyProtection="1">
      <alignment horizontal="center"/>
    </xf>
    <xf numFmtId="0" fontId="5" fillId="0" borderId="0" xfId="0" applyFont="1" applyAlignment="1" applyProtection="1">
      <alignment horizontal="left"/>
    </xf>
    <xf numFmtId="0" fontId="4" fillId="0" borderId="44" xfId="0" applyFont="1" applyBorder="1" applyAlignment="1" applyProtection="1">
      <alignment horizontal="center"/>
    </xf>
    <xf numFmtId="0" fontId="4" fillId="0" borderId="45" xfId="0" applyFont="1" applyBorder="1" applyAlignment="1" applyProtection="1">
      <alignment horizontal="center"/>
    </xf>
    <xf numFmtId="0" fontId="3" fillId="0" borderId="44" xfId="0" applyFont="1" applyBorder="1" applyAlignment="1" applyProtection="1">
      <alignment horizontal="center"/>
    </xf>
    <xf numFmtId="0" fontId="3" fillId="0" borderId="46" xfId="0" applyFont="1" applyBorder="1" applyAlignment="1" applyProtection="1">
      <alignment horizontal="center"/>
    </xf>
    <xf numFmtId="0" fontId="3" fillId="0" borderId="45" xfId="0" applyFont="1" applyBorder="1" applyAlignment="1" applyProtection="1">
      <alignment horizontal="center"/>
    </xf>
    <xf numFmtId="0" fontId="3" fillId="0" borderId="47" xfId="0" applyFont="1" applyBorder="1" applyAlignment="1" applyProtection="1">
      <alignment horizontal="center"/>
    </xf>
    <xf numFmtId="0" fontId="0" fillId="0" borderId="0" xfId="0" applyFill="1" applyProtection="1"/>
  </cellXfs>
  <cellStyles count="35">
    <cellStyle name="Besuchter Hyperlink" xfId="4" builtinId="9" hidden="1"/>
    <cellStyle name="Besuchter Hyperlink" xfId="5" builtinId="9" hidden="1"/>
    <cellStyle name="Besuchter Hyperlink" xfId="6" builtinId="9" hidden="1"/>
    <cellStyle name="Besuchter Hyperlink" xfId="7" builtinId="9" hidden="1"/>
    <cellStyle name="Besuchter Hyperlink" xfId="8" builtinId="9" hidden="1"/>
    <cellStyle name="Besuchter Hyperlink" xfId="9" builtinId="9" hidden="1"/>
    <cellStyle name="Besuchter Hyperlink" xfId="10" builtinId="9" hidden="1"/>
    <cellStyle name="Besuchter Hyperlink" xfId="11" builtinId="9" hidden="1"/>
    <cellStyle name="Besuchter Hyperlink" xfId="12" builtinId="9" hidden="1"/>
    <cellStyle name="Besuchter Hyperlink" xfId="13" builtinId="9" hidden="1"/>
    <cellStyle name="Besuchter Hyperlink" xfId="14" builtinId="9" hidden="1"/>
    <cellStyle name="Besuchter Hyperlink" xfId="15" builtinId="9" hidden="1"/>
    <cellStyle name="Besuchter Hyperlink" xfId="16" builtinId="9" hidden="1"/>
    <cellStyle name="Besuchter Hyperlink" xfId="17" builtinId="9" hidden="1"/>
    <cellStyle name="Besuchter Hyperlink" xfId="18" builtinId="9" hidden="1"/>
    <cellStyle name="Besuchter Hyperlink" xfId="19" builtinId="9" hidden="1"/>
    <cellStyle name="Besuchter Hyperlink" xfId="20" builtinId="9" hidden="1"/>
    <cellStyle name="Besuchter Hyperlink" xfId="21" builtinId="9" hidden="1"/>
    <cellStyle name="Besuchter Hyperlink" xfId="22" builtinId="9" hidden="1"/>
    <cellStyle name="Besuchter Hyperlink" xfId="23" builtinId="9" hidden="1"/>
    <cellStyle name="Besuchter Hyperlink" xfId="24" builtinId="9" hidden="1"/>
    <cellStyle name="Besuchter Hyperlink" xfId="25" builtinId="9" hidden="1"/>
    <cellStyle name="Besuchter Hyperlink" xfId="26" builtinId="9" hidden="1"/>
    <cellStyle name="Besuchter Hyperlink" xfId="27" builtinId="9" hidden="1"/>
    <cellStyle name="Besuchter Hyperlink" xfId="28" builtinId="9" hidden="1"/>
    <cellStyle name="Besuchter Hyperlink" xfId="29" builtinId="9" hidden="1"/>
    <cellStyle name="Besuchter Hyperlink" xfId="30" builtinId="9" hidden="1"/>
    <cellStyle name="Besuchter Hyperlink" xfId="31" builtinId="9" hidden="1"/>
    <cellStyle name="Besuchter Hyperlink" xfId="32" builtinId="9" hidden="1"/>
    <cellStyle name="Besuchter Hyperlink" xfId="33" builtinId="9" hidden="1"/>
    <cellStyle name="Link" xfId="1" builtinId="8"/>
    <cellStyle name="Prozent" xfId="2" builtinId="5"/>
    <cellStyle name="Standard" xfId="0" builtinId="0"/>
    <cellStyle name="Standard 2" xfId="3" xr:uid="{00000000-0005-0000-0000-000021000000}"/>
    <cellStyle name="Standard 3" xfId="34" xr:uid="{130DBC14-8A15-E54E-B11F-D67430C39DE6}"/>
  </cellStyles>
  <dxfs count="0"/>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1</xdr:row>
      <xdr:rowOff>25400</xdr:rowOff>
    </xdr:from>
    <xdr:to>
      <xdr:col>8</xdr:col>
      <xdr:colOff>863600</xdr:colOff>
      <xdr:row>4</xdr:row>
      <xdr:rowOff>38100</xdr:rowOff>
    </xdr:to>
    <xdr:pic>
      <xdr:nvPicPr>
        <xdr:cNvPr id="9679" name="Picture 10">
          <a:extLst>
            <a:ext uri="{FF2B5EF4-FFF2-40B4-BE49-F238E27FC236}">
              <a16:creationId xmlns:a16="http://schemas.microsoft.com/office/drawing/2014/main" id="{00000000-0008-0000-0000-0000CF2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16700" y="177800"/>
          <a:ext cx="863600" cy="508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0</xdr:col>
      <xdr:colOff>25400</xdr:colOff>
      <xdr:row>1</xdr:row>
      <xdr:rowOff>12700</xdr:rowOff>
    </xdr:from>
    <xdr:to>
      <xdr:col>1</xdr:col>
      <xdr:colOff>76200</xdr:colOff>
      <xdr:row>4</xdr:row>
      <xdr:rowOff>12700</xdr:rowOff>
    </xdr:to>
    <xdr:pic>
      <xdr:nvPicPr>
        <xdr:cNvPr id="9680" name="Picture 11">
          <a:extLst>
            <a:ext uri="{FF2B5EF4-FFF2-40B4-BE49-F238E27FC236}">
              <a16:creationId xmlns:a16="http://schemas.microsoft.com/office/drawing/2014/main" id="{00000000-0008-0000-0000-0000D02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400" y="165100"/>
          <a:ext cx="863600" cy="4953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12700</xdr:colOff>
      <xdr:row>5</xdr:row>
      <xdr:rowOff>0</xdr:rowOff>
    </xdr:from>
    <xdr:to>
      <xdr:col>3</xdr:col>
      <xdr:colOff>0</xdr:colOff>
      <xdr:row>9</xdr:row>
      <xdr:rowOff>0</xdr:rowOff>
    </xdr:to>
    <xdr:sp macro="" textlink="">
      <xdr:nvSpPr>
        <xdr:cNvPr id="86136" name="Line 1">
          <a:extLst>
            <a:ext uri="{FF2B5EF4-FFF2-40B4-BE49-F238E27FC236}">
              <a16:creationId xmlns:a16="http://schemas.microsoft.com/office/drawing/2014/main" id="{00000000-0008-0000-0800-000078500100}"/>
            </a:ext>
          </a:extLst>
        </xdr:cNvPr>
        <xdr:cNvSpPr>
          <a:spLocks noChangeShapeType="1"/>
        </xdr:cNvSpPr>
      </xdr:nvSpPr>
      <xdr:spPr bwMode="auto">
        <a:xfrm>
          <a:off x="1130300" y="1092200"/>
          <a:ext cx="2882900" cy="93980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de-DE"/>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12700</xdr:colOff>
      <xdr:row>5</xdr:row>
      <xdr:rowOff>0</xdr:rowOff>
    </xdr:from>
    <xdr:to>
      <xdr:col>3</xdr:col>
      <xdr:colOff>0</xdr:colOff>
      <xdr:row>9</xdr:row>
      <xdr:rowOff>0</xdr:rowOff>
    </xdr:to>
    <xdr:sp macro="" textlink="">
      <xdr:nvSpPr>
        <xdr:cNvPr id="2" name="Line 1">
          <a:extLst>
            <a:ext uri="{FF2B5EF4-FFF2-40B4-BE49-F238E27FC236}">
              <a16:creationId xmlns:a16="http://schemas.microsoft.com/office/drawing/2014/main" id="{C384E299-032C-AE40-9820-43B24BADB561}"/>
            </a:ext>
          </a:extLst>
        </xdr:cNvPr>
        <xdr:cNvSpPr>
          <a:spLocks noChangeShapeType="1"/>
        </xdr:cNvSpPr>
      </xdr:nvSpPr>
      <xdr:spPr bwMode="auto">
        <a:xfrm>
          <a:off x="939800" y="863600"/>
          <a:ext cx="2882900" cy="2667000"/>
        </a:xfrm>
        <a:prstGeom prst="line">
          <a:avLst/>
        </a:prstGeom>
        <a:noFill/>
        <a:ln w="9525">
          <a:solidFill>
            <a:srgbClr val="000000"/>
          </a:solidFill>
          <a:round/>
          <a:headEnd/>
          <a:tailEnd/>
        </a:ln>
        <a:extLst>
          <a:ext uri="{909E8E84-426E-40dd-AFC4-6F175D3DCCD1}">
            <a14:hiddenFill xmlns="" xmlns:a14="http://schemas.microsoft.com/office/drawing/2010/main">
              <a:noFill/>
            </a14:hiddenFill>
          </a:ext>
        </a:extLst>
      </xdr:spPr>
      <xdr:txBody>
        <a:bodyPr rtlCol="0"/>
        <a:lstStyle/>
        <a:p>
          <a:pPr algn="ctr"/>
          <a:endParaRPr lang="de-D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3</xdr:row>
      <xdr:rowOff>12700</xdr:rowOff>
    </xdr:from>
    <xdr:to>
      <xdr:col>1</xdr:col>
      <xdr:colOff>6502400</xdr:colOff>
      <xdr:row>62</xdr:row>
      <xdr:rowOff>50800</xdr:rowOff>
    </xdr:to>
    <xdr:sp macro="" textlink="">
      <xdr:nvSpPr>
        <xdr:cNvPr id="2" name="Text Box -1023">
          <a:extLst>
            <a:ext uri="{FF2B5EF4-FFF2-40B4-BE49-F238E27FC236}">
              <a16:creationId xmlns:a16="http://schemas.microsoft.com/office/drawing/2014/main" id="{00000000-0008-0000-0200-000002000000}"/>
            </a:ext>
          </a:extLst>
        </xdr:cNvPr>
        <xdr:cNvSpPr txBox="1">
          <a:spLocks noChangeArrowheads="1"/>
        </xdr:cNvSpPr>
      </xdr:nvSpPr>
      <xdr:spPr bwMode="auto">
        <a:xfrm>
          <a:off x="284480" y="429260"/>
          <a:ext cx="6502400" cy="783082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de-DE" sz="1000" b="0" i="0" u="none" strike="noStrike" baseline="0">
              <a:solidFill>
                <a:srgbClr val="000000"/>
              </a:solidFill>
              <a:latin typeface="Arial"/>
              <a:ea typeface="Arial"/>
              <a:cs typeface="Arial"/>
            </a:rPr>
            <a:t>This file contains a new version of the Swiss input-output table 2014 (called energy IOT in the following). In this new IOT the energy and transport industries have been significantly disaggregated. Furthermore the data quality of inputs and outputs of these industries has been improved. The methodological approach and data sources used in the development of the energy IOT is documented in the report mentioned below. The report contains a summary for users of the energy IOT. We strongly recommend reading this summary before using the energy IOT data. </a:t>
          </a:r>
        </a:p>
        <a:p>
          <a:pPr algn="l" rtl="0">
            <a:defRPr sz="1000"/>
          </a:pPr>
          <a:endParaRPr lang="de-DE" sz="1000" b="0" i="0" u="none" strike="noStrike" baseline="0">
            <a:solidFill>
              <a:srgbClr val="000000"/>
            </a:solidFill>
            <a:latin typeface="Arial"/>
            <a:ea typeface="Arial"/>
            <a:cs typeface="Arial"/>
          </a:endParaRPr>
        </a:p>
        <a:p>
          <a:pPr algn="l" rtl="0">
            <a:defRPr sz="1000"/>
          </a:pPr>
          <a:r>
            <a:rPr lang="de-DE" sz="1000" b="0" i="0" u="none" strike="noStrike" baseline="0">
              <a:solidFill>
                <a:srgbClr val="000000"/>
              </a:solidFill>
              <a:latin typeface="Arial"/>
              <a:ea typeface="Arial"/>
              <a:cs typeface="Arial"/>
            </a:rPr>
            <a:t>The energy IOT contains three tables, a supply table, a use table and a symmetric IO table.</a:t>
          </a:r>
        </a:p>
        <a:p>
          <a:pPr algn="l" rtl="0">
            <a:defRPr sz="1000"/>
          </a:pPr>
          <a:endParaRPr lang="de-DE" sz="1000" b="0" i="0" u="none" strike="noStrike" baseline="0">
            <a:solidFill>
              <a:srgbClr val="000000"/>
            </a:solidFill>
            <a:latin typeface="Arial"/>
            <a:ea typeface="Arial"/>
            <a:cs typeface="Arial"/>
          </a:endParaRPr>
        </a:p>
        <a:p>
          <a:pPr algn="l" rtl="0">
            <a:defRPr sz="1000"/>
          </a:pPr>
          <a:r>
            <a:rPr lang="de-DE" sz="1000" b="0" i="0" u="none" strike="noStrike" baseline="0">
              <a:solidFill>
                <a:srgbClr val="000000"/>
              </a:solidFill>
              <a:latin typeface="Arial"/>
              <a:ea typeface="Arial"/>
              <a:cs typeface="Arial"/>
            </a:rPr>
            <a:t>In the </a:t>
          </a:r>
          <a:r>
            <a:rPr lang="de-DE" sz="1000" b="1" i="0" u="none" strike="noStrike" baseline="0">
              <a:solidFill>
                <a:srgbClr val="000000"/>
              </a:solidFill>
              <a:latin typeface="Arial"/>
              <a:ea typeface="Arial"/>
              <a:cs typeface="Arial"/>
            </a:rPr>
            <a:t>supply table</a:t>
          </a:r>
          <a:r>
            <a:rPr lang="de-DE" sz="1000" b="0" i="0" u="none" strike="noStrike" baseline="0">
              <a:solidFill>
                <a:srgbClr val="000000"/>
              </a:solidFill>
              <a:latin typeface="Arial"/>
              <a:ea typeface="Arial"/>
              <a:cs typeface="Arial"/>
            </a:rPr>
            <a:t> the production of commodities by industry is recorded in basic prices. Unlike the ESA convention, it does not include a transition to purchasers' prices, but only records the net commodity taxes and the imports by commodity (in cif-prices).</a:t>
          </a:r>
        </a:p>
        <a:p>
          <a:pPr algn="l" rtl="0">
            <a:defRPr sz="1000"/>
          </a:pPr>
          <a:endParaRPr lang="de-DE" sz="1000" b="0" i="0" u="none" strike="noStrike" baseline="0">
            <a:solidFill>
              <a:srgbClr val="000000"/>
            </a:solidFill>
            <a:latin typeface="Arial"/>
            <a:ea typeface="Arial"/>
            <a:cs typeface="Arial"/>
          </a:endParaRPr>
        </a:p>
        <a:p>
          <a:pPr algn="l" rtl="0">
            <a:defRPr sz="1000"/>
          </a:pPr>
          <a:r>
            <a:rPr lang="de-DE" sz="1000" b="0" i="0" u="none" strike="noStrike" baseline="0">
              <a:solidFill>
                <a:srgbClr val="000000"/>
              </a:solidFill>
              <a:latin typeface="Arial"/>
              <a:ea typeface="Arial"/>
              <a:cs typeface="Arial"/>
            </a:rPr>
            <a:t>In the </a:t>
          </a:r>
          <a:r>
            <a:rPr lang="de-DE" sz="1000" b="1" i="0" u="none" strike="noStrike" baseline="0">
              <a:solidFill>
                <a:srgbClr val="000000"/>
              </a:solidFill>
              <a:latin typeface="Arial"/>
              <a:ea typeface="Arial"/>
              <a:cs typeface="Arial"/>
            </a:rPr>
            <a:t>use table</a:t>
          </a:r>
          <a:r>
            <a:rPr lang="de-DE" sz="1000" b="0" i="0" u="none" strike="noStrike" baseline="0">
              <a:solidFill>
                <a:srgbClr val="000000"/>
              </a:solidFill>
              <a:latin typeface="Arial"/>
              <a:ea typeface="Arial"/>
              <a:cs typeface="Arial"/>
            </a:rPr>
            <a:t> - again in contrast to ESA - the use of commodities is recorded in basic prices including net commodity taxes (or purchasers' prices less trade and transport margins). Thus trade and transport margins are not part of the price. Trade and transport margins as inputs are recorded in the rows of the related trade and transport sectors. Exports are given in fob-prices. The use table contains additional data on employment by industry and on subsidies for public transport.</a:t>
          </a:r>
        </a:p>
        <a:p>
          <a:pPr algn="l" rtl="0">
            <a:defRPr sz="1000"/>
          </a:pPr>
          <a:endParaRPr lang="de-DE" sz="1000" b="0" i="0" u="none" strike="noStrike" baseline="0">
            <a:solidFill>
              <a:srgbClr val="000000"/>
            </a:solidFill>
            <a:latin typeface="Arial"/>
            <a:ea typeface="Arial"/>
            <a:cs typeface="Arial"/>
          </a:endParaRPr>
        </a:p>
        <a:p>
          <a:pPr algn="l" rtl="0">
            <a:defRPr sz="1000"/>
          </a:pPr>
          <a:r>
            <a:rPr lang="de-DE" sz="1000" b="0" i="0" u="none" strike="noStrike" baseline="0">
              <a:solidFill>
                <a:srgbClr val="000000"/>
              </a:solidFill>
              <a:latin typeface="Arial"/>
              <a:ea typeface="Arial"/>
              <a:cs typeface="Arial"/>
            </a:rPr>
            <a:t>In the </a:t>
          </a:r>
          <a:r>
            <a:rPr lang="de-DE" sz="1000" b="1" i="0" u="none" strike="noStrike" baseline="0">
              <a:solidFill>
                <a:srgbClr val="000000"/>
              </a:solidFill>
              <a:latin typeface="Arial"/>
              <a:ea typeface="Arial"/>
              <a:cs typeface="Arial"/>
            </a:rPr>
            <a:t>symmetric input-output table</a:t>
          </a:r>
          <a:r>
            <a:rPr lang="de-DE" sz="1000" b="0" i="0" u="none" strike="noStrike" baseline="0">
              <a:solidFill>
                <a:srgbClr val="000000"/>
              </a:solidFill>
              <a:latin typeface="Arial"/>
              <a:ea typeface="Arial"/>
              <a:cs typeface="Arial"/>
            </a:rPr>
            <a:t> (SIOT), the transactions are recorded in basic prices. Imports are given in cif-prices and exports in basic prices. The SIOT contains additional data on employment by homogeneous branch.</a:t>
          </a:r>
        </a:p>
        <a:p>
          <a:pPr algn="l" rtl="0">
            <a:defRPr sz="1000"/>
          </a:pPr>
          <a:endParaRPr lang="de-DE" sz="1000" b="0" i="0" u="none" strike="noStrike" baseline="0">
            <a:solidFill>
              <a:srgbClr val="000000"/>
            </a:solidFill>
            <a:latin typeface="Arial"/>
            <a:ea typeface="Arial"/>
            <a:cs typeface="Arial"/>
          </a:endParaRPr>
        </a:p>
        <a:p>
          <a:pPr algn="l" rtl="0">
            <a:defRPr sz="1000"/>
          </a:pPr>
          <a:r>
            <a:rPr lang="de-DE" sz="1000" b="0" i="0" u="none" strike="noStrike" baseline="0">
              <a:solidFill>
                <a:srgbClr val="000000"/>
              </a:solidFill>
              <a:latin typeface="Arial"/>
              <a:ea typeface="Arial"/>
              <a:cs typeface="Arial"/>
            </a:rPr>
            <a:t>Intermediate consumption and final demand generally include </a:t>
          </a:r>
          <a:r>
            <a:rPr lang="de-DE" sz="1000" b="1" i="0" u="none" strike="noStrike" baseline="0">
              <a:solidFill>
                <a:srgbClr val="000000"/>
              </a:solidFill>
              <a:latin typeface="Arial"/>
              <a:ea typeface="Arial"/>
              <a:cs typeface="Arial"/>
            </a:rPr>
            <a:t>domestic and imported commodities</a:t>
          </a:r>
          <a:r>
            <a:rPr lang="de-DE" sz="1000" b="0" i="0" u="none" strike="noStrike" baseline="0">
              <a:solidFill>
                <a:srgbClr val="000000"/>
              </a:solidFill>
              <a:latin typeface="Arial"/>
              <a:ea typeface="Arial"/>
              <a:cs typeface="Arial"/>
            </a:rPr>
            <a:t>. In the SIOT imports by commodity are then recorded below output, so that column sums and row sums equal total commodity supply.</a:t>
          </a:r>
        </a:p>
        <a:p>
          <a:pPr algn="l" rtl="0">
            <a:defRPr sz="1000"/>
          </a:pPr>
          <a:endParaRPr lang="de-DE" sz="1000" b="0" i="0" u="none" strike="noStrike" baseline="0">
            <a:solidFill>
              <a:srgbClr val="000000"/>
            </a:solidFill>
            <a:latin typeface="Arial"/>
            <a:ea typeface="Arial"/>
            <a:cs typeface="Arial"/>
          </a:endParaRPr>
        </a:p>
        <a:p>
          <a:pPr algn="l" rtl="0">
            <a:defRPr sz="1000"/>
          </a:pPr>
          <a:r>
            <a:rPr lang="de-DE" sz="1000" b="0" i="0" u="none" strike="noStrike" baseline="0">
              <a:solidFill>
                <a:srgbClr val="000000"/>
              </a:solidFill>
              <a:latin typeface="Arial"/>
              <a:ea typeface="Arial"/>
              <a:cs typeface="Arial"/>
            </a:rPr>
            <a:t>In addition to the IOT, </a:t>
          </a:r>
          <a:r>
            <a:rPr lang="de-DE" sz="1000" b="1" i="0" u="none" strike="noStrike" baseline="0">
              <a:solidFill>
                <a:srgbClr val="000000"/>
              </a:solidFill>
              <a:latin typeface="Arial"/>
              <a:ea typeface="Arial"/>
              <a:cs typeface="Arial"/>
            </a:rPr>
            <a:t>further data </a:t>
          </a:r>
          <a:r>
            <a:rPr lang="de-DE" sz="1000" b="0" i="0" u="none" strike="noStrike" baseline="0">
              <a:solidFill>
                <a:srgbClr val="000000"/>
              </a:solidFill>
              <a:latin typeface="Arial"/>
              <a:ea typeface="Arial"/>
              <a:cs typeface="Arial"/>
            </a:rPr>
            <a:t>are included on energy supply and use in physical units, energy prices, vat on the use of goods, taxes on the use of energy that are all compatible with the SIOT, i.e. based on homogeneous branches. Furthermore, additional data on own-account transport are provided. </a:t>
          </a:r>
        </a:p>
        <a:p>
          <a:pPr algn="l" rtl="0">
            <a:defRPr sz="1000"/>
          </a:pPr>
          <a:endParaRPr lang="de-DE" sz="1000" b="0" i="0" u="none" strike="noStrike" baseline="0">
            <a:solidFill>
              <a:srgbClr val="000000"/>
            </a:solidFill>
            <a:latin typeface="Arial"/>
            <a:ea typeface="Arial"/>
            <a:cs typeface="Arial"/>
          </a:endParaRPr>
        </a:p>
        <a:p>
          <a:pPr algn="l" rtl="0">
            <a:defRPr sz="1000"/>
          </a:pPr>
          <a:r>
            <a:rPr lang="de-DE" sz="1000" b="0" i="0" u="none" strike="noStrike" baseline="0">
              <a:solidFill>
                <a:srgbClr val="000000"/>
              </a:solidFill>
              <a:latin typeface="+mn-lt"/>
              <a:ea typeface="Arial"/>
              <a:cs typeface="Arial"/>
            </a:rPr>
            <a:t>The energy IOT should be perceived as an estimate, not as an official statistic. The data are characterised by various </a:t>
          </a:r>
          <a:r>
            <a:rPr lang="de-DE" sz="1000" b="1" i="0" u="none" strike="noStrike" baseline="0">
              <a:solidFill>
                <a:srgbClr val="000000"/>
              </a:solidFill>
              <a:latin typeface="+mn-lt"/>
              <a:ea typeface="Arial"/>
              <a:cs typeface="Arial"/>
            </a:rPr>
            <a:t>uncertainties</a:t>
          </a:r>
          <a:r>
            <a:rPr lang="de-DE" sz="1000" b="0" i="0" u="none" strike="noStrike" baseline="0">
              <a:solidFill>
                <a:srgbClr val="000000"/>
              </a:solidFill>
              <a:latin typeface="+mn-lt"/>
              <a:ea typeface="Arial"/>
              <a:cs typeface="Arial"/>
            </a:rPr>
            <a:t>. The project report also contains information on these uncertainties and the quality of the new data in the energy IOT.</a:t>
          </a:r>
        </a:p>
        <a:p>
          <a:pPr algn="l" rtl="0">
            <a:defRPr sz="1000"/>
          </a:pPr>
          <a:endParaRPr lang="de-DE" sz="1000" b="0" i="0" u="none" strike="noStrike" baseline="0">
            <a:solidFill>
              <a:srgbClr val="000000"/>
            </a:solidFill>
            <a:latin typeface="Arial"/>
            <a:ea typeface="Arial"/>
            <a:cs typeface="Arial"/>
          </a:endParaRPr>
        </a:p>
        <a:p>
          <a:pPr algn="l" rtl="0">
            <a:defRPr sz="1000"/>
          </a:pPr>
          <a:endParaRPr lang="de-DE" sz="1000" b="0" i="0" u="none" strike="noStrike" baseline="0">
            <a:solidFill>
              <a:srgbClr val="000000"/>
            </a:solidFill>
            <a:latin typeface="Arial"/>
            <a:ea typeface="Arial"/>
            <a:cs typeface="Arial"/>
          </a:endParaRPr>
        </a:p>
        <a:p>
          <a:pPr algn="l" rtl="0">
            <a:defRPr sz="1000"/>
          </a:pPr>
          <a:r>
            <a:rPr lang="de-DE" sz="1000" b="1" i="0" u="none" strike="noStrike" baseline="0">
              <a:solidFill>
                <a:srgbClr val="0000FF"/>
              </a:solidFill>
              <a:latin typeface="Arial"/>
              <a:ea typeface="Arial"/>
              <a:cs typeface="Arial"/>
            </a:rPr>
            <a:t>Project information</a:t>
          </a:r>
        </a:p>
        <a:p>
          <a:pPr algn="l" rtl="0">
            <a:defRPr sz="1000"/>
          </a:pPr>
          <a:endParaRPr lang="de-DE" sz="1000" b="0" i="0" u="none" strike="noStrike" baseline="0">
            <a:solidFill>
              <a:srgbClr val="000000"/>
            </a:solidFill>
            <a:latin typeface="Arial"/>
            <a:ea typeface="Arial"/>
            <a:cs typeface="Arial"/>
          </a:endParaRPr>
        </a:p>
        <a:p>
          <a:pPr algn="l" rtl="0">
            <a:defRPr sz="1000"/>
          </a:pPr>
          <a:r>
            <a:rPr lang="de-DE" sz="1000" b="0" i="0" u="none" strike="noStrike" baseline="0">
              <a:solidFill>
                <a:srgbClr val="000000"/>
              </a:solidFill>
              <a:latin typeface="Arial"/>
              <a:ea typeface="Arial"/>
              <a:cs typeface="Arial"/>
            </a:rPr>
            <a:t>The energy IOT 2014 was set up in a </a:t>
          </a:r>
          <a:r>
            <a:rPr lang="de-DE" sz="1000" b="1" i="0" u="none" strike="noStrike" baseline="0">
              <a:solidFill>
                <a:srgbClr val="000000"/>
              </a:solidFill>
              <a:latin typeface="Arial"/>
              <a:ea typeface="Arial"/>
              <a:cs typeface="Arial"/>
            </a:rPr>
            <a:t>project </a:t>
          </a:r>
          <a:r>
            <a:rPr lang="de-DE" sz="1000" b="0" i="0" u="none" strike="noStrike" baseline="0">
              <a:solidFill>
                <a:srgbClr val="000000"/>
              </a:solidFill>
              <a:latin typeface="+mn-lt"/>
              <a:ea typeface="Arial"/>
              <a:cs typeface="Arial"/>
            </a:rPr>
            <a:t>financed by the Swiss Federal Office of Energy. It builds on the IOT 2014 and data from various satellite accounts published by the Swiss Federal Office of Statistics as well as a large variety of other data sources. The authors bear sole responsibility for the conclusions and findings.  </a:t>
          </a:r>
        </a:p>
        <a:p>
          <a:pPr algn="l" rtl="0">
            <a:defRPr sz="1000"/>
          </a:pPr>
          <a:endParaRPr lang="de-DE" sz="1000" b="0" i="0" u="none" strike="noStrike" baseline="0">
            <a:solidFill>
              <a:srgbClr val="000000"/>
            </a:solidFill>
            <a:latin typeface="Arial"/>
            <a:ea typeface="Arial"/>
            <a:cs typeface="Arial"/>
          </a:endParaRPr>
        </a:p>
        <a:p>
          <a:pPr algn="l" rtl="0">
            <a:defRPr sz="1000"/>
          </a:pPr>
          <a:r>
            <a:rPr lang="de-DE" sz="1000" b="0" i="0" u="none" strike="noStrike" baseline="0">
              <a:solidFill>
                <a:srgbClr val="000000"/>
              </a:solidFill>
              <a:latin typeface="Arial"/>
              <a:ea typeface="Arial"/>
              <a:cs typeface="Arial"/>
            </a:rPr>
            <a:t>The energy IOT is the result of a collaboration by Rütter Soceco, INFRAS and Modelworks. The project team has compiled the energy IOT with due care but disclaims any and all liability that arises from the use of the data. It is entirely up to the users of the energy IOT to judge whether the data fits their purposes.  </a:t>
          </a:r>
        </a:p>
        <a:p>
          <a:pPr algn="l" rtl="0">
            <a:defRPr sz="1000"/>
          </a:pPr>
          <a:endParaRPr lang="de-DE" sz="1000" b="0" i="0" u="none" strike="noStrike" baseline="0">
            <a:solidFill>
              <a:srgbClr val="000000"/>
            </a:solidFill>
            <a:latin typeface="Arial"/>
            <a:ea typeface="Arial"/>
            <a:cs typeface="Arial"/>
          </a:endParaRPr>
        </a:p>
        <a:p>
          <a:pPr algn="l" rtl="0">
            <a:defRPr sz="1000"/>
          </a:pPr>
          <a:r>
            <a:rPr lang="de-DE" sz="1000" b="1" i="0" u="none" strike="noStrike" baseline="0">
              <a:solidFill>
                <a:srgbClr val="000000"/>
              </a:solidFill>
              <a:latin typeface="Arial"/>
              <a:ea typeface="Arial"/>
              <a:cs typeface="Arial"/>
            </a:rPr>
            <a:t>Project report</a:t>
          </a:r>
          <a:r>
            <a:rPr lang="de-DE" sz="1000" b="0" i="0" u="none" strike="noStrike" baseline="0">
              <a:solidFill>
                <a:srgbClr val="000000"/>
              </a:solidFill>
              <a:latin typeface="+mn-lt"/>
              <a:ea typeface="Arial"/>
              <a:cs typeface="Arial"/>
            </a:rPr>
            <a:t>: Nathani, C., Zandonella, R., van Nieuwkoop, R., Brandes, J., Schwehr, T., Killer, M., Sutter, D. (2019): Energiebezogene Differenzierung der Schweizerischen Input-Output-Tabelle 2014. Schlussbericht an das Bundesamt für Energie. Rüschlikon/Zürich/Thun.</a:t>
          </a:r>
        </a:p>
        <a:p>
          <a:pPr algn="l" rtl="0">
            <a:defRPr sz="1000"/>
          </a:pPr>
          <a:r>
            <a:rPr lang="de-DE" sz="1000" b="0" i="0" u="none" strike="noStrike" baseline="0">
              <a:solidFill>
                <a:srgbClr val="000000"/>
              </a:solidFill>
              <a:latin typeface="+mn-lt"/>
              <a:ea typeface="Arial"/>
              <a:cs typeface="Arial"/>
            </a:rPr>
            <a:t>Download: https://www.aramis.admin.ch/Texte/?ProjectID=43188</a:t>
          </a:r>
        </a:p>
        <a:p>
          <a:pPr algn="l" rtl="0">
            <a:defRPr sz="1000"/>
          </a:pPr>
          <a:endParaRPr lang="de-DE" sz="1000" b="0" i="0" u="none" strike="noStrike" baseline="0">
            <a:solidFill>
              <a:srgbClr val="000000"/>
            </a:solidFill>
            <a:latin typeface="+mn-lt"/>
            <a:ea typeface="Arial"/>
            <a:cs typeface="Arial"/>
          </a:endParaRPr>
        </a:p>
        <a:p>
          <a:pPr algn="l" rtl="0">
            <a:defRPr sz="1000"/>
          </a:pPr>
          <a:r>
            <a:rPr lang="de-DE" sz="1000" b="1" i="0" u="none" strike="noStrike" baseline="0">
              <a:solidFill>
                <a:srgbClr val="000000"/>
              </a:solidFill>
              <a:latin typeface="Arial"/>
              <a:ea typeface="Arial"/>
              <a:cs typeface="Arial"/>
            </a:rPr>
            <a:t>Contact</a:t>
          </a:r>
          <a:r>
            <a:rPr lang="de-DE" sz="1000" b="0" i="0" u="none" strike="noStrike" baseline="0">
              <a:solidFill>
                <a:srgbClr val="000000"/>
              </a:solidFill>
              <a:latin typeface="Arial"/>
              <a:ea typeface="Arial"/>
              <a:cs typeface="Arial"/>
            </a:rPr>
            <a:t>:</a:t>
          </a:r>
        </a:p>
        <a:p>
          <a:pPr algn="l" rtl="0">
            <a:defRPr sz="1000"/>
          </a:pPr>
          <a:r>
            <a:rPr lang="de-DE" sz="1000" b="0" i="0" u="none" strike="noStrike" baseline="0">
              <a:solidFill>
                <a:srgbClr val="000000"/>
              </a:solidFill>
              <a:latin typeface="Arial"/>
              <a:ea typeface="Arial"/>
              <a:cs typeface="Arial"/>
            </a:rPr>
            <a:t>Carsten Nathani</a:t>
          </a:r>
        </a:p>
        <a:p>
          <a:pPr algn="l" rtl="0">
            <a:defRPr sz="1000"/>
          </a:pPr>
          <a:r>
            <a:rPr lang="de-DE" sz="1000" b="0" i="0" u="none" strike="noStrike" baseline="0">
              <a:solidFill>
                <a:srgbClr val="000000"/>
              </a:solidFill>
              <a:latin typeface="Arial"/>
              <a:ea typeface="Arial"/>
              <a:cs typeface="Arial"/>
            </a:rPr>
            <a:t>Rütter Soceco </a:t>
          </a:r>
        </a:p>
        <a:p>
          <a:pPr algn="l" rtl="0">
            <a:defRPr sz="1000"/>
          </a:pPr>
          <a:r>
            <a:rPr lang="de-DE" sz="1000" b="0" i="0" u="none" strike="noStrike" baseline="0">
              <a:solidFill>
                <a:srgbClr val="000000"/>
              </a:solidFill>
              <a:latin typeface="Arial"/>
              <a:ea typeface="Arial"/>
              <a:cs typeface="Arial"/>
            </a:rPr>
            <a:t>Sozioökonomische Forschung + Beratung</a:t>
          </a:r>
        </a:p>
        <a:p>
          <a:pPr algn="l" rtl="0">
            <a:defRPr sz="1000"/>
          </a:pPr>
          <a:r>
            <a:rPr lang="de-DE" sz="1000" b="0" i="0" u="none" strike="noStrike" baseline="0">
              <a:solidFill>
                <a:srgbClr val="000000"/>
              </a:solidFill>
              <a:latin typeface="Arial"/>
              <a:ea typeface="Arial"/>
              <a:cs typeface="Arial"/>
            </a:rPr>
            <a:t>Weingartenstrasse 5</a:t>
          </a:r>
        </a:p>
        <a:p>
          <a:pPr algn="l" rtl="0">
            <a:defRPr sz="1000"/>
          </a:pPr>
          <a:r>
            <a:rPr lang="de-DE" sz="1000" b="0" i="0" u="none" strike="noStrike" baseline="0">
              <a:solidFill>
                <a:srgbClr val="000000"/>
              </a:solidFill>
              <a:latin typeface="Arial"/>
              <a:ea typeface="Arial"/>
              <a:cs typeface="Arial"/>
            </a:rPr>
            <a:t>8803 Rüschlikon</a:t>
          </a:r>
        </a:p>
        <a:p>
          <a:pPr algn="l" rtl="0">
            <a:defRPr sz="1000"/>
          </a:pPr>
          <a:r>
            <a:rPr lang="de-DE" sz="1000" b="0" i="0" u="none" strike="noStrike" baseline="0">
              <a:solidFill>
                <a:srgbClr val="000000"/>
              </a:solidFill>
              <a:latin typeface="Arial"/>
              <a:ea typeface="Arial"/>
              <a:cs typeface="Arial"/>
            </a:rPr>
            <a:t>Email: carsten.nathani@ruetter-soceco.ch</a:t>
          </a:r>
        </a:p>
        <a:p>
          <a:pPr algn="l" rtl="0">
            <a:defRPr sz="1000"/>
          </a:pPr>
          <a:endParaRPr lang="de-DE" sz="1000" b="0" i="0" u="none" strike="noStrike" baseline="0">
            <a:solidFill>
              <a:srgbClr val="000000"/>
            </a:solidFill>
            <a:latin typeface="Arial"/>
            <a:ea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12700</xdr:colOff>
      <xdr:row>5</xdr:row>
      <xdr:rowOff>0</xdr:rowOff>
    </xdr:from>
    <xdr:to>
      <xdr:col>3</xdr:col>
      <xdr:colOff>0</xdr:colOff>
      <xdr:row>9</xdr:row>
      <xdr:rowOff>0</xdr:rowOff>
    </xdr:to>
    <xdr:sp macro="" textlink="">
      <xdr:nvSpPr>
        <xdr:cNvPr id="64734" name="Line 1">
          <a:extLst>
            <a:ext uri="{FF2B5EF4-FFF2-40B4-BE49-F238E27FC236}">
              <a16:creationId xmlns:a16="http://schemas.microsoft.com/office/drawing/2014/main" id="{00000000-0008-0000-0300-0000DEFC0000}"/>
            </a:ext>
          </a:extLst>
        </xdr:cNvPr>
        <xdr:cNvSpPr>
          <a:spLocks noChangeShapeType="1"/>
        </xdr:cNvSpPr>
      </xdr:nvSpPr>
      <xdr:spPr bwMode="auto">
        <a:xfrm>
          <a:off x="939800" y="800100"/>
          <a:ext cx="2882900" cy="265430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de-DE"/>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12700</xdr:colOff>
      <xdr:row>5</xdr:row>
      <xdr:rowOff>0</xdr:rowOff>
    </xdr:from>
    <xdr:to>
      <xdr:col>3</xdr:col>
      <xdr:colOff>0</xdr:colOff>
      <xdr:row>9</xdr:row>
      <xdr:rowOff>0</xdr:rowOff>
    </xdr:to>
    <xdr:sp macro="" textlink="">
      <xdr:nvSpPr>
        <xdr:cNvPr id="2" name="Line 1">
          <a:extLst>
            <a:ext uri="{FF2B5EF4-FFF2-40B4-BE49-F238E27FC236}">
              <a16:creationId xmlns:a16="http://schemas.microsoft.com/office/drawing/2014/main" id="{AA1325B7-4F40-684A-935C-8ABB5172FA30}"/>
            </a:ext>
          </a:extLst>
        </xdr:cNvPr>
        <xdr:cNvSpPr>
          <a:spLocks noChangeShapeType="1"/>
        </xdr:cNvSpPr>
      </xdr:nvSpPr>
      <xdr:spPr bwMode="auto">
        <a:xfrm>
          <a:off x="939800" y="863600"/>
          <a:ext cx="2882900" cy="266700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de-DE"/>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12700</xdr:colOff>
      <xdr:row>5</xdr:row>
      <xdr:rowOff>0</xdr:rowOff>
    </xdr:from>
    <xdr:to>
      <xdr:col>3</xdr:col>
      <xdr:colOff>0</xdr:colOff>
      <xdr:row>9</xdr:row>
      <xdr:rowOff>0</xdr:rowOff>
    </xdr:to>
    <xdr:sp macro="" textlink="">
      <xdr:nvSpPr>
        <xdr:cNvPr id="2" name="Line 1">
          <a:extLst>
            <a:ext uri="{FF2B5EF4-FFF2-40B4-BE49-F238E27FC236}">
              <a16:creationId xmlns:a16="http://schemas.microsoft.com/office/drawing/2014/main" id="{BBEF200A-6884-B74F-A0F3-CDF08976FCE8}"/>
            </a:ext>
          </a:extLst>
        </xdr:cNvPr>
        <xdr:cNvSpPr>
          <a:spLocks noChangeShapeType="1"/>
        </xdr:cNvSpPr>
      </xdr:nvSpPr>
      <xdr:spPr bwMode="auto">
        <a:xfrm>
          <a:off x="939800" y="863600"/>
          <a:ext cx="2882900" cy="266700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de-DE"/>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12700</xdr:colOff>
      <xdr:row>5</xdr:row>
      <xdr:rowOff>0</xdr:rowOff>
    </xdr:from>
    <xdr:to>
      <xdr:col>3</xdr:col>
      <xdr:colOff>0</xdr:colOff>
      <xdr:row>9</xdr:row>
      <xdr:rowOff>0</xdr:rowOff>
    </xdr:to>
    <xdr:sp macro="" textlink="">
      <xdr:nvSpPr>
        <xdr:cNvPr id="2" name="Line 1">
          <a:extLst>
            <a:ext uri="{FF2B5EF4-FFF2-40B4-BE49-F238E27FC236}">
              <a16:creationId xmlns:a16="http://schemas.microsoft.com/office/drawing/2014/main" id="{0CB3C94B-4B97-0342-9B54-09060AD916EC}"/>
            </a:ext>
          </a:extLst>
        </xdr:cNvPr>
        <xdr:cNvSpPr>
          <a:spLocks noChangeShapeType="1"/>
        </xdr:cNvSpPr>
      </xdr:nvSpPr>
      <xdr:spPr bwMode="auto">
        <a:xfrm>
          <a:off x="939800" y="1104900"/>
          <a:ext cx="2882900" cy="135890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de-DE"/>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12700</xdr:colOff>
      <xdr:row>5</xdr:row>
      <xdr:rowOff>0</xdr:rowOff>
    </xdr:from>
    <xdr:to>
      <xdr:col>3</xdr:col>
      <xdr:colOff>0</xdr:colOff>
      <xdr:row>9</xdr:row>
      <xdr:rowOff>0</xdr:rowOff>
    </xdr:to>
    <xdr:sp macro="" textlink="">
      <xdr:nvSpPr>
        <xdr:cNvPr id="2" name="Line 1">
          <a:extLst>
            <a:ext uri="{FF2B5EF4-FFF2-40B4-BE49-F238E27FC236}">
              <a16:creationId xmlns:a16="http://schemas.microsoft.com/office/drawing/2014/main" id="{468FB117-51EE-274D-9694-D13649A33C4F}"/>
            </a:ext>
          </a:extLst>
        </xdr:cNvPr>
        <xdr:cNvSpPr>
          <a:spLocks noChangeShapeType="1"/>
        </xdr:cNvSpPr>
      </xdr:nvSpPr>
      <xdr:spPr bwMode="auto">
        <a:xfrm>
          <a:off x="939800" y="1104900"/>
          <a:ext cx="2882900" cy="135890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de-DE"/>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12700</xdr:colOff>
      <xdr:row>5</xdr:row>
      <xdr:rowOff>0</xdr:rowOff>
    </xdr:from>
    <xdr:to>
      <xdr:col>3</xdr:col>
      <xdr:colOff>0</xdr:colOff>
      <xdr:row>9</xdr:row>
      <xdr:rowOff>0</xdr:rowOff>
    </xdr:to>
    <xdr:sp macro="" textlink="">
      <xdr:nvSpPr>
        <xdr:cNvPr id="83085" name="Line 1">
          <a:extLst>
            <a:ext uri="{FF2B5EF4-FFF2-40B4-BE49-F238E27FC236}">
              <a16:creationId xmlns:a16="http://schemas.microsoft.com/office/drawing/2014/main" id="{00000000-0008-0000-0600-00008D440100}"/>
            </a:ext>
          </a:extLst>
        </xdr:cNvPr>
        <xdr:cNvSpPr>
          <a:spLocks noChangeShapeType="1"/>
        </xdr:cNvSpPr>
      </xdr:nvSpPr>
      <xdr:spPr bwMode="auto">
        <a:xfrm>
          <a:off x="939800" y="1079500"/>
          <a:ext cx="2882900" cy="134620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de-DE"/>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12700</xdr:colOff>
      <xdr:row>5</xdr:row>
      <xdr:rowOff>0</xdr:rowOff>
    </xdr:from>
    <xdr:to>
      <xdr:col>3</xdr:col>
      <xdr:colOff>0</xdr:colOff>
      <xdr:row>9</xdr:row>
      <xdr:rowOff>0</xdr:rowOff>
    </xdr:to>
    <xdr:sp macro="" textlink="">
      <xdr:nvSpPr>
        <xdr:cNvPr id="2" name="Line 1">
          <a:extLst>
            <a:ext uri="{FF2B5EF4-FFF2-40B4-BE49-F238E27FC236}">
              <a16:creationId xmlns:a16="http://schemas.microsoft.com/office/drawing/2014/main" id="{F8BEC2D6-6A9A-F541-82F7-CB380AC251DB}"/>
            </a:ext>
          </a:extLst>
        </xdr:cNvPr>
        <xdr:cNvSpPr>
          <a:spLocks noChangeShapeType="1"/>
        </xdr:cNvSpPr>
      </xdr:nvSpPr>
      <xdr:spPr bwMode="auto">
        <a:xfrm>
          <a:off x="939800" y="863600"/>
          <a:ext cx="2882900" cy="266700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de-DE"/>
        </a:p>
      </xdr:txBody>
    </xdr:sp>
    <xdr:clientData/>
  </xdr:twoCellAnchor>
</xdr:wsDr>
</file>

<file path=xl/theme/theme1.xml><?xml version="1.0" encoding="utf-8"?>
<a:theme xmlns:a="http://schemas.openxmlformats.org/drawingml/2006/main" name="R+P_120131">
  <a:themeElements>
    <a:clrScheme name="R+P120131g">
      <a:dk1>
        <a:sysClr val="windowText" lastClr="000000"/>
      </a:dk1>
      <a:lt1>
        <a:sysClr val="window" lastClr="FFFFFF"/>
      </a:lt1>
      <a:dk2>
        <a:srgbClr val="7FA3CD"/>
      </a:dk2>
      <a:lt2>
        <a:srgbClr val="B0CAFF"/>
      </a:lt2>
      <a:accent1>
        <a:srgbClr val="095BA6"/>
      </a:accent1>
      <a:accent2>
        <a:srgbClr val="008080"/>
      </a:accent2>
      <a:accent3>
        <a:srgbClr val="4A820C"/>
      </a:accent3>
      <a:accent4>
        <a:srgbClr val="990000"/>
      </a:accent4>
      <a:accent5>
        <a:srgbClr val="F68501"/>
      </a:accent5>
      <a:accent6>
        <a:srgbClr val="FFCC00"/>
      </a:accent6>
      <a:hlink>
        <a:srgbClr val="00297E"/>
      </a:hlink>
      <a:folHlink>
        <a:srgbClr val="800080"/>
      </a:folHlink>
    </a:clrScheme>
    <a:fontScheme name="Office Klassisch 2">
      <a:majorFont>
        <a:latin typeface="Arial"/>
        <a:ea typeface=""/>
        <a:cs typeface=""/>
        <a:font script="Jpan" typeface="ＭＳ Ｐゴシック"/>
        <a:font script="Hang" typeface="돋움"/>
        <a:font script="Hans" typeface="华文新魏"/>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돋움"/>
        <a:font script="Hans" typeface="华文新魏"/>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lkmene">
      <a:fillStyleLst>
        <a:solidFill>
          <a:schemeClr val="phClr"/>
        </a:solidFill>
        <a:gradFill rotWithShape="1">
          <a:gsLst>
            <a:gs pos="0">
              <a:schemeClr val="phClr">
                <a:tint val="100000"/>
                <a:shade val="60000"/>
                <a:satMod val="135000"/>
              </a:schemeClr>
            </a:gs>
            <a:gs pos="100000">
              <a:schemeClr val="phClr">
                <a:tint val="100000"/>
                <a:shade val="94000"/>
                <a:satMod val="135000"/>
              </a:schemeClr>
            </a:gs>
          </a:gsLst>
          <a:lin ang="16200000" scaled="1"/>
        </a:gradFill>
        <a:gradFill rotWithShape="1">
          <a:gsLst>
            <a:gs pos="0">
              <a:schemeClr val="phClr">
                <a:shade val="51000"/>
                <a:alpha val="90000"/>
                <a:satMod val="115000"/>
              </a:schemeClr>
            </a:gs>
            <a:gs pos="100000">
              <a:schemeClr val="phClr">
                <a:shade val="94000"/>
                <a:alpha val="90000"/>
                <a:satMod val="135000"/>
              </a:schemeClr>
            </a:gs>
          </a:gsLst>
          <a:lin ang="5400000" scaled="1"/>
        </a:gradFill>
      </a:fillStyleLst>
      <a:lnStyleLst>
        <a:ln w="15875" cap="flat" cmpd="sng" algn="ctr">
          <a:solidFill>
            <a:schemeClr val="phClr">
              <a:shade val="95000"/>
              <a:satMod val="105000"/>
            </a:schemeClr>
          </a:solidFill>
          <a:prstDash val="solid"/>
        </a:ln>
        <a:ln w="34925" cap="flat" cmpd="sng" algn="ctr">
          <a:solidFill>
            <a:schemeClr val="phClr"/>
          </a:solidFill>
          <a:prstDash val="solid"/>
        </a:ln>
        <a:ln w="34925" cap="flat" cmpd="sng" algn="ctr">
          <a:solidFill>
            <a:schemeClr val="phClr"/>
          </a:solidFill>
          <a:prstDash val="solid"/>
        </a:ln>
      </a:lnStyleLst>
      <a:effectStyleLst>
        <a:effectStyle>
          <a:effectLst/>
        </a:effectStyle>
        <a:effectStyle>
          <a:effectLst/>
        </a:effectStyle>
        <a:effectStyle>
          <a:effectLst>
            <a:outerShdw blurRad="50800" dist="12700" dir="5400000" rotWithShape="0">
              <a:srgbClr val="525252">
                <a:alpha val="85000"/>
              </a:srgbClr>
            </a:outerShdw>
          </a:effectLst>
          <a:scene3d>
            <a:camera prst="orthographicFront">
              <a:rot lat="0" lon="0" rev="0"/>
            </a:camera>
            <a:lightRig rig="sunrise" dir="t">
              <a:rot lat="0" lon="0" rev="6000000"/>
            </a:lightRig>
          </a:scene3d>
          <a:sp3d prstMaterial="matte">
            <a:bevelT w="50800" h="44450" prst="angle"/>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rtlCol="0" anchor="ctr"/>
      <a:lstStyle>
        <a:defPPr algn="ctr">
          <a:defRPr/>
        </a:defP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I56"/>
  <sheetViews>
    <sheetView topLeftCell="A9" workbookViewId="0">
      <selection activeCell="K14" sqref="K14"/>
    </sheetView>
  </sheetViews>
  <sheetFormatPr baseColWidth="10" defaultColWidth="11.5" defaultRowHeight="13" x14ac:dyDescent="0.15"/>
  <cols>
    <col min="1" max="3" width="10.6640625" style="10" customWidth="1"/>
    <col min="4" max="4" width="12.1640625" style="10" bestFit="1" customWidth="1"/>
    <col min="5" max="8" width="10.6640625" style="10" customWidth="1"/>
    <col min="9" max="16384" width="11.5" style="10"/>
  </cols>
  <sheetData>
    <row r="2" spans="1:6" ht="16" x14ac:dyDescent="0.2">
      <c r="C2" s="500" t="s">
        <v>55</v>
      </c>
      <c r="D2" s="500"/>
      <c r="E2" s="500"/>
    </row>
    <row r="3" spans="1:6" x14ac:dyDescent="0.15">
      <c r="C3" s="23" t="s">
        <v>141</v>
      </c>
    </row>
    <row r="4" spans="1:6" x14ac:dyDescent="0.15">
      <c r="C4" s="23"/>
    </row>
    <row r="5" spans="1:6" x14ac:dyDescent="0.15">
      <c r="C5" s="24" t="s">
        <v>67</v>
      </c>
    </row>
    <row r="6" spans="1:6" x14ac:dyDescent="0.15">
      <c r="C6" s="25" t="s">
        <v>14</v>
      </c>
    </row>
    <row r="9" spans="1:6" ht="16" x14ac:dyDescent="0.2">
      <c r="A9" s="26" t="s">
        <v>111</v>
      </c>
      <c r="B9" s="26"/>
    </row>
    <row r="10" spans="1:6" ht="16" x14ac:dyDescent="0.2">
      <c r="A10" s="26"/>
      <c r="B10" s="26"/>
    </row>
    <row r="11" spans="1:6" ht="16" x14ac:dyDescent="0.2">
      <c r="A11" s="26" t="s">
        <v>120</v>
      </c>
      <c r="B11" s="27"/>
    </row>
    <row r="12" spans="1:6" ht="16" x14ac:dyDescent="0.2">
      <c r="A12" s="28" t="s">
        <v>121</v>
      </c>
      <c r="B12" s="27"/>
    </row>
    <row r="13" spans="1:6" ht="16" x14ac:dyDescent="0.2">
      <c r="A13" s="28" t="s">
        <v>128</v>
      </c>
    </row>
    <row r="14" spans="1:6" ht="15.75" customHeight="1" thickBot="1" x14ac:dyDescent="0.25">
      <c r="A14" s="26"/>
    </row>
    <row r="15" spans="1:6" ht="15.75" customHeight="1" thickBot="1" x14ac:dyDescent="0.25">
      <c r="A15" s="26" t="s">
        <v>78</v>
      </c>
      <c r="C15" s="503" t="s">
        <v>7</v>
      </c>
      <c r="D15" s="504"/>
    </row>
    <row r="16" spans="1:6" ht="15.75" customHeight="1" thickBot="1" x14ac:dyDescent="0.25">
      <c r="A16" s="26" t="s">
        <v>79</v>
      </c>
      <c r="C16" s="503" t="s">
        <v>130</v>
      </c>
      <c r="D16" s="504"/>
      <c r="E16" s="29" t="s">
        <v>0</v>
      </c>
      <c r="F16" s="27" t="s">
        <v>35</v>
      </c>
    </row>
    <row r="17" spans="1:6" ht="15.75" customHeight="1" x14ac:dyDescent="0.2">
      <c r="A17" s="26"/>
      <c r="F17" s="27" t="s">
        <v>34</v>
      </c>
    </row>
    <row r="18" spans="1:6" ht="15.75" customHeight="1" x14ac:dyDescent="0.2">
      <c r="A18" s="26"/>
      <c r="F18" s="27"/>
    </row>
    <row r="19" spans="1:6" ht="15.75" customHeight="1" x14ac:dyDescent="0.15">
      <c r="A19" s="32" t="s">
        <v>159</v>
      </c>
      <c r="F19" s="27"/>
    </row>
    <row r="20" spans="1:6" ht="15.75" customHeight="1" x14ac:dyDescent="0.2">
      <c r="A20" s="26"/>
      <c r="F20" s="27"/>
    </row>
    <row r="21" spans="1:6" ht="15.75" customHeight="1" x14ac:dyDescent="0.15">
      <c r="A21" s="27" t="s">
        <v>64</v>
      </c>
      <c r="F21" s="27"/>
    </row>
    <row r="22" spans="1:6" ht="15.75" customHeight="1" x14ac:dyDescent="0.2">
      <c r="A22" s="27" t="s">
        <v>104</v>
      </c>
      <c r="B22" s="26"/>
    </row>
    <row r="23" spans="1:6" ht="15.75" customHeight="1" x14ac:dyDescent="0.2">
      <c r="A23" s="27" t="s">
        <v>149</v>
      </c>
      <c r="B23" s="26"/>
    </row>
    <row r="24" spans="1:6" ht="15.75" customHeight="1" x14ac:dyDescent="0.2">
      <c r="A24" s="27"/>
      <c r="B24" s="26"/>
    </row>
    <row r="25" spans="1:6" ht="15.75" customHeight="1" thickBot="1" x14ac:dyDescent="0.25">
      <c r="A25" s="26"/>
    </row>
    <row r="26" spans="1:6" ht="15.75" customHeight="1" thickBot="1" x14ac:dyDescent="0.25">
      <c r="A26" s="26" t="s">
        <v>48</v>
      </c>
      <c r="C26" s="505" t="s">
        <v>131</v>
      </c>
      <c r="D26" s="506"/>
      <c r="E26" s="10" t="s">
        <v>0</v>
      </c>
      <c r="F26" s="27" t="s">
        <v>156</v>
      </c>
    </row>
    <row r="27" spans="1:6" ht="15.75" customHeight="1" thickBot="1" x14ac:dyDescent="0.25">
      <c r="A27" s="26" t="str">
        <f>IF(C26="COPYY","BASE YEAR","")</f>
        <v/>
      </c>
      <c r="C27" s="34"/>
      <c r="F27" s="27" t="s">
        <v>155</v>
      </c>
    </row>
    <row r="28" spans="1:6" ht="15.75" customHeight="1" x14ac:dyDescent="0.2">
      <c r="A28" s="33" t="str">
        <f>IF(C26="COPYY","please indicate the base year in the format yy","")</f>
        <v/>
      </c>
      <c r="B28" s="26"/>
      <c r="F28" s="27" t="s">
        <v>36</v>
      </c>
    </row>
    <row r="29" spans="1:6" ht="15.75" customHeight="1" x14ac:dyDescent="0.2">
      <c r="A29" s="26"/>
    </row>
    <row r="30" spans="1:6" ht="15.75" customHeight="1" thickBot="1" x14ac:dyDescent="0.25">
      <c r="A30" s="26"/>
      <c r="E30" s="10" t="s">
        <v>158</v>
      </c>
    </row>
    <row r="31" spans="1:6" ht="15.75" customHeight="1" thickBot="1" x14ac:dyDescent="0.25">
      <c r="A31" s="26"/>
      <c r="C31" s="501" t="s">
        <v>117</v>
      </c>
      <c r="D31" s="502"/>
      <c r="E31" s="10" t="s">
        <v>0</v>
      </c>
      <c r="F31" s="27" t="s">
        <v>157</v>
      </c>
    </row>
    <row r="32" spans="1:6" ht="15.75" customHeight="1" x14ac:dyDescent="0.2">
      <c r="A32" s="26"/>
    </row>
    <row r="33" spans="1:9" ht="52" x14ac:dyDescent="0.15">
      <c r="A33" s="27" t="s">
        <v>92</v>
      </c>
      <c r="B33" s="27"/>
      <c r="I33" s="30" t="s">
        <v>44</v>
      </c>
    </row>
    <row r="34" spans="1:9" x14ac:dyDescent="0.15">
      <c r="A34" s="27"/>
      <c r="B34" s="27"/>
      <c r="I34" s="31"/>
    </row>
    <row r="35" spans="1:9" x14ac:dyDescent="0.15">
      <c r="A35" s="10" t="s">
        <v>45</v>
      </c>
      <c r="I35" s="4" t="s">
        <v>3</v>
      </c>
    </row>
    <row r="36" spans="1:9" x14ac:dyDescent="0.15">
      <c r="A36" s="10" t="s">
        <v>46</v>
      </c>
      <c r="I36" s="4" t="s">
        <v>3</v>
      </c>
    </row>
    <row r="37" spans="1:9" x14ac:dyDescent="0.15">
      <c r="A37" s="10" t="s">
        <v>16</v>
      </c>
      <c r="I37" s="4" t="s">
        <v>5</v>
      </c>
    </row>
    <row r="38" spans="1:9" x14ac:dyDescent="0.15">
      <c r="A38" s="10" t="s">
        <v>1</v>
      </c>
      <c r="I38" s="4" t="s">
        <v>5</v>
      </c>
    </row>
    <row r="39" spans="1:9" x14ac:dyDescent="0.15">
      <c r="A39" s="10" t="s">
        <v>2</v>
      </c>
      <c r="I39" s="4" t="s">
        <v>5</v>
      </c>
    </row>
    <row r="41" spans="1:9" x14ac:dyDescent="0.15">
      <c r="A41" s="27" t="s">
        <v>54</v>
      </c>
      <c r="B41" s="27"/>
    </row>
    <row r="42" spans="1:9" x14ac:dyDescent="0.15">
      <c r="A42" s="27"/>
      <c r="B42" s="27"/>
    </row>
    <row r="43" spans="1:9" x14ac:dyDescent="0.15">
      <c r="A43" s="10" t="s">
        <v>26</v>
      </c>
      <c r="I43" s="4" t="s">
        <v>4</v>
      </c>
    </row>
    <row r="44" spans="1:9" x14ac:dyDescent="0.15">
      <c r="A44" s="10" t="s">
        <v>27</v>
      </c>
      <c r="I44" s="4" t="s">
        <v>4</v>
      </c>
    </row>
    <row r="45" spans="1:9" x14ac:dyDescent="0.15">
      <c r="A45" s="10" t="s">
        <v>28</v>
      </c>
      <c r="I45" s="4" t="s">
        <v>4</v>
      </c>
    </row>
    <row r="47" spans="1:9" x14ac:dyDescent="0.15">
      <c r="A47" s="27" t="s">
        <v>6</v>
      </c>
    </row>
    <row r="48" spans="1:9" x14ac:dyDescent="0.15">
      <c r="A48" s="27"/>
    </row>
    <row r="54" spans="1:3" hidden="1" x14ac:dyDescent="0.15">
      <c r="A54" s="10" t="s">
        <v>130</v>
      </c>
      <c r="B54" s="10" t="s">
        <v>131</v>
      </c>
      <c r="C54" s="10" t="s">
        <v>117</v>
      </c>
    </row>
    <row r="55" spans="1:3" hidden="1" x14ac:dyDescent="0.15">
      <c r="A55" s="10" t="s">
        <v>129</v>
      </c>
      <c r="B55" s="10" t="s">
        <v>132</v>
      </c>
      <c r="C55" s="10" t="s">
        <v>49</v>
      </c>
    </row>
    <row r="56" spans="1:3" hidden="1" x14ac:dyDescent="0.15">
      <c r="B56" s="10" t="s">
        <v>47</v>
      </c>
      <c r="C56" s="10" t="s">
        <v>50</v>
      </c>
    </row>
  </sheetData>
  <customSheetViews>
    <customSheetView guid="{53D84691-013C-11D7-9D73-0090271067E8}" showRuler="0" topLeftCell="A9">
      <selection activeCell="C15" sqref="C15:D15"/>
      <pageMargins left="0.7" right="0.7" top="0.78740157499999996" bottom="0.78740157499999996" header="0.3" footer="0.3"/>
      <pageSetup paperSize="9" scale="80" orientation="portrait"/>
      <headerFooter>
        <oddHeader>&amp;L&amp;9Eurostat&amp;CInput-Output Framework of the European Union&amp;R&amp;P</oddHeader>
        <oddFooter>&amp;L&amp;D&amp;C&amp;F&amp;R&amp;A</oddFooter>
      </headerFooter>
    </customSheetView>
  </customSheetViews>
  <mergeCells count="5">
    <mergeCell ref="C2:E2"/>
    <mergeCell ref="C31:D31"/>
    <mergeCell ref="C15:D15"/>
    <mergeCell ref="C16:D16"/>
    <mergeCell ref="C26:D26"/>
  </mergeCells>
  <phoneticPr fontId="14" type="noConversion"/>
  <dataValidations count="4">
    <dataValidation type="list" allowBlank="1" showInputMessage="1" showErrorMessage="1" sqref="C16" xr:uid="{00000000-0002-0000-0000-000000000000}">
      <formula1>$A$54:$A$55</formula1>
    </dataValidation>
    <dataValidation type="list" allowBlank="1" showInputMessage="1" showErrorMessage="1" sqref="C26" xr:uid="{00000000-0002-0000-0000-000001000000}">
      <formula1>$B$54:$B$56</formula1>
    </dataValidation>
    <dataValidation type="list" allowBlank="1" showInputMessage="1" showErrorMessage="1" sqref="C31:D31" xr:uid="{00000000-0002-0000-0000-000002000000}">
      <formula1>$C$54:$C$56</formula1>
    </dataValidation>
    <dataValidation type="whole" allowBlank="1" showInputMessage="1" showErrorMessage="1" sqref="C27" xr:uid="{00000000-0002-0000-0000-000003000000}">
      <formula1>50</formula1>
      <formula2>99</formula2>
    </dataValidation>
  </dataValidations>
  <pageMargins left="0.78740157480314965" right="0.78740157480314965" top="0.59055118110236227" bottom="0.59055118110236227" header="0.39370078740157483" footer="0.39370078740157483"/>
  <pageSetup paperSize="9" scale="80" orientation="portrait"/>
  <headerFooter>
    <oddHeader>&amp;L&amp;9Eurostat&amp;CInput-Output Framework of the European Union&amp;R&amp;P</oddHeader>
    <oddFooter>&amp;L&amp;D&amp;C&amp;F&amp;R&amp;A</oddFooter>
  </headerFooter>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823E0-6449-E54F-8C35-F934FF4A3B75}">
  <dimension ref="A2:DB135"/>
  <sheetViews>
    <sheetView zoomScale="101" zoomScaleNormal="101" zoomScalePageLayoutView="101" workbookViewId="0">
      <pane xSplit="3" ySplit="9" topLeftCell="D10" activePane="bottomRight" state="frozen"/>
      <selection pane="topRight" activeCell="D1" sqref="D1"/>
      <selection pane="bottomLeft" activeCell="A10" sqref="A10"/>
      <selection pane="bottomRight"/>
    </sheetView>
  </sheetViews>
  <sheetFormatPr baseColWidth="10" defaultColWidth="11.5" defaultRowHeight="13" x14ac:dyDescent="0.15"/>
  <cols>
    <col min="1" max="1" width="3.6640625" style="10" customWidth="1"/>
    <col min="2" max="2" width="8.5" style="10" customWidth="1"/>
    <col min="3" max="3" width="38" style="10" customWidth="1"/>
    <col min="4" max="80" width="10.6640625" style="1" customWidth="1"/>
    <col min="81" max="81" width="10.1640625" style="1" customWidth="1"/>
    <col min="82" max="83" width="10.6640625" style="1" customWidth="1"/>
    <col min="84" max="16384" width="11.5" style="1"/>
  </cols>
  <sheetData>
    <row r="2" spans="1:106" ht="16" x14ac:dyDescent="0.2">
      <c r="C2" s="144" t="s">
        <v>208</v>
      </c>
    </row>
    <row r="3" spans="1:106" s="37" customFormat="1" x14ac:dyDescent="0.15">
      <c r="A3" s="220"/>
      <c r="B3" s="220"/>
      <c r="C3" s="141" t="s">
        <v>153</v>
      </c>
      <c r="D3" s="220"/>
      <c r="E3" s="6"/>
      <c r="F3" s="6"/>
      <c r="G3" s="117"/>
      <c r="H3" s="117"/>
      <c r="I3" s="117"/>
      <c r="J3" s="117"/>
      <c r="K3" s="117"/>
      <c r="L3" s="117"/>
      <c r="M3" s="117"/>
      <c r="N3" s="117"/>
      <c r="O3" s="117"/>
      <c r="P3" s="117"/>
      <c r="Q3" s="117"/>
      <c r="R3" s="6"/>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6"/>
      <c r="AS3" s="6"/>
      <c r="AT3" s="117"/>
      <c r="AU3" s="117"/>
      <c r="AV3" s="117"/>
      <c r="AW3" s="117"/>
      <c r="AX3" s="117"/>
      <c r="AY3" s="117"/>
      <c r="AZ3" s="117"/>
      <c r="BA3" s="117"/>
      <c r="BB3" s="117"/>
      <c r="BC3" s="117"/>
      <c r="BD3" s="117"/>
      <c r="BE3" s="117"/>
      <c r="BF3" s="117"/>
      <c r="BG3" s="117"/>
      <c r="BH3" s="117"/>
      <c r="BI3" s="117"/>
      <c r="BJ3" s="117"/>
      <c r="BK3" s="117"/>
      <c r="BL3" s="117"/>
      <c r="BM3" s="117"/>
      <c r="BN3" s="117"/>
      <c r="BO3" s="117"/>
      <c r="BP3" s="117"/>
      <c r="BQ3" s="117"/>
      <c r="BR3" s="117"/>
      <c r="BS3" s="117"/>
      <c r="BT3" s="117"/>
      <c r="BU3" s="6"/>
      <c r="BV3" s="6"/>
      <c r="BW3" s="117"/>
      <c r="BX3" s="117"/>
      <c r="BY3" s="117"/>
      <c r="BZ3" s="117"/>
      <c r="CA3" s="117"/>
      <c r="CB3" s="117"/>
      <c r="CC3" s="117"/>
    </row>
    <row r="4" spans="1:106" s="37" customFormat="1" x14ac:dyDescent="0.15">
      <c r="A4" s="5"/>
      <c r="B4" s="5"/>
      <c r="C4" s="200" t="s">
        <v>259</v>
      </c>
      <c r="D4" s="5" t="s">
        <v>112</v>
      </c>
      <c r="E4" s="5"/>
      <c r="F4" s="5"/>
      <c r="G4" s="220"/>
      <c r="H4" s="220"/>
      <c r="I4" s="220"/>
      <c r="J4" s="62"/>
      <c r="K4" s="62"/>
      <c r="L4" s="62"/>
      <c r="M4" s="62"/>
      <c r="N4" s="62"/>
      <c r="O4" s="62"/>
      <c r="P4" s="5"/>
      <c r="Q4" s="220"/>
      <c r="R4" s="220"/>
      <c r="S4" s="62"/>
      <c r="T4" s="220"/>
      <c r="U4" s="67"/>
      <c r="V4" s="67"/>
      <c r="W4" s="67"/>
      <c r="X4" s="67"/>
      <c r="Y4" s="67"/>
      <c r="Z4" s="220"/>
      <c r="AA4" s="220"/>
      <c r="AB4" s="220"/>
      <c r="AC4" s="220"/>
      <c r="AD4" s="220"/>
      <c r="AE4" s="220"/>
      <c r="AF4" s="220"/>
      <c r="AG4" s="220"/>
      <c r="AH4" s="220"/>
      <c r="AI4" s="220"/>
      <c r="AJ4" s="220"/>
      <c r="AK4" s="220"/>
      <c r="AL4" s="220"/>
      <c r="AM4" s="220"/>
      <c r="AN4" s="67"/>
      <c r="AO4" s="67"/>
      <c r="AP4" s="67"/>
      <c r="AQ4" s="220"/>
      <c r="AR4" s="220"/>
      <c r="AS4" s="220"/>
      <c r="AT4" s="220"/>
      <c r="AU4" s="67"/>
      <c r="AV4" s="67"/>
      <c r="AW4" s="67"/>
      <c r="AX4" s="67"/>
      <c r="AY4" s="67"/>
      <c r="AZ4" s="67"/>
      <c r="BA4" s="67"/>
      <c r="BB4" s="67"/>
      <c r="BC4" s="67"/>
      <c r="BD4" s="67"/>
      <c r="BE4" s="67"/>
      <c r="BF4" s="67"/>
      <c r="BG4" s="67"/>
      <c r="BH4" s="67"/>
      <c r="BI4" s="67"/>
      <c r="BJ4" s="67"/>
      <c r="BK4" s="67"/>
      <c r="BL4" s="67"/>
      <c r="BM4" s="67"/>
      <c r="BN4" s="67"/>
      <c r="BO4" s="67"/>
      <c r="BP4" s="220"/>
      <c r="BQ4" s="220"/>
      <c r="BR4" s="220"/>
      <c r="BS4" s="220"/>
      <c r="BT4" s="220"/>
      <c r="BU4" s="220"/>
      <c r="BV4" s="220"/>
      <c r="BW4" s="220"/>
      <c r="BX4" s="67"/>
      <c r="BY4" s="67"/>
      <c r="BZ4" s="67"/>
      <c r="CA4" s="67"/>
      <c r="CB4" s="67"/>
      <c r="CC4" s="67"/>
      <c r="CG4" s="508"/>
      <c r="CH4" s="508"/>
      <c r="CI4" s="508"/>
      <c r="CJ4" s="507"/>
      <c r="CK4" s="507"/>
    </row>
    <row r="5" spans="1:106" s="37" customFormat="1" x14ac:dyDescent="0.15">
      <c r="A5" s="35"/>
      <c r="B5" s="35"/>
      <c r="C5" s="201" t="s">
        <v>340</v>
      </c>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35"/>
      <c r="AP5" s="35"/>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35"/>
      <c r="BZ5" s="35"/>
    </row>
    <row r="6" spans="1:106" s="37" customFormat="1" ht="15" customHeight="1" x14ac:dyDescent="0.15">
      <c r="A6" s="118" t="s">
        <v>112</v>
      </c>
      <c r="B6" s="119"/>
      <c r="C6" s="120"/>
      <c r="D6" s="140" t="s">
        <v>152</v>
      </c>
      <c r="E6" s="114"/>
      <c r="F6" s="114"/>
      <c r="G6" s="114"/>
      <c r="H6" s="114"/>
      <c r="I6" s="114"/>
      <c r="J6" s="114"/>
      <c r="K6" s="114"/>
      <c r="L6" s="114"/>
      <c r="M6" s="114"/>
      <c r="N6" s="114"/>
      <c r="O6" s="114"/>
      <c r="P6" s="114"/>
      <c r="Q6" s="140"/>
      <c r="R6" s="140" t="s">
        <v>152</v>
      </c>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40"/>
      <c r="AR6" s="140" t="s">
        <v>152</v>
      </c>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5"/>
      <c r="BS6" s="114"/>
      <c r="BT6" s="140"/>
      <c r="BU6" s="140" t="s">
        <v>152</v>
      </c>
      <c r="BV6" s="114"/>
      <c r="BW6" s="114"/>
      <c r="BX6" s="114"/>
      <c r="BY6" s="114"/>
      <c r="BZ6" s="114"/>
      <c r="CA6" s="114"/>
      <c r="CB6" s="114"/>
      <c r="CC6" s="121"/>
      <c r="CD6" s="511" t="s">
        <v>93</v>
      </c>
      <c r="CE6" s="512"/>
      <c r="CF6" s="512"/>
      <c r="CG6" s="512"/>
      <c r="CH6" s="512"/>
      <c r="CI6" s="512"/>
      <c r="CJ6" s="514"/>
      <c r="CK6" s="512" t="s">
        <v>93</v>
      </c>
      <c r="CL6" s="512"/>
      <c r="CM6" s="512"/>
      <c r="CN6" s="512"/>
      <c r="CO6" s="512"/>
      <c r="CP6" s="512"/>
      <c r="CQ6" s="512"/>
      <c r="CR6" s="512"/>
      <c r="CS6" s="512"/>
      <c r="CT6" s="514"/>
      <c r="CU6" s="512" t="s">
        <v>93</v>
      </c>
      <c r="CV6" s="512"/>
      <c r="CW6" s="512"/>
      <c r="CX6" s="512"/>
      <c r="CY6" s="512"/>
      <c r="CZ6" s="512"/>
      <c r="DA6" s="513"/>
      <c r="DB6" s="39" t="s">
        <v>112</v>
      </c>
    </row>
    <row r="7" spans="1:106" s="10" customFormat="1" ht="169.75" customHeight="1" x14ac:dyDescent="0.15">
      <c r="A7" s="20" t="s">
        <v>112</v>
      </c>
      <c r="B7" s="21" t="s">
        <v>112</v>
      </c>
      <c r="C7" s="145" t="s">
        <v>339</v>
      </c>
      <c r="D7" s="52" t="s">
        <v>165</v>
      </c>
      <c r="E7" s="52" t="s">
        <v>166</v>
      </c>
      <c r="F7" s="52" t="s">
        <v>167</v>
      </c>
      <c r="G7" s="52" t="s">
        <v>199</v>
      </c>
      <c r="H7" s="52" t="s">
        <v>147</v>
      </c>
      <c r="I7" s="161" t="s">
        <v>331</v>
      </c>
      <c r="J7" s="52" t="s">
        <v>393</v>
      </c>
      <c r="K7" s="52" t="s">
        <v>76</v>
      </c>
      <c r="L7" s="52" t="s">
        <v>80</v>
      </c>
      <c r="M7" s="52" t="s">
        <v>168</v>
      </c>
      <c r="N7" s="52" t="s">
        <v>169</v>
      </c>
      <c r="O7" s="161" t="s">
        <v>394</v>
      </c>
      <c r="P7" s="52" t="s">
        <v>77</v>
      </c>
      <c r="Q7" s="52" t="s">
        <v>24</v>
      </c>
      <c r="R7" s="52" t="s">
        <v>25</v>
      </c>
      <c r="S7" s="52" t="s">
        <v>395</v>
      </c>
      <c r="T7" s="52" t="s">
        <v>123</v>
      </c>
      <c r="U7" s="161" t="s">
        <v>332</v>
      </c>
      <c r="V7" s="161" t="s">
        <v>333</v>
      </c>
      <c r="W7" s="52" t="s">
        <v>148</v>
      </c>
      <c r="X7" s="52" t="s">
        <v>70</v>
      </c>
      <c r="Y7" s="52" t="s">
        <v>71</v>
      </c>
      <c r="Z7" s="161" t="s">
        <v>334</v>
      </c>
      <c r="AA7" s="161" t="s">
        <v>335</v>
      </c>
      <c r="AB7" s="52" t="s">
        <v>279</v>
      </c>
      <c r="AC7" s="52" t="s">
        <v>51</v>
      </c>
      <c r="AD7" s="52" t="s">
        <v>52</v>
      </c>
      <c r="AE7" s="52" t="s">
        <v>53</v>
      </c>
      <c r="AF7" s="161" t="s">
        <v>396</v>
      </c>
      <c r="AG7" s="161" t="s">
        <v>397</v>
      </c>
      <c r="AH7" s="161" t="s">
        <v>336</v>
      </c>
      <c r="AI7" s="161" t="s">
        <v>337</v>
      </c>
      <c r="AJ7" s="161" t="s">
        <v>338</v>
      </c>
      <c r="AK7" s="52" t="s">
        <v>19</v>
      </c>
      <c r="AL7" s="52" t="s">
        <v>398</v>
      </c>
      <c r="AM7" s="52" t="s">
        <v>20</v>
      </c>
      <c r="AN7" s="161" t="s">
        <v>244</v>
      </c>
      <c r="AO7" s="161" t="s">
        <v>245</v>
      </c>
      <c r="AP7" s="161" t="s">
        <v>399</v>
      </c>
      <c r="AQ7" s="52" t="s">
        <v>72</v>
      </c>
      <c r="AR7" s="52" t="s">
        <v>295</v>
      </c>
      <c r="AS7" s="52" t="s">
        <v>296</v>
      </c>
      <c r="AT7" s="52" t="s">
        <v>297</v>
      </c>
      <c r="AU7" s="52" t="s">
        <v>21</v>
      </c>
      <c r="AV7" s="52" t="s">
        <v>400</v>
      </c>
      <c r="AW7" s="52" t="s">
        <v>22</v>
      </c>
      <c r="AX7" s="52" t="s">
        <v>56</v>
      </c>
      <c r="AY7" s="52" t="s">
        <v>401</v>
      </c>
      <c r="AZ7" s="52" t="s">
        <v>8</v>
      </c>
      <c r="BA7" s="52" t="s">
        <v>9</v>
      </c>
      <c r="BB7" s="52" t="s">
        <v>10</v>
      </c>
      <c r="BC7" s="52" t="s">
        <v>11</v>
      </c>
      <c r="BD7" s="52" t="s">
        <v>12</v>
      </c>
      <c r="BE7" s="52" t="s">
        <v>170</v>
      </c>
      <c r="BF7" s="52" t="s">
        <v>402</v>
      </c>
      <c r="BG7" s="52" t="s">
        <v>347</v>
      </c>
      <c r="BH7" s="52" t="s">
        <v>403</v>
      </c>
      <c r="BI7" s="52" t="s">
        <v>404</v>
      </c>
      <c r="BJ7" s="52" t="s">
        <v>308</v>
      </c>
      <c r="BK7" s="52" t="s">
        <v>405</v>
      </c>
      <c r="BL7" s="52" t="s">
        <v>407</v>
      </c>
      <c r="BM7" s="52" t="s">
        <v>406</v>
      </c>
      <c r="BN7" s="52" t="s">
        <v>408</v>
      </c>
      <c r="BO7" s="52" t="s">
        <v>409</v>
      </c>
      <c r="BP7" s="52" t="s">
        <v>410</v>
      </c>
      <c r="BQ7" s="52" t="s">
        <v>411</v>
      </c>
      <c r="BR7" s="52" t="s">
        <v>328</v>
      </c>
      <c r="BS7" s="52" t="s">
        <v>412</v>
      </c>
      <c r="BT7" s="161" t="s">
        <v>413</v>
      </c>
      <c r="BU7" s="52" t="s">
        <v>113</v>
      </c>
      <c r="BV7" s="52" t="s">
        <v>414</v>
      </c>
      <c r="BW7" s="52" t="s">
        <v>13</v>
      </c>
      <c r="BX7" s="161" t="s">
        <v>415</v>
      </c>
      <c r="BY7" s="161" t="s">
        <v>416</v>
      </c>
      <c r="BZ7" s="161" t="s">
        <v>417</v>
      </c>
      <c r="CA7" s="52" t="s">
        <v>418</v>
      </c>
      <c r="CB7" s="56" t="s">
        <v>445</v>
      </c>
      <c r="CC7" s="15" t="s">
        <v>40</v>
      </c>
      <c r="CD7" s="57" t="s">
        <v>60</v>
      </c>
      <c r="CE7" s="52" t="s">
        <v>124</v>
      </c>
      <c r="CF7" s="52" t="s">
        <v>125</v>
      </c>
      <c r="CG7" s="52" t="s">
        <v>29</v>
      </c>
      <c r="CH7" s="52" t="s">
        <v>150</v>
      </c>
      <c r="CI7" s="52" t="s">
        <v>30</v>
      </c>
      <c r="CJ7" s="52" t="s">
        <v>31</v>
      </c>
      <c r="CK7" s="52" t="s">
        <v>82</v>
      </c>
      <c r="CL7" s="52" t="s">
        <v>32</v>
      </c>
      <c r="CM7" s="52" t="s">
        <v>13</v>
      </c>
      <c r="CN7" s="52" t="s">
        <v>33</v>
      </c>
      <c r="CO7" s="52" t="s">
        <v>151</v>
      </c>
      <c r="CP7" s="74" t="s">
        <v>37</v>
      </c>
      <c r="CQ7" s="52" t="s">
        <v>84</v>
      </c>
      <c r="CR7" s="52" t="s">
        <v>68</v>
      </c>
      <c r="CS7" s="52" t="s">
        <v>69</v>
      </c>
      <c r="CT7" s="74" t="s">
        <v>38</v>
      </c>
      <c r="CU7" s="52" t="s">
        <v>142</v>
      </c>
      <c r="CV7" s="52" t="s">
        <v>143</v>
      </c>
      <c r="CW7" s="52" t="s">
        <v>105</v>
      </c>
      <c r="CX7" s="52" t="s">
        <v>144</v>
      </c>
      <c r="CY7" s="74" t="s">
        <v>39</v>
      </c>
      <c r="CZ7" s="172" t="s">
        <v>138</v>
      </c>
      <c r="DA7" s="74" t="s">
        <v>122</v>
      </c>
      <c r="DB7" s="75" t="s">
        <v>18</v>
      </c>
    </row>
    <row r="8" spans="1:106" s="10" customFormat="1" ht="16" customHeight="1" x14ac:dyDescent="0.15">
      <c r="A8" s="95" t="s">
        <v>110</v>
      </c>
      <c r="B8" s="22" t="s">
        <v>112</v>
      </c>
      <c r="C8" s="89" t="s">
        <v>112</v>
      </c>
      <c r="D8" s="66">
        <v>1</v>
      </c>
      <c r="E8" s="123">
        <v>2</v>
      </c>
      <c r="F8" s="123">
        <v>3</v>
      </c>
      <c r="G8" s="65">
        <v>4</v>
      </c>
      <c r="H8" s="65">
        <v>5</v>
      </c>
      <c r="I8" s="65">
        <v>6</v>
      </c>
      <c r="J8" s="65">
        <v>7</v>
      </c>
      <c r="K8" s="65">
        <v>8</v>
      </c>
      <c r="L8" s="65">
        <v>9</v>
      </c>
      <c r="M8" s="65">
        <v>10</v>
      </c>
      <c r="N8" s="65">
        <v>11</v>
      </c>
      <c r="O8" s="65">
        <v>12</v>
      </c>
      <c r="P8" s="65">
        <v>13</v>
      </c>
      <c r="Q8" s="65">
        <v>14</v>
      </c>
      <c r="R8" s="65">
        <v>15</v>
      </c>
      <c r="S8" s="65">
        <v>16</v>
      </c>
      <c r="T8" s="65">
        <v>17</v>
      </c>
      <c r="U8" s="65">
        <v>18</v>
      </c>
      <c r="V8" s="65">
        <v>19</v>
      </c>
      <c r="W8" s="65">
        <v>20</v>
      </c>
      <c r="X8" s="65">
        <v>21</v>
      </c>
      <c r="Y8" s="65">
        <v>22</v>
      </c>
      <c r="Z8" s="65">
        <v>23</v>
      </c>
      <c r="AA8" s="65">
        <v>24</v>
      </c>
      <c r="AB8" s="65">
        <v>25</v>
      </c>
      <c r="AC8" s="65">
        <v>26</v>
      </c>
      <c r="AD8" s="65">
        <v>27</v>
      </c>
      <c r="AE8" s="65">
        <v>28</v>
      </c>
      <c r="AF8" s="65">
        <v>29</v>
      </c>
      <c r="AG8" s="65">
        <v>30</v>
      </c>
      <c r="AH8" s="65">
        <v>31</v>
      </c>
      <c r="AI8" s="65">
        <v>32</v>
      </c>
      <c r="AJ8" s="65">
        <v>33</v>
      </c>
      <c r="AK8" s="65">
        <v>34</v>
      </c>
      <c r="AL8" s="65">
        <v>35</v>
      </c>
      <c r="AM8" s="65">
        <v>36</v>
      </c>
      <c r="AN8" s="65">
        <v>37</v>
      </c>
      <c r="AO8" s="65">
        <v>38</v>
      </c>
      <c r="AP8" s="65">
        <v>39</v>
      </c>
      <c r="AQ8" s="65">
        <v>40</v>
      </c>
      <c r="AR8" s="65">
        <v>41</v>
      </c>
      <c r="AS8" s="65">
        <v>42</v>
      </c>
      <c r="AT8" s="65">
        <v>43</v>
      </c>
      <c r="AU8" s="65">
        <v>44</v>
      </c>
      <c r="AV8" s="65">
        <v>45</v>
      </c>
      <c r="AW8" s="65">
        <v>46</v>
      </c>
      <c r="AX8" s="65">
        <v>47</v>
      </c>
      <c r="AY8" s="65">
        <v>48</v>
      </c>
      <c r="AZ8" s="65">
        <v>49</v>
      </c>
      <c r="BA8" s="65">
        <v>50</v>
      </c>
      <c r="BB8" s="65">
        <v>51</v>
      </c>
      <c r="BC8" s="65">
        <v>52</v>
      </c>
      <c r="BD8" s="65">
        <v>53</v>
      </c>
      <c r="BE8" s="65">
        <v>54</v>
      </c>
      <c r="BF8" s="65">
        <v>55</v>
      </c>
      <c r="BG8" s="65">
        <v>56</v>
      </c>
      <c r="BH8" s="65">
        <v>57</v>
      </c>
      <c r="BI8" s="65">
        <v>58</v>
      </c>
      <c r="BJ8" s="65">
        <v>59</v>
      </c>
      <c r="BK8" s="65">
        <v>60</v>
      </c>
      <c r="BL8" s="65">
        <v>61</v>
      </c>
      <c r="BM8" s="65">
        <v>62</v>
      </c>
      <c r="BN8" s="65">
        <v>63</v>
      </c>
      <c r="BO8" s="65">
        <v>64</v>
      </c>
      <c r="BP8" s="65">
        <v>65</v>
      </c>
      <c r="BQ8" s="65">
        <v>66</v>
      </c>
      <c r="BR8" s="65">
        <v>67</v>
      </c>
      <c r="BS8" s="65">
        <v>68</v>
      </c>
      <c r="BT8" s="65">
        <v>69</v>
      </c>
      <c r="BU8" s="65">
        <v>70</v>
      </c>
      <c r="BV8" s="65">
        <v>71</v>
      </c>
      <c r="BW8" s="65">
        <v>72</v>
      </c>
      <c r="BX8" s="65">
        <v>73</v>
      </c>
      <c r="BY8" s="65">
        <v>74</v>
      </c>
      <c r="BZ8" s="65">
        <v>75</v>
      </c>
      <c r="CA8" s="65">
        <v>76</v>
      </c>
      <c r="CB8" s="65">
        <v>77</v>
      </c>
      <c r="CC8" s="15"/>
      <c r="CD8" s="53" t="s">
        <v>61</v>
      </c>
      <c r="CE8" s="78" t="s">
        <v>62</v>
      </c>
      <c r="CF8" s="78" t="s">
        <v>94</v>
      </c>
      <c r="CG8" s="78" t="s">
        <v>95</v>
      </c>
      <c r="CH8" s="78" t="s">
        <v>96</v>
      </c>
      <c r="CI8" s="78" t="s">
        <v>97</v>
      </c>
      <c r="CJ8" s="78" t="s">
        <v>98</v>
      </c>
      <c r="CK8" s="78" t="s">
        <v>99</v>
      </c>
      <c r="CL8" s="78" t="s">
        <v>100</v>
      </c>
      <c r="CM8" s="78" t="s">
        <v>101</v>
      </c>
      <c r="CN8" s="78" t="s">
        <v>102</v>
      </c>
      <c r="CO8" s="79" t="s">
        <v>103</v>
      </c>
      <c r="CP8" s="80"/>
      <c r="CQ8" s="81"/>
      <c r="CR8" s="82"/>
      <c r="CS8" s="83"/>
      <c r="CT8" s="80"/>
      <c r="CU8" s="72"/>
      <c r="CV8" s="73"/>
      <c r="CW8" s="73"/>
      <c r="CX8" s="72"/>
      <c r="CY8" s="80"/>
      <c r="CZ8" s="173"/>
      <c r="DA8" s="80"/>
      <c r="DB8" s="75"/>
    </row>
    <row r="9" spans="1:106" s="10" customFormat="1" ht="16" customHeight="1" x14ac:dyDescent="0.15">
      <c r="A9" s="93"/>
      <c r="B9" s="88" t="s">
        <v>15</v>
      </c>
      <c r="C9" s="63" t="s">
        <v>109</v>
      </c>
      <c r="D9" s="125" t="s">
        <v>126</v>
      </c>
      <c r="E9" s="126" t="s">
        <v>127</v>
      </c>
      <c r="F9" s="177" t="s">
        <v>267</v>
      </c>
      <c r="G9" s="219" t="s">
        <v>268</v>
      </c>
      <c r="H9" s="219" t="s">
        <v>269</v>
      </c>
      <c r="I9" s="219" t="s">
        <v>270</v>
      </c>
      <c r="J9" s="51">
        <v>16</v>
      </c>
      <c r="K9" s="51">
        <v>17</v>
      </c>
      <c r="L9" s="51">
        <v>18</v>
      </c>
      <c r="M9" s="51">
        <v>19</v>
      </c>
      <c r="N9" s="51">
        <v>20</v>
      </c>
      <c r="O9" s="51">
        <v>21</v>
      </c>
      <c r="P9" s="51">
        <v>22</v>
      </c>
      <c r="Q9" s="51">
        <v>23</v>
      </c>
      <c r="R9" s="178" t="s">
        <v>273</v>
      </c>
      <c r="S9" s="178" t="s">
        <v>274</v>
      </c>
      <c r="T9" s="51">
        <v>25</v>
      </c>
      <c r="U9" s="51">
        <v>26</v>
      </c>
      <c r="V9" s="51">
        <v>27</v>
      </c>
      <c r="W9" s="51">
        <v>28</v>
      </c>
      <c r="X9" s="51">
        <v>29</v>
      </c>
      <c r="Y9" s="51">
        <v>30</v>
      </c>
      <c r="Z9" s="51">
        <v>31</v>
      </c>
      <c r="AA9" s="51">
        <v>32</v>
      </c>
      <c r="AB9" s="51">
        <v>33</v>
      </c>
      <c r="AC9" s="51" t="s">
        <v>280</v>
      </c>
      <c r="AD9" s="51" t="s">
        <v>281</v>
      </c>
      <c r="AE9" s="51" t="s">
        <v>282</v>
      </c>
      <c r="AF9" s="178" t="s">
        <v>283</v>
      </c>
      <c r="AG9" s="178" t="s">
        <v>284</v>
      </c>
      <c r="AH9" s="178" t="s">
        <v>288</v>
      </c>
      <c r="AI9" s="178" t="s">
        <v>290</v>
      </c>
      <c r="AJ9" s="178" t="s">
        <v>291</v>
      </c>
      <c r="AK9" s="51" t="s">
        <v>316</v>
      </c>
      <c r="AL9" s="51" t="s">
        <v>317</v>
      </c>
      <c r="AM9" s="51" t="s">
        <v>318</v>
      </c>
      <c r="AN9" s="51" t="s">
        <v>319</v>
      </c>
      <c r="AO9" s="51" t="s">
        <v>320</v>
      </c>
      <c r="AP9" s="51" t="s">
        <v>321</v>
      </c>
      <c r="AQ9" s="51" t="s">
        <v>294</v>
      </c>
      <c r="AR9" s="51">
        <v>45</v>
      </c>
      <c r="AS9" s="51">
        <v>46</v>
      </c>
      <c r="AT9" s="51">
        <v>47</v>
      </c>
      <c r="AU9" s="51" t="s">
        <v>298</v>
      </c>
      <c r="AV9" s="51" t="s">
        <v>299</v>
      </c>
      <c r="AW9" s="51" t="s">
        <v>300</v>
      </c>
      <c r="AX9" s="51" t="s">
        <v>301</v>
      </c>
      <c r="AY9" s="51" t="s">
        <v>302</v>
      </c>
      <c r="AZ9" s="51" t="s">
        <v>303</v>
      </c>
      <c r="BA9" s="51" t="s">
        <v>304</v>
      </c>
      <c r="BB9" s="51">
        <v>50</v>
      </c>
      <c r="BC9" s="51">
        <v>51</v>
      </c>
      <c r="BD9" s="51" t="s">
        <v>305</v>
      </c>
      <c r="BE9" s="51" t="s">
        <v>306</v>
      </c>
      <c r="BF9" s="51" t="s">
        <v>307</v>
      </c>
      <c r="BG9" s="51" t="s">
        <v>346</v>
      </c>
      <c r="BH9" s="51">
        <v>53</v>
      </c>
      <c r="BI9" s="51">
        <v>55</v>
      </c>
      <c r="BJ9" s="51">
        <v>56</v>
      </c>
      <c r="BK9" s="51" t="s">
        <v>309</v>
      </c>
      <c r="BL9" s="51">
        <v>61</v>
      </c>
      <c r="BM9" s="51" t="s">
        <v>310</v>
      </c>
      <c r="BN9" s="51">
        <v>64</v>
      </c>
      <c r="BO9" s="51">
        <v>65</v>
      </c>
      <c r="BP9" s="51">
        <v>68</v>
      </c>
      <c r="BQ9" s="51" t="s">
        <v>311</v>
      </c>
      <c r="BR9" s="51">
        <v>72</v>
      </c>
      <c r="BS9" s="51" t="s">
        <v>312</v>
      </c>
      <c r="BT9" s="51" t="s">
        <v>313</v>
      </c>
      <c r="BU9" s="51" t="s">
        <v>314</v>
      </c>
      <c r="BV9" s="51" t="s">
        <v>315</v>
      </c>
      <c r="BW9" s="51">
        <v>85</v>
      </c>
      <c r="BX9" s="51">
        <v>86</v>
      </c>
      <c r="BY9" s="51" t="s">
        <v>322</v>
      </c>
      <c r="BZ9" s="51" t="s">
        <v>323</v>
      </c>
      <c r="CA9" s="51" t="s">
        <v>324</v>
      </c>
      <c r="CB9" s="86" t="s">
        <v>325</v>
      </c>
      <c r="CC9" s="94"/>
      <c r="CD9" s="68"/>
      <c r="CE9" s="69"/>
      <c r="CF9" s="69"/>
      <c r="CG9" s="69"/>
      <c r="CH9" s="69"/>
      <c r="CI9" s="69"/>
      <c r="CJ9" s="69"/>
      <c r="CK9" s="69"/>
      <c r="CL9" s="69"/>
      <c r="CM9" s="69"/>
      <c r="CN9" s="69"/>
      <c r="CO9" s="84"/>
      <c r="CP9" s="47"/>
      <c r="CQ9" s="85"/>
      <c r="CR9" s="51"/>
      <c r="CS9" s="86"/>
      <c r="CT9" s="47"/>
      <c r="CU9" s="85"/>
      <c r="CV9" s="51"/>
      <c r="CW9" s="51"/>
      <c r="CX9" s="87"/>
      <c r="CY9" s="47"/>
      <c r="CZ9" s="174"/>
      <c r="DA9" s="47"/>
      <c r="DB9" s="47"/>
    </row>
    <row r="10" spans="1:106" ht="16" customHeight="1" x14ac:dyDescent="0.15">
      <c r="A10" s="319">
        <v>1</v>
      </c>
      <c r="B10" s="127" t="s">
        <v>41</v>
      </c>
      <c r="C10" s="49" t="s">
        <v>222</v>
      </c>
      <c r="D10" s="132">
        <v>0</v>
      </c>
      <c r="E10" s="131">
        <v>0</v>
      </c>
      <c r="F10" s="131">
        <v>0</v>
      </c>
      <c r="G10" s="131">
        <v>0</v>
      </c>
      <c r="H10" s="131">
        <v>0</v>
      </c>
      <c r="I10" s="131">
        <v>0</v>
      </c>
      <c r="J10" s="131">
        <v>0</v>
      </c>
      <c r="K10" s="131">
        <v>0</v>
      </c>
      <c r="L10" s="131">
        <v>0</v>
      </c>
      <c r="M10" s="131">
        <v>0</v>
      </c>
      <c r="N10" s="131">
        <v>0</v>
      </c>
      <c r="O10" s="131">
        <v>0</v>
      </c>
      <c r="P10" s="131">
        <v>0</v>
      </c>
      <c r="Q10" s="131">
        <v>0</v>
      </c>
      <c r="R10" s="131">
        <v>0</v>
      </c>
      <c r="S10" s="131">
        <v>0</v>
      </c>
      <c r="T10" s="131">
        <v>0</v>
      </c>
      <c r="U10" s="131">
        <v>0</v>
      </c>
      <c r="V10" s="131">
        <v>0</v>
      </c>
      <c r="W10" s="131">
        <v>0</v>
      </c>
      <c r="X10" s="131">
        <v>0</v>
      </c>
      <c r="Y10" s="131">
        <v>0</v>
      </c>
      <c r="Z10" s="131">
        <v>0</v>
      </c>
      <c r="AA10" s="131">
        <v>0</v>
      </c>
      <c r="AB10" s="131">
        <v>0</v>
      </c>
      <c r="AC10" s="131">
        <v>0</v>
      </c>
      <c r="AD10" s="131">
        <v>0</v>
      </c>
      <c r="AE10" s="131">
        <v>0</v>
      </c>
      <c r="AF10" s="131">
        <v>0</v>
      </c>
      <c r="AG10" s="131">
        <v>0</v>
      </c>
      <c r="AH10" s="131">
        <v>0</v>
      </c>
      <c r="AI10" s="131">
        <v>0</v>
      </c>
      <c r="AJ10" s="131">
        <v>0</v>
      </c>
      <c r="AK10" s="131">
        <v>0</v>
      </c>
      <c r="AL10" s="131">
        <v>0</v>
      </c>
      <c r="AM10" s="131">
        <v>0</v>
      </c>
      <c r="AN10" s="131">
        <v>0</v>
      </c>
      <c r="AO10" s="131">
        <v>0</v>
      </c>
      <c r="AP10" s="131">
        <v>0</v>
      </c>
      <c r="AQ10" s="131">
        <v>0</v>
      </c>
      <c r="AR10" s="131">
        <v>0</v>
      </c>
      <c r="AS10" s="131">
        <v>0</v>
      </c>
      <c r="AT10" s="131">
        <v>0</v>
      </c>
      <c r="AU10" s="131">
        <v>0</v>
      </c>
      <c r="AV10" s="131">
        <v>0</v>
      </c>
      <c r="AW10" s="131">
        <v>0</v>
      </c>
      <c r="AX10" s="131">
        <v>0</v>
      </c>
      <c r="AY10" s="131">
        <v>0</v>
      </c>
      <c r="AZ10" s="131">
        <v>0</v>
      </c>
      <c r="BA10" s="131">
        <v>0</v>
      </c>
      <c r="BB10" s="131">
        <v>0</v>
      </c>
      <c r="BC10" s="131">
        <v>0</v>
      </c>
      <c r="BD10" s="131">
        <v>0</v>
      </c>
      <c r="BE10" s="131">
        <v>0</v>
      </c>
      <c r="BF10" s="131">
        <v>0</v>
      </c>
      <c r="BG10" s="131">
        <v>0</v>
      </c>
      <c r="BH10" s="131">
        <v>0</v>
      </c>
      <c r="BI10" s="131">
        <v>0</v>
      </c>
      <c r="BJ10" s="131">
        <v>0</v>
      </c>
      <c r="BK10" s="131">
        <v>0</v>
      </c>
      <c r="BL10" s="131">
        <v>0</v>
      </c>
      <c r="BM10" s="131">
        <v>0</v>
      </c>
      <c r="BN10" s="131">
        <v>0</v>
      </c>
      <c r="BO10" s="131">
        <v>0</v>
      </c>
      <c r="BP10" s="131">
        <v>0</v>
      </c>
      <c r="BQ10" s="131">
        <v>0</v>
      </c>
      <c r="BR10" s="131">
        <v>0.25918926383871865</v>
      </c>
      <c r="BS10" s="131">
        <v>0</v>
      </c>
      <c r="BT10" s="131">
        <v>0</v>
      </c>
      <c r="BU10" s="131">
        <v>0</v>
      </c>
      <c r="BV10" s="131">
        <v>1.8313667004217931</v>
      </c>
      <c r="BW10" s="131">
        <v>0.22941004992998079</v>
      </c>
      <c r="BX10" s="131">
        <v>1.4904234005489998</v>
      </c>
      <c r="BY10" s="131">
        <v>1.1899406516663873</v>
      </c>
      <c r="BZ10" s="131">
        <v>2.4796760780282843E-2</v>
      </c>
      <c r="CA10" s="131">
        <v>9.5617753802877556E-2</v>
      </c>
      <c r="CB10" s="291">
        <v>0</v>
      </c>
      <c r="CC10" s="100">
        <f>SUM(D10:CB10)</f>
        <v>5.1207445809890402</v>
      </c>
      <c r="CD10" s="132">
        <v>83.220655914516755</v>
      </c>
      <c r="CE10" s="131">
        <v>0</v>
      </c>
      <c r="CF10" s="131">
        <v>0</v>
      </c>
      <c r="CG10" s="131">
        <v>0</v>
      </c>
      <c r="CH10" s="131">
        <v>0</v>
      </c>
      <c r="CI10" s="131">
        <v>0</v>
      </c>
      <c r="CJ10" s="131">
        <v>0</v>
      </c>
      <c r="CK10" s="131">
        <v>0</v>
      </c>
      <c r="CL10" s="131">
        <v>0</v>
      </c>
      <c r="CM10" s="131">
        <v>0</v>
      </c>
      <c r="CN10" s="131">
        <v>0</v>
      </c>
      <c r="CO10" s="291">
        <v>0</v>
      </c>
      <c r="CP10" s="100">
        <f>SUM(CD10:CO10)</f>
        <v>83.220655914516755</v>
      </c>
      <c r="CQ10" s="132">
        <v>0</v>
      </c>
      <c r="CR10" s="131">
        <v>0</v>
      </c>
      <c r="CS10" s="291">
        <v>0</v>
      </c>
      <c r="CT10" s="100">
        <f>SUM(CQ10:CS10)</f>
        <v>0</v>
      </c>
      <c r="CU10" s="132">
        <v>15.32517718145662</v>
      </c>
      <c r="CV10" s="131">
        <v>0</v>
      </c>
      <c r="CW10" s="131">
        <v>0</v>
      </c>
      <c r="CX10" s="291">
        <v>0</v>
      </c>
      <c r="CY10" s="100">
        <f>SUM(CU10:CX10)</f>
        <v>15.32517718145662</v>
      </c>
      <c r="CZ10" s="137">
        <v>1.0871445952901218</v>
      </c>
      <c r="DA10" s="100">
        <f>SUM(CP10,CT10,CY10,CZ10)</f>
        <v>99.632977691263505</v>
      </c>
      <c r="DB10" s="100">
        <f>CC10+DA10</f>
        <v>104.75372227225255</v>
      </c>
    </row>
    <row r="11" spans="1:106" ht="16" customHeight="1" x14ac:dyDescent="0.15">
      <c r="A11" s="316">
        <v>2</v>
      </c>
      <c r="B11" s="128" t="s">
        <v>42</v>
      </c>
      <c r="C11" s="40" t="s">
        <v>223</v>
      </c>
      <c r="D11" s="106">
        <v>0</v>
      </c>
      <c r="E11" s="64">
        <v>0</v>
      </c>
      <c r="F11" s="64">
        <v>0</v>
      </c>
      <c r="G11" s="64">
        <v>0</v>
      </c>
      <c r="H11" s="64">
        <v>0</v>
      </c>
      <c r="I11" s="64">
        <v>0</v>
      </c>
      <c r="J11" s="64">
        <v>0</v>
      </c>
      <c r="K11" s="64">
        <v>0</v>
      </c>
      <c r="L11" s="64">
        <v>0</v>
      </c>
      <c r="M11" s="64">
        <v>0</v>
      </c>
      <c r="N11" s="64">
        <v>0</v>
      </c>
      <c r="O11" s="64">
        <v>0</v>
      </c>
      <c r="P11" s="64">
        <v>0</v>
      </c>
      <c r="Q11" s="64">
        <v>0</v>
      </c>
      <c r="R11" s="64">
        <v>0</v>
      </c>
      <c r="S11" s="64">
        <v>0</v>
      </c>
      <c r="T11" s="64">
        <v>0</v>
      </c>
      <c r="U11" s="64">
        <v>0</v>
      </c>
      <c r="V11" s="64">
        <v>0</v>
      </c>
      <c r="W11" s="64">
        <v>0</v>
      </c>
      <c r="X11" s="64">
        <v>0</v>
      </c>
      <c r="Y11" s="64">
        <v>0</v>
      </c>
      <c r="Z11" s="64">
        <v>0</v>
      </c>
      <c r="AA11" s="64">
        <v>0</v>
      </c>
      <c r="AB11" s="64">
        <v>0</v>
      </c>
      <c r="AC11" s="64">
        <v>0</v>
      </c>
      <c r="AD11" s="64">
        <v>0</v>
      </c>
      <c r="AE11" s="64">
        <v>0</v>
      </c>
      <c r="AF11" s="64">
        <v>0</v>
      </c>
      <c r="AG11" s="64">
        <v>0</v>
      </c>
      <c r="AH11" s="64">
        <v>0</v>
      </c>
      <c r="AI11" s="64">
        <v>0</v>
      </c>
      <c r="AJ11" s="64">
        <v>0</v>
      </c>
      <c r="AK11" s="64">
        <v>0</v>
      </c>
      <c r="AL11" s="64">
        <v>0</v>
      </c>
      <c r="AM11" s="64">
        <v>0</v>
      </c>
      <c r="AN11" s="64">
        <v>0</v>
      </c>
      <c r="AO11" s="64">
        <v>0</v>
      </c>
      <c r="AP11" s="64">
        <v>0</v>
      </c>
      <c r="AQ11" s="64">
        <v>0</v>
      </c>
      <c r="AR11" s="64">
        <v>0</v>
      </c>
      <c r="AS11" s="64">
        <v>0</v>
      </c>
      <c r="AT11" s="64">
        <v>0</v>
      </c>
      <c r="AU11" s="64">
        <v>0</v>
      </c>
      <c r="AV11" s="64">
        <v>0</v>
      </c>
      <c r="AW11" s="64">
        <v>0</v>
      </c>
      <c r="AX11" s="64">
        <v>0</v>
      </c>
      <c r="AY11" s="64">
        <v>0</v>
      </c>
      <c r="AZ11" s="64">
        <v>0</v>
      </c>
      <c r="BA11" s="64">
        <v>0</v>
      </c>
      <c r="BB11" s="64">
        <v>0</v>
      </c>
      <c r="BC11" s="64">
        <v>0</v>
      </c>
      <c r="BD11" s="64">
        <v>0</v>
      </c>
      <c r="BE11" s="64">
        <v>0</v>
      </c>
      <c r="BF11" s="64">
        <v>0</v>
      </c>
      <c r="BG11" s="64">
        <v>0</v>
      </c>
      <c r="BH11" s="64">
        <v>0</v>
      </c>
      <c r="BI11" s="64">
        <v>0</v>
      </c>
      <c r="BJ11" s="64">
        <v>0</v>
      </c>
      <c r="BK11" s="64">
        <v>0</v>
      </c>
      <c r="BL11" s="64">
        <v>0</v>
      </c>
      <c r="BM11" s="64">
        <v>0</v>
      </c>
      <c r="BN11" s="64">
        <v>0</v>
      </c>
      <c r="BO11" s="64">
        <v>0</v>
      </c>
      <c r="BP11" s="64">
        <v>0</v>
      </c>
      <c r="BQ11" s="64">
        <v>2.7662236575581658E-2</v>
      </c>
      <c r="BR11" s="64">
        <v>0</v>
      </c>
      <c r="BS11" s="64">
        <v>0</v>
      </c>
      <c r="BT11" s="64">
        <v>0</v>
      </c>
      <c r="BU11" s="64">
        <v>0</v>
      </c>
      <c r="BV11" s="64">
        <v>1.7514131340446637</v>
      </c>
      <c r="BW11" s="64">
        <v>4.1193173916990365E-2</v>
      </c>
      <c r="BX11" s="64">
        <v>0</v>
      </c>
      <c r="BY11" s="64">
        <v>0</v>
      </c>
      <c r="BZ11" s="64">
        <v>4.5739248313898868E-2</v>
      </c>
      <c r="CA11" s="64">
        <v>9.5459799195442521E-2</v>
      </c>
      <c r="CB11" s="289">
        <v>0</v>
      </c>
      <c r="CC11" s="103">
        <f t="shared" ref="CC11:CC75" si="0">SUM(D11:CB11)</f>
        <v>1.9614675920465772</v>
      </c>
      <c r="CD11" s="106">
        <v>0</v>
      </c>
      <c r="CE11" s="64">
        <v>0</v>
      </c>
      <c r="CF11" s="64">
        <v>0</v>
      </c>
      <c r="CG11" s="64">
        <v>6.2981008199430741</v>
      </c>
      <c r="CH11" s="64">
        <v>0</v>
      </c>
      <c r="CI11" s="64">
        <v>0</v>
      </c>
      <c r="CJ11" s="64">
        <v>0</v>
      </c>
      <c r="CK11" s="64">
        <v>0</v>
      </c>
      <c r="CL11" s="64">
        <v>0</v>
      </c>
      <c r="CM11" s="64">
        <v>0</v>
      </c>
      <c r="CN11" s="64">
        <v>0</v>
      </c>
      <c r="CO11" s="289">
        <v>0</v>
      </c>
      <c r="CP11" s="103">
        <f t="shared" ref="CP11:CP77" si="1">SUM(CD11:CO11)</f>
        <v>6.2981008199430741</v>
      </c>
      <c r="CQ11" s="106">
        <v>0</v>
      </c>
      <c r="CR11" s="64">
        <v>0</v>
      </c>
      <c r="CS11" s="289">
        <v>0</v>
      </c>
      <c r="CT11" s="103">
        <f t="shared" ref="CT11:CT77" si="2">SUM(CQ11:CS11)</f>
        <v>0</v>
      </c>
      <c r="CU11" s="106">
        <v>0</v>
      </c>
      <c r="CV11" s="64">
        <v>0</v>
      </c>
      <c r="CW11" s="64">
        <v>0</v>
      </c>
      <c r="CX11" s="289">
        <v>0</v>
      </c>
      <c r="CY11" s="103">
        <f t="shared" ref="CY11:CY77" si="3">SUM(CU11:CX11)</f>
        <v>0</v>
      </c>
      <c r="CZ11" s="292">
        <v>0</v>
      </c>
      <c r="DA11" s="103">
        <f t="shared" ref="DA11:DA77" si="4">SUM(CP11,CT11,CY11,CZ11)</f>
        <v>6.2981008199430741</v>
      </c>
      <c r="DB11" s="103">
        <f t="shared" ref="DB11:DB77" si="5">CC11+DA11</f>
        <v>8.2595684119896511</v>
      </c>
    </row>
    <row r="12" spans="1:106" ht="16" customHeight="1" x14ac:dyDescent="0.15">
      <c r="A12" s="295">
        <v>3</v>
      </c>
      <c r="B12" s="216" t="s">
        <v>267</v>
      </c>
      <c r="C12" s="40" t="s">
        <v>224</v>
      </c>
      <c r="D12" s="106">
        <v>0</v>
      </c>
      <c r="E12" s="64">
        <v>0</v>
      </c>
      <c r="F12" s="64">
        <v>0</v>
      </c>
      <c r="G12" s="64">
        <v>0</v>
      </c>
      <c r="H12" s="64">
        <v>0</v>
      </c>
      <c r="I12" s="64">
        <v>0</v>
      </c>
      <c r="J12" s="64">
        <v>0</v>
      </c>
      <c r="K12" s="64">
        <v>0</v>
      </c>
      <c r="L12" s="64">
        <v>0</v>
      </c>
      <c r="M12" s="64">
        <v>0</v>
      </c>
      <c r="N12" s="64">
        <v>0</v>
      </c>
      <c r="O12" s="64">
        <v>0</v>
      </c>
      <c r="P12" s="64">
        <v>0</v>
      </c>
      <c r="Q12" s="64">
        <v>0</v>
      </c>
      <c r="R12" s="64">
        <v>0</v>
      </c>
      <c r="S12" s="64">
        <v>0</v>
      </c>
      <c r="T12" s="64">
        <v>0</v>
      </c>
      <c r="U12" s="64">
        <v>0</v>
      </c>
      <c r="V12" s="64">
        <v>0</v>
      </c>
      <c r="W12" s="64">
        <v>0</v>
      </c>
      <c r="X12" s="64">
        <v>0</v>
      </c>
      <c r="Y12" s="64">
        <v>0</v>
      </c>
      <c r="Z12" s="64">
        <v>0</v>
      </c>
      <c r="AA12" s="64">
        <v>0</v>
      </c>
      <c r="AB12" s="64">
        <v>0</v>
      </c>
      <c r="AC12" s="64">
        <v>0</v>
      </c>
      <c r="AD12" s="64">
        <v>0</v>
      </c>
      <c r="AE12" s="64">
        <v>0</v>
      </c>
      <c r="AF12" s="64">
        <v>0</v>
      </c>
      <c r="AG12" s="64">
        <v>0</v>
      </c>
      <c r="AH12" s="64">
        <v>0</v>
      </c>
      <c r="AI12" s="64">
        <v>0</v>
      </c>
      <c r="AJ12" s="64">
        <v>0</v>
      </c>
      <c r="AK12" s="64">
        <v>0</v>
      </c>
      <c r="AL12" s="64">
        <v>0</v>
      </c>
      <c r="AM12" s="64">
        <v>0</v>
      </c>
      <c r="AN12" s="64">
        <v>0</v>
      </c>
      <c r="AO12" s="64">
        <v>0</v>
      </c>
      <c r="AP12" s="64">
        <v>0</v>
      </c>
      <c r="AQ12" s="64">
        <v>0</v>
      </c>
      <c r="AR12" s="64">
        <v>0</v>
      </c>
      <c r="AS12" s="64">
        <v>0</v>
      </c>
      <c r="AT12" s="64">
        <v>0</v>
      </c>
      <c r="AU12" s="64">
        <v>0</v>
      </c>
      <c r="AV12" s="64">
        <v>0</v>
      </c>
      <c r="AW12" s="64">
        <v>0</v>
      </c>
      <c r="AX12" s="64">
        <v>0</v>
      </c>
      <c r="AY12" s="64">
        <v>0</v>
      </c>
      <c r="AZ12" s="64">
        <v>0</v>
      </c>
      <c r="BA12" s="64">
        <v>0</v>
      </c>
      <c r="BB12" s="64">
        <v>0</v>
      </c>
      <c r="BC12" s="64">
        <v>0</v>
      </c>
      <c r="BD12" s="64">
        <v>0</v>
      </c>
      <c r="BE12" s="64">
        <v>0</v>
      </c>
      <c r="BF12" s="64">
        <v>0</v>
      </c>
      <c r="BG12" s="64">
        <v>0</v>
      </c>
      <c r="BH12" s="64">
        <v>0</v>
      </c>
      <c r="BI12" s="64">
        <v>0</v>
      </c>
      <c r="BJ12" s="64">
        <v>0</v>
      </c>
      <c r="BK12" s="64">
        <v>0</v>
      </c>
      <c r="BL12" s="64">
        <v>0</v>
      </c>
      <c r="BM12" s="64">
        <v>0</v>
      </c>
      <c r="BN12" s="64">
        <v>0</v>
      </c>
      <c r="BO12" s="64">
        <v>0</v>
      </c>
      <c r="BP12" s="64">
        <v>0</v>
      </c>
      <c r="BQ12" s="64">
        <v>0</v>
      </c>
      <c r="BR12" s="64">
        <v>0</v>
      </c>
      <c r="BS12" s="64">
        <v>0</v>
      </c>
      <c r="BT12" s="64">
        <v>0</v>
      </c>
      <c r="BU12" s="64">
        <v>0</v>
      </c>
      <c r="BV12" s="64">
        <v>0</v>
      </c>
      <c r="BW12" s="64">
        <v>0</v>
      </c>
      <c r="BX12" s="64">
        <v>0</v>
      </c>
      <c r="BY12" s="64">
        <v>0</v>
      </c>
      <c r="BZ12" s="64">
        <v>0</v>
      </c>
      <c r="CA12" s="64">
        <v>0</v>
      </c>
      <c r="CB12" s="289">
        <v>0</v>
      </c>
      <c r="CC12" s="103">
        <f t="shared" si="0"/>
        <v>0</v>
      </c>
      <c r="CD12" s="106">
        <v>1.4145945194694898</v>
      </c>
      <c r="CE12" s="64">
        <v>0</v>
      </c>
      <c r="CF12" s="64">
        <v>0</v>
      </c>
      <c r="CG12" s="64">
        <v>0</v>
      </c>
      <c r="CH12" s="64">
        <v>0</v>
      </c>
      <c r="CI12" s="64">
        <v>0</v>
      </c>
      <c r="CJ12" s="64">
        <v>0</v>
      </c>
      <c r="CK12" s="64">
        <v>0</v>
      </c>
      <c r="CL12" s="64">
        <v>0</v>
      </c>
      <c r="CM12" s="64">
        <v>0</v>
      </c>
      <c r="CN12" s="64">
        <v>0</v>
      </c>
      <c r="CO12" s="289">
        <v>0</v>
      </c>
      <c r="CP12" s="103">
        <f t="shared" si="1"/>
        <v>1.4145945194694898</v>
      </c>
      <c r="CQ12" s="106">
        <v>0</v>
      </c>
      <c r="CR12" s="64">
        <v>0</v>
      </c>
      <c r="CS12" s="289">
        <v>0</v>
      </c>
      <c r="CT12" s="103">
        <f t="shared" si="2"/>
        <v>0</v>
      </c>
      <c r="CU12" s="106">
        <v>0</v>
      </c>
      <c r="CV12" s="64">
        <v>0</v>
      </c>
      <c r="CW12" s="64">
        <v>0</v>
      </c>
      <c r="CX12" s="289">
        <v>0</v>
      </c>
      <c r="CY12" s="103">
        <f t="shared" si="3"/>
        <v>0</v>
      </c>
      <c r="CZ12" s="292">
        <v>0</v>
      </c>
      <c r="DA12" s="103">
        <f t="shared" si="4"/>
        <v>1.4145945194694898</v>
      </c>
      <c r="DB12" s="103">
        <f t="shared" si="5"/>
        <v>1.4145945194694898</v>
      </c>
    </row>
    <row r="13" spans="1:106" ht="16" customHeight="1" x14ac:dyDescent="0.15">
      <c r="A13" s="316">
        <v>4</v>
      </c>
      <c r="B13" s="217" t="s">
        <v>268</v>
      </c>
      <c r="C13" s="40" t="s">
        <v>65</v>
      </c>
      <c r="D13" s="106">
        <v>0</v>
      </c>
      <c r="E13" s="64">
        <v>0</v>
      </c>
      <c r="F13" s="64">
        <v>0</v>
      </c>
      <c r="G13" s="64">
        <v>0</v>
      </c>
      <c r="H13" s="64">
        <v>0</v>
      </c>
      <c r="I13" s="64">
        <v>0</v>
      </c>
      <c r="J13" s="64">
        <v>0</v>
      </c>
      <c r="K13" s="64">
        <v>0</v>
      </c>
      <c r="L13" s="64">
        <v>0</v>
      </c>
      <c r="M13" s="64">
        <v>0</v>
      </c>
      <c r="N13" s="64">
        <v>0</v>
      </c>
      <c r="O13" s="64">
        <v>0</v>
      </c>
      <c r="P13" s="64">
        <v>0</v>
      </c>
      <c r="Q13" s="64">
        <v>0</v>
      </c>
      <c r="R13" s="64">
        <v>0</v>
      </c>
      <c r="S13" s="64">
        <v>0</v>
      </c>
      <c r="T13" s="64">
        <v>0</v>
      </c>
      <c r="U13" s="64">
        <v>0</v>
      </c>
      <c r="V13" s="64">
        <v>0</v>
      </c>
      <c r="W13" s="64">
        <v>0</v>
      </c>
      <c r="X13" s="64">
        <v>0</v>
      </c>
      <c r="Y13" s="64">
        <v>0</v>
      </c>
      <c r="Z13" s="64">
        <v>0</v>
      </c>
      <c r="AA13" s="64">
        <v>0</v>
      </c>
      <c r="AB13" s="64">
        <v>0</v>
      </c>
      <c r="AC13" s="64">
        <v>0</v>
      </c>
      <c r="AD13" s="64">
        <v>0</v>
      </c>
      <c r="AE13" s="64">
        <v>0</v>
      </c>
      <c r="AF13" s="64">
        <v>0</v>
      </c>
      <c r="AG13" s="64">
        <v>0</v>
      </c>
      <c r="AH13" s="64">
        <v>0</v>
      </c>
      <c r="AI13" s="64">
        <v>0</v>
      </c>
      <c r="AJ13" s="64">
        <v>0</v>
      </c>
      <c r="AK13" s="64">
        <v>0</v>
      </c>
      <c r="AL13" s="64">
        <v>0</v>
      </c>
      <c r="AM13" s="64">
        <v>0</v>
      </c>
      <c r="AN13" s="64">
        <v>0</v>
      </c>
      <c r="AO13" s="64">
        <v>0</v>
      </c>
      <c r="AP13" s="64">
        <v>0</v>
      </c>
      <c r="AQ13" s="64">
        <v>0</v>
      </c>
      <c r="AR13" s="64">
        <v>0</v>
      </c>
      <c r="AS13" s="64">
        <v>0</v>
      </c>
      <c r="AT13" s="64">
        <v>0</v>
      </c>
      <c r="AU13" s="64">
        <v>0</v>
      </c>
      <c r="AV13" s="64">
        <v>0</v>
      </c>
      <c r="AW13" s="64">
        <v>0</v>
      </c>
      <c r="AX13" s="64">
        <v>0</v>
      </c>
      <c r="AY13" s="64">
        <v>0</v>
      </c>
      <c r="AZ13" s="64">
        <v>0</v>
      </c>
      <c r="BA13" s="64">
        <v>0</v>
      </c>
      <c r="BB13" s="64">
        <v>0</v>
      </c>
      <c r="BC13" s="64">
        <v>0</v>
      </c>
      <c r="BD13" s="64">
        <v>0</v>
      </c>
      <c r="BE13" s="64">
        <v>0</v>
      </c>
      <c r="BF13" s="64">
        <v>0</v>
      </c>
      <c r="BG13" s="64">
        <v>0</v>
      </c>
      <c r="BH13" s="64">
        <v>4.2773372011555927E-2</v>
      </c>
      <c r="BI13" s="64">
        <v>0</v>
      </c>
      <c r="BJ13" s="64">
        <v>0</v>
      </c>
      <c r="BK13" s="64">
        <v>0</v>
      </c>
      <c r="BL13" s="64">
        <v>0</v>
      </c>
      <c r="BM13" s="64">
        <v>0</v>
      </c>
      <c r="BN13" s="64">
        <v>1.1201772337986722</v>
      </c>
      <c r="BO13" s="64">
        <v>0.45619248421731662</v>
      </c>
      <c r="BP13" s="64">
        <v>5.0502017947152554E-2</v>
      </c>
      <c r="BQ13" s="64">
        <v>0.43250433822238499</v>
      </c>
      <c r="BR13" s="64">
        <v>2.3505990837398856</v>
      </c>
      <c r="BS13" s="64">
        <v>0</v>
      </c>
      <c r="BT13" s="64">
        <v>0</v>
      </c>
      <c r="BU13" s="64">
        <v>9.4673840216231806</v>
      </c>
      <c r="BV13" s="64">
        <v>2.9880769586016815</v>
      </c>
      <c r="BW13" s="64">
        <v>1.3851254013883882</v>
      </c>
      <c r="BX13" s="64">
        <v>1.9697338616181768</v>
      </c>
      <c r="BY13" s="64">
        <v>0.99978119237183305</v>
      </c>
      <c r="BZ13" s="64">
        <v>0.15466512891710174</v>
      </c>
      <c r="CA13" s="64">
        <v>0.35642476526201761</v>
      </c>
      <c r="CB13" s="289">
        <v>0</v>
      </c>
      <c r="CC13" s="103">
        <f t="shared" si="0"/>
        <v>21.773939859719349</v>
      </c>
      <c r="CD13" s="106">
        <v>3.1758017538177628</v>
      </c>
      <c r="CE13" s="64">
        <v>0</v>
      </c>
      <c r="CF13" s="64">
        <v>0</v>
      </c>
      <c r="CG13" s="64">
        <v>0</v>
      </c>
      <c r="CH13" s="64">
        <v>0</v>
      </c>
      <c r="CI13" s="64">
        <v>0</v>
      </c>
      <c r="CJ13" s="64">
        <v>0</v>
      </c>
      <c r="CK13" s="64">
        <v>0</v>
      </c>
      <c r="CL13" s="64">
        <v>12.414482931831463</v>
      </c>
      <c r="CM13" s="64">
        <v>0</v>
      </c>
      <c r="CN13" s="64">
        <v>0</v>
      </c>
      <c r="CO13" s="289">
        <v>0</v>
      </c>
      <c r="CP13" s="103">
        <f t="shared" si="1"/>
        <v>15.590284685649227</v>
      </c>
      <c r="CQ13" s="106">
        <v>0</v>
      </c>
      <c r="CR13" s="64">
        <v>0</v>
      </c>
      <c r="CS13" s="289">
        <v>0</v>
      </c>
      <c r="CT13" s="103">
        <f t="shared" si="2"/>
        <v>0</v>
      </c>
      <c r="CU13" s="106">
        <v>0</v>
      </c>
      <c r="CV13" s="64">
        <v>0</v>
      </c>
      <c r="CW13" s="64">
        <v>0</v>
      </c>
      <c r="CX13" s="289">
        <v>0</v>
      </c>
      <c r="CY13" s="103">
        <f t="shared" si="3"/>
        <v>0</v>
      </c>
      <c r="CZ13" s="292">
        <v>4.2559879346376277E-2</v>
      </c>
      <c r="DA13" s="103">
        <f t="shared" si="4"/>
        <v>15.632844564995603</v>
      </c>
      <c r="DB13" s="103">
        <f t="shared" si="5"/>
        <v>37.406784424714949</v>
      </c>
    </row>
    <row r="14" spans="1:106" ht="16" customHeight="1" x14ac:dyDescent="0.15">
      <c r="A14" s="295">
        <v>5</v>
      </c>
      <c r="B14" s="218" t="s">
        <v>269</v>
      </c>
      <c r="C14" s="40" t="s">
        <v>145</v>
      </c>
      <c r="D14" s="106">
        <v>0</v>
      </c>
      <c r="E14" s="64">
        <v>0</v>
      </c>
      <c r="F14" s="64">
        <v>0</v>
      </c>
      <c r="G14" s="64">
        <v>0</v>
      </c>
      <c r="H14" s="64">
        <v>0</v>
      </c>
      <c r="I14" s="64">
        <v>0</v>
      </c>
      <c r="J14" s="64">
        <v>0</v>
      </c>
      <c r="K14" s="64">
        <v>0</v>
      </c>
      <c r="L14" s="64">
        <v>0</v>
      </c>
      <c r="M14" s="64">
        <v>0</v>
      </c>
      <c r="N14" s="64">
        <v>0</v>
      </c>
      <c r="O14" s="64">
        <v>0</v>
      </c>
      <c r="P14" s="64">
        <v>0</v>
      </c>
      <c r="Q14" s="64">
        <v>0</v>
      </c>
      <c r="R14" s="64">
        <v>0</v>
      </c>
      <c r="S14" s="64">
        <v>0</v>
      </c>
      <c r="T14" s="64">
        <v>0</v>
      </c>
      <c r="U14" s="64">
        <v>0</v>
      </c>
      <c r="V14" s="64">
        <v>0</v>
      </c>
      <c r="W14" s="64">
        <v>0</v>
      </c>
      <c r="X14" s="64">
        <v>0</v>
      </c>
      <c r="Y14" s="64">
        <v>0</v>
      </c>
      <c r="Z14" s="64">
        <v>0</v>
      </c>
      <c r="AA14" s="64">
        <v>0</v>
      </c>
      <c r="AB14" s="64">
        <v>0</v>
      </c>
      <c r="AC14" s="64">
        <v>0</v>
      </c>
      <c r="AD14" s="64">
        <v>0</v>
      </c>
      <c r="AE14" s="64">
        <v>0</v>
      </c>
      <c r="AF14" s="64">
        <v>0</v>
      </c>
      <c r="AG14" s="64">
        <v>0</v>
      </c>
      <c r="AH14" s="64">
        <v>0</v>
      </c>
      <c r="AI14" s="64">
        <v>0</v>
      </c>
      <c r="AJ14" s="64">
        <v>0</v>
      </c>
      <c r="AK14" s="64">
        <v>0</v>
      </c>
      <c r="AL14" s="64">
        <v>0</v>
      </c>
      <c r="AM14" s="64">
        <v>0</v>
      </c>
      <c r="AN14" s="64">
        <v>0</v>
      </c>
      <c r="AO14" s="64">
        <v>0</v>
      </c>
      <c r="AP14" s="64">
        <v>0</v>
      </c>
      <c r="AQ14" s="64">
        <v>0</v>
      </c>
      <c r="AR14" s="64">
        <v>0</v>
      </c>
      <c r="AS14" s="64">
        <v>0</v>
      </c>
      <c r="AT14" s="64">
        <v>0</v>
      </c>
      <c r="AU14" s="64">
        <v>0</v>
      </c>
      <c r="AV14" s="64">
        <v>0</v>
      </c>
      <c r="AW14" s="64">
        <v>0</v>
      </c>
      <c r="AX14" s="64">
        <v>0</v>
      </c>
      <c r="AY14" s="64">
        <v>0</v>
      </c>
      <c r="AZ14" s="64">
        <v>0</v>
      </c>
      <c r="BA14" s="64">
        <v>0</v>
      </c>
      <c r="BB14" s="64">
        <v>0</v>
      </c>
      <c r="BC14" s="64">
        <v>0</v>
      </c>
      <c r="BD14" s="64">
        <v>0</v>
      </c>
      <c r="BE14" s="64">
        <v>0</v>
      </c>
      <c r="BF14" s="64">
        <v>0</v>
      </c>
      <c r="BG14" s="64">
        <v>0</v>
      </c>
      <c r="BH14" s="64">
        <v>0</v>
      </c>
      <c r="BI14" s="64">
        <v>0</v>
      </c>
      <c r="BJ14" s="64">
        <v>0</v>
      </c>
      <c r="BK14" s="64">
        <v>0</v>
      </c>
      <c r="BL14" s="64">
        <v>0</v>
      </c>
      <c r="BM14" s="64">
        <v>0</v>
      </c>
      <c r="BN14" s="64">
        <v>0</v>
      </c>
      <c r="BO14" s="64">
        <v>8.3412805637401402E-2</v>
      </c>
      <c r="BP14" s="64">
        <v>0</v>
      </c>
      <c r="BQ14" s="64">
        <v>0</v>
      </c>
      <c r="BR14" s="64">
        <v>4.1536218910475062</v>
      </c>
      <c r="BS14" s="64">
        <v>0</v>
      </c>
      <c r="BT14" s="64">
        <v>0</v>
      </c>
      <c r="BU14" s="64">
        <v>1.3063633067178375</v>
      </c>
      <c r="BV14" s="64">
        <v>41.285262967575456</v>
      </c>
      <c r="BW14" s="64">
        <v>9.8076093244666254</v>
      </c>
      <c r="BX14" s="64">
        <v>81.971425298968356</v>
      </c>
      <c r="BY14" s="64">
        <v>44.733574968093983</v>
      </c>
      <c r="BZ14" s="64">
        <v>0.91436012465691263</v>
      </c>
      <c r="CA14" s="64">
        <v>1.8757205830218362</v>
      </c>
      <c r="CB14" s="289">
        <v>0</v>
      </c>
      <c r="CC14" s="103">
        <f t="shared" si="0"/>
        <v>186.13135127018592</v>
      </c>
      <c r="CD14" s="106">
        <v>398.92885497343104</v>
      </c>
      <c r="CE14" s="64">
        <v>576.79123156890171</v>
      </c>
      <c r="CF14" s="64">
        <v>0</v>
      </c>
      <c r="CG14" s="64">
        <v>0</v>
      </c>
      <c r="CH14" s="64">
        <v>0</v>
      </c>
      <c r="CI14" s="64">
        <v>0</v>
      </c>
      <c r="CJ14" s="64">
        <v>0</v>
      </c>
      <c r="CK14" s="64">
        <v>0</v>
      </c>
      <c r="CL14" s="64">
        <v>28.17487308492997</v>
      </c>
      <c r="CM14" s="64">
        <v>0</v>
      </c>
      <c r="CN14" s="64">
        <v>0</v>
      </c>
      <c r="CO14" s="289">
        <v>0</v>
      </c>
      <c r="CP14" s="103">
        <f t="shared" si="1"/>
        <v>1003.8949596272628</v>
      </c>
      <c r="CQ14" s="106">
        <v>0</v>
      </c>
      <c r="CR14" s="64">
        <v>0</v>
      </c>
      <c r="CS14" s="289">
        <v>0</v>
      </c>
      <c r="CT14" s="103">
        <f t="shared" si="2"/>
        <v>0</v>
      </c>
      <c r="CU14" s="106">
        <v>0</v>
      </c>
      <c r="CV14" s="64">
        <v>0</v>
      </c>
      <c r="CW14" s="64">
        <v>0</v>
      </c>
      <c r="CX14" s="289">
        <v>0</v>
      </c>
      <c r="CY14" s="103">
        <f t="shared" si="3"/>
        <v>0</v>
      </c>
      <c r="CZ14" s="292">
        <v>33.93876778650484</v>
      </c>
      <c r="DA14" s="103">
        <f t="shared" si="4"/>
        <v>1037.8337274137675</v>
      </c>
      <c r="DB14" s="103">
        <f t="shared" si="5"/>
        <v>1223.9650786839534</v>
      </c>
    </row>
    <row r="15" spans="1:106" ht="16" customHeight="1" x14ac:dyDescent="0.15">
      <c r="A15" s="316">
        <v>6</v>
      </c>
      <c r="B15" s="217" t="s">
        <v>270</v>
      </c>
      <c r="C15" s="175" t="s">
        <v>271</v>
      </c>
      <c r="D15" s="106">
        <v>0</v>
      </c>
      <c r="E15" s="64">
        <v>0</v>
      </c>
      <c r="F15" s="64">
        <v>0</v>
      </c>
      <c r="G15" s="64">
        <v>0</v>
      </c>
      <c r="H15" s="64">
        <v>0</v>
      </c>
      <c r="I15" s="64">
        <v>0</v>
      </c>
      <c r="J15" s="64">
        <v>0</v>
      </c>
      <c r="K15" s="64">
        <v>0</v>
      </c>
      <c r="L15" s="64">
        <v>0</v>
      </c>
      <c r="M15" s="64">
        <v>0</v>
      </c>
      <c r="N15" s="64">
        <v>0</v>
      </c>
      <c r="O15" s="64">
        <v>0</v>
      </c>
      <c r="P15" s="64">
        <v>0</v>
      </c>
      <c r="Q15" s="64">
        <v>0</v>
      </c>
      <c r="R15" s="64">
        <v>0</v>
      </c>
      <c r="S15" s="64">
        <v>0</v>
      </c>
      <c r="T15" s="64">
        <v>0</v>
      </c>
      <c r="U15" s="64">
        <v>0</v>
      </c>
      <c r="V15" s="64">
        <v>0</v>
      </c>
      <c r="W15" s="64">
        <v>0</v>
      </c>
      <c r="X15" s="64">
        <v>0</v>
      </c>
      <c r="Y15" s="64">
        <v>0</v>
      </c>
      <c r="Z15" s="64">
        <v>0</v>
      </c>
      <c r="AA15" s="64">
        <v>0</v>
      </c>
      <c r="AB15" s="64">
        <v>0</v>
      </c>
      <c r="AC15" s="64">
        <v>0</v>
      </c>
      <c r="AD15" s="64">
        <v>0</v>
      </c>
      <c r="AE15" s="64">
        <v>0</v>
      </c>
      <c r="AF15" s="64">
        <v>0</v>
      </c>
      <c r="AG15" s="64">
        <v>0</v>
      </c>
      <c r="AH15" s="64">
        <v>0</v>
      </c>
      <c r="AI15" s="64">
        <v>0</v>
      </c>
      <c r="AJ15" s="64">
        <v>0</v>
      </c>
      <c r="AK15" s="64">
        <v>0</v>
      </c>
      <c r="AL15" s="64">
        <v>0</v>
      </c>
      <c r="AM15" s="64">
        <v>0</v>
      </c>
      <c r="AN15" s="64">
        <v>0</v>
      </c>
      <c r="AO15" s="64">
        <v>0</v>
      </c>
      <c r="AP15" s="64">
        <v>0</v>
      </c>
      <c r="AQ15" s="64">
        <v>0</v>
      </c>
      <c r="AR15" s="64">
        <v>0</v>
      </c>
      <c r="AS15" s="64">
        <v>0</v>
      </c>
      <c r="AT15" s="64">
        <v>0</v>
      </c>
      <c r="AU15" s="64">
        <v>0</v>
      </c>
      <c r="AV15" s="64">
        <v>0</v>
      </c>
      <c r="AW15" s="64">
        <v>0</v>
      </c>
      <c r="AX15" s="64">
        <v>0</v>
      </c>
      <c r="AY15" s="64">
        <v>0</v>
      </c>
      <c r="AZ15" s="64">
        <v>0</v>
      </c>
      <c r="BA15" s="64">
        <v>0</v>
      </c>
      <c r="BB15" s="64">
        <v>0</v>
      </c>
      <c r="BC15" s="64">
        <v>0</v>
      </c>
      <c r="BD15" s="64">
        <v>0</v>
      </c>
      <c r="BE15" s="64">
        <v>0</v>
      </c>
      <c r="BF15" s="64">
        <v>0</v>
      </c>
      <c r="BG15" s="64">
        <v>0</v>
      </c>
      <c r="BH15" s="64">
        <v>0.25975511460096351</v>
      </c>
      <c r="BI15" s="64">
        <v>0</v>
      </c>
      <c r="BJ15" s="64">
        <v>0</v>
      </c>
      <c r="BK15" s="64">
        <v>0</v>
      </c>
      <c r="BL15" s="64">
        <v>0</v>
      </c>
      <c r="BM15" s="64">
        <v>0</v>
      </c>
      <c r="BN15" s="64">
        <v>0</v>
      </c>
      <c r="BO15" s="64">
        <v>0</v>
      </c>
      <c r="BP15" s="64">
        <v>0</v>
      </c>
      <c r="BQ15" s="64">
        <v>0</v>
      </c>
      <c r="BR15" s="64">
        <v>2.3836147640400869</v>
      </c>
      <c r="BS15" s="64">
        <v>0</v>
      </c>
      <c r="BT15" s="64">
        <v>0</v>
      </c>
      <c r="BU15" s="64">
        <v>0.15601130961817386</v>
      </c>
      <c r="BV15" s="64">
        <v>6.5045582930758137</v>
      </c>
      <c r="BW15" s="64">
        <v>1.4408627010890589</v>
      </c>
      <c r="BX15" s="64">
        <v>7.0081190163159901</v>
      </c>
      <c r="BY15" s="64">
        <v>8.4784378489311951</v>
      </c>
      <c r="BZ15" s="64">
        <v>3.7318226360490812</v>
      </c>
      <c r="CA15" s="64">
        <v>3.6519326457696479</v>
      </c>
      <c r="CB15" s="289">
        <v>0</v>
      </c>
      <c r="CC15" s="103">
        <f t="shared" si="0"/>
        <v>33.615114329490012</v>
      </c>
      <c r="CD15" s="106">
        <v>0</v>
      </c>
      <c r="CE15" s="64">
        <v>0</v>
      </c>
      <c r="CF15" s="64">
        <v>479.76871502397171</v>
      </c>
      <c r="CG15" s="64">
        <v>0</v>
      </c>
      <c r="CH15" s="64">
        <v>50.026315633794695</v>
      </c>
      <c r="CI15" s="64">
        <v>13.759908963754324</v>
      </c>
      <c r="CJ15" s="64">
        <v>0</v>
      </c>
      <c r="CK15" s="64">
        <v>0</v>
      </c>
      <c r="CL15" s="64">
        <v>2.3226863529761927</v>
      </c>
      <c r="CM15" s="64">
        <v>0</v>
      </c>
      <c r="CN15" s="64">
        <v>0</v>
      </c>
      <c r="CO15" s="289">
        <v>28.992078897218736</v>
      </c>
      <c r="CP15" s="103">
        <f t="shared" si="1"/>
        <v>574.86970487171573</v>
      </c>
      <c r="CQ15" s="106">
        <v>0</v>
      </c>
      <c r="CR15" s="64">
        <v>0</v>
      </c>
      <c r="CS15" s="289">
        <v>0</v>
      </c>
      <c r="CT15" s="103">
        <f t="shared" si="2"/>
        <v>0</v>
      </c>
      <c r="CU15" s="106">
        <v>0</v>
      </c>
      <c r="CV15" s="64">
        <v>0</v>
      </c>
      <c r="CW15" s="64">
        <v>0</v>
      </c>
      <c r="CX15" s="289">
        <v>0</v>
      </c>
      <c r="CY15" s="103">
        <f t="shared" si="3"/>
        <v>0</v>
      </c>
      <c r="CZ15" s="292">
        <v>28.981035865724042</v>
      </c>
      <c r="DA15" s="103">
        <f t="shared" si="4"/>
        <v>603.85074073743976</v>
      </c>
      <c r="DB15" s="103">
        <f t="shared" si="5"/>
        <v>637.46585506692975</v>
      </c>
    </row>
    <row r="16" spans="1:106" ht="16" customHeight="1" x14ac:dyDescent="0.15">
      <c r="A16" s="295">
        <v>7</v>
      </c>
      <c r="B16" s="50">
        <v>16</v>
      </c>
      <c r="C16" s="40" t="s">
        <v>425</v>
      </c>
      <c r="D16" s="106">
        <v>0</v>
      </c>
      <c r="E16" s="64">
        <v>0</v>
      </c>
      <c r="F16" s="64">
        <v>0</v>
      </c>
      <c r="G16" s="64">
        <v>0</v>
      </c>
      <c r="H16" s="64">
        <v>0</v>
      </c>
      <c r="I16" s="64">
        <v>0</v>
      </c>
      <c r="J16" s="64">
        <v>0</v>
      </c>
      <c r="K16" s="64">
        <v>0</v>
      </c>
      <c r="L16" s="64">
        <v>0</v>
      </c>
      <c r="M16" s="64">
        <v>0</v>
      </c>
      <c r="N16" s="64">
        <v>0</v>
      </c>
      <c r="O16" s="64">
        <v>0</v>
      </c>
      <c r="P16" s="64">
        <v>0</v>
      </c>
      <c r="Q16" s="64">
        <v>0</v>
      </c>
      <c r="R16" s="64">
        <v>0</v>
      </c>
      <c r="S16" s="64">
        <v>0</v>
      </c>
      <c r="T16" s="64">
        <v>0</v>
      </c>
      <c r="U16" s="64">
        <v>0</v>
      </c>
      <c r="V16" s="64">
        <v>0</v>
      </c>
      <c r="W16" s="64">
        <v>0</v>
      </c>
      <c r="X16" s="64">
        <v>0</v>
      </c>
      <c r="Y16" s="64">
        <v>0</v>
      </c>
      <c r="Z16" s="64">
        <v>0</v>
      </c>
      <c r="AA16" s="64">
        <v>0</v>
      </c>
      <c r="AB16" s="64">
        <v>0</v>
      </c>
      <c r="AC16" s="64">
        <v>0</v>
      </c>
      <c r="AD16" s="64">
        <v>0</v>
      </c>
      <c r="AE16" s="64">
        <v>0</v>
      </c>
      <c r="AF16" s="64">
        <v>0</v>
      </c>
      <c r="AG16" s="64">
        <v>0</v>
      </c>
      <c r="AH16" s="64">
        <v>0</v>
      </c>
      <c r="AI16" s="64">
        <v>0</v>
      </c>
      <c r="AJ16" s="64">
        <v>0</v>
      </c>
      <c r="AK16" s="64">
        <v>0</v>
      </c>
      <c r="AL16" s="64">
        <v>0</v>
      </c>
      <c r="AM16" s="64">
        <v>0</v>
      </c>
      <c r="AN16" s="64">
        <v>0</v>
      </c>
      <c r="AO16" s="64">
        <v>0</v>
      </c>
      <c r="AP16" s="64">
        <v>0</v>
      </c>
      <c r="AQ16" s="64">
        <v>0</v>
      </c>
      <c r="AR16" s="64">
        <v>0</v>
      </c>
      <c r="AS16" s="64">
        <v>0</v>
      </c>
      <c r="AT16" s="64">
        <v>0</v>
      </c>
      <c r="AU16" s="64">
        <v>0</v>
      </c>
      <c r="AV16" s="64">
        <v>0</v>
      </c>
      <c r="AW16" s="64">
        <v>0</v>
      </c>
      <c r="AX16" s="64">
        <v>0</v>
      </c>
      <c r="AY16" s="64">
        <v>0</v>
      </c>
      <c r="AZ16" s="64">
        <v>0</v>
      </c>
      <c r="BA16" s="64">
        <v>0</v>
      </c>
      <c r="BB16" s="64">
        <v>0</v>
      </c>
      <c r="BC16" s="64">
        <v>0</v>
      </c>
      <c r="BD16" s="64">
        <v>0</v>
      </c>
      <c r="BE16" s="64">
        <v>0</v>
      </c>
      <c r="BF16" s="64">
        <v>0</v>
      </c>
      <c r="BG16" s="64">
        <v>0</v>
      </c>
      <c r="BH16" s="64">
        <v>3.512533965403062E-2</v>
      </c>
      <c r="BI16" s="64">
        <v>0</v>
      </c>
      <c r="BJ16" s="64">
        <v>0</v>
      </c>
      <c r="BK16" s="64">
        <v>0</v>
      </c>
      <c r="BL16" s="64">
        <v>0</v>
      </c>
      <c r="BM16" s="64">
        <v>0</v>
      </c>
      <c r="BN16" s="64">
        <v>0.25372994386352088</v>
      </c>
      <c r="BO16" s="64">
        <v>0.22148602700577369</v>
      </c>
      <c r="BP16" s="64">
        <v>3.4218695884022514</v>
      </c>
      <c r="BQ16" s="64">
        <v>0</v>
      </c>
      <c r="BR16" s="64">
        <v>1.738063510143111</v>
      </c>
      <c r="BS16" s="64">
        <v>0</v>
      </c>
      <c r="BT16" s="64">
        <v>0</v>
      </c>
      <c r="BU16" s="64">
        <v>0.36802585719657693</v>
      </c>
      <c r="BV16" s="64">
        <v>0.1901097297936481</v>
      </c>
      <c r="BW16" s="64">
        <v>5.6544263124913225</v>
      </c>
      <c r="BX16" s="64">
        <v>0.96769830517438293</v>
      </c>
      <c r="BY16" s="64">
        <v>0.34566790565790301</v>
      </c>
      <c r="BZ16" s="64">
        <v>0.78052572788448726</v>
      </c>
      <c r="CA16" s="64">
        <v>5.2473291932407795</v>
      </c>
      <c r="CB16" s="289">
        <v>0</v>
      </c>
      <c r="CC16" s="103">
        <f t="shared" si="0"/>
        <v>19.224057440507789</v>
      </c>
      <c r="CD16" s="106">
        <v>0</v>
      </c>
      <c r="CE16" s="64">
        <v>0</v>
      </c>
      <c r="CF16" s="64">
        <v>0</v>
      </c>
      <c r="CG16" s="64">
        <v>5.2999021102927317</v>
      </c>
      <c r="CH16" s="64">
        <v>5.969545858103535</v>
      </c>
      <c r="CI16" s="64">
        <v>0</v>
      </c>
      <c r="CJ16" s="64">
        <v>0</v>
      </c>
      <c r="CK16" s="64">
        <v>0</v>
      </c>
      <c r="CL16" s="64">
        <v>0</v>
      </c>
      <c r="CM16" s="64">
        <v>0</v>
      </c>
      <c r="CN16" s="64">
        <v>0</v>
      </c>
      <c r="CO16" s="289">
        <v>0</v>
      </c>
      <c r="CP16" s="103">
        <f t="shared" si="1"/>
        <v>11.269447968396268</v>
      </c>
      <c r="CQ16" s="106">
        <v>0</v>
      </c>
      <c r="CR16" s="64">
        <v>0</v>
      </c>
      <c r="CS16" s="289">
        <v>0</v>
      </c>
      <c r="CT16" s="103">
        <f t="shared" si="2"/>
        <v>0</v>
      </c>
      <c r="CU16" s="106">
        <v>0</v>
      </c>
      <c r="CV16" s="64">
        <v>0</v>
      </c>
      <c r="CW16" s="64">
        <v>0</v>
      </c>
      <c r="CX16" s="289">
        <v>0</v>
      </c>
      <c r="CY16" s="103">
        <f t="shared" si="3"/>
        <v>0</v>
      </c>
      <c r="CZ16" s="292">
        <v>3.562601841708259</v>
      </c>
      <c r="DA16" s="103">
        <f t="shared" si="4"/>
        <v>14.832049810104527</v>
      </c>
      <c r="DB16" s="103">
        <f t="shared" si="5"/>
        <v>34.056107250612314</v>
      </c>
    </row>
    <row r="17" spans="1:106" ht="16" customHeight="1" x14ac:dyDescent="0.15">
      <c r="A17" s="316">
        <v>8</v>
      </c>
      <c r="B17" s="50">
        <v>17</v>
      </c>
      <c r="C17" s="40" t="s">
        <v>83</v>
      </c>
      <c r="D17" s="106">
        <v>0</v>
      </c>
      <c r="E17" s="64">
        <v>0</v>
      </c>
      <c r="F17" s="64">
        <v>0</v>
      </c>
      <c r="G17" s="64">
        <v>0</v>
      </c>
      <c r="H17" s="64">
        <v>0</v>
      </c>
      <c r="I17" s="64">
        <v>0</v>
      </c>
      <c r="J17" s="64">
        <v>0</v>
      </c>
      <c r="K17" s="64">
        <v>0</v>
      </c>
      <c r="L17" s="64">
        <v>0</v>
      </c>
      <c r="M17" s="64">
        <v>0</v>
      </c>
      <c r="N17" s="64">
        <v>0</v>
      </c>
      <c r="O17" s="64">
        <v>0</v>
      </c>
      <c r="P17" s="64">
        <v>0</v>
      </c>
      <c r="Q17" s="64">
        <v>0</v>
      </c>
      <c r="R17" s="64">
        <v>0</v>
      </c>
      <c r="S17" s="64">
        <v>0</v>
      </c>
      <c r="T17" s="64">
        <v>0</v>
      </c>
      <c r="U17" s="64">
        <v>0</v>
      </c>
      <c r="V17" s="64">
        <v>0</v>
      </c>
      <c r="W17" s="64">
        <v>0</v>
      </c>
      <c r="X17" s="64">
        <v>0</v>
      </c>
      <c r="Y17" s="64">
        <v>0</v>
      </c>
      <c r="Z17" s="64">
        <v>0</v>
      </c>
      <c r="AA17" s="64">
        <v>0</v>
      </c>
      <c r="AB17" s="64">
        <v>0</v>
      </c>
      <c r="AC17" s="64">
        <v>0</v>
      </c>
      <c r="AD17" s="64">
        <v>0</v>
      </c>
      <c r="AE17" s="64">
        <v>0</v>
      </c>
      <c r="AF17" s="64">
        <v>0</v>
      </c>
      <c r="AG17" s="64">
        <v>0</v>
      </c>
      <c r="AH17" s="64">
        <v>0</v>
      </c>
      <c r="AI17" s="64">
        <v>0</v>
      </c>
      <c r="AJ17" s="64">
        <v>0</v>
      </c>
      <c r="AK17" s="64">
        <v>0</v>
      </c>
      <c r="AL17" s="64">
        <v>0</v>
      </c>
      <c r="AM17" s="64">
        <v>0</v>
      </c>
      <c r="AN17" s="64">
        <v>0</v>
      </c>
      <c r="AO17" s="64">
        <v>0</v>
      </c>
      <c r="AP17" s="64">
        <v>0</v>
      </c>
      <c r="AQ17" s="64">
        <v>0</v>
      </c>
      <c r="AR17" s="64">
        <v>0</v>
      </c>
      <c r="AS17" s="64">
        <v>0</v>
      </c>
      <c r="AT17" s="64">
        <v>0</v>
      </c>
      <c r="AU17" s="64">
        <v>0</v>
      </c>
      <c r="AV17" s="64">
        <v>0</v>
      </c>
      <c r="AW17" s="64">
        <v>0</v>
      </c>
      <c r="AX17" s="64">
        <v>0</v>
      </c>
      <c r="AY17" s="64">
        <v>0</v>
      </c>
      <c r="AZ17" s="64">
        <v>0</v>
      </c>
      <c r="BA17" s="64">
        <v>0</v>
      </c>
      <c r="BB17" s="64">
        <v>0</v>
      </c>
      <c r="BC17" s="64">
        <v>0</v>
      </c>
      <c r="BD17" s="64">
        <v>0</v>
      </c>
      <c r="BE17" s="64">
        <v>0</v>
      </c>
      <c r="BF17" s="64">
        <v>0</v>
      </c>
      <c r="BG17" s="64">
        <v>0</v>
      </c>
      <c r="BH17" s="64">
        <v>6.7541363008874894E-2</v>
      </c>
      <c r="BI17" s="64">
        <v>0</v>
      </c>
      <c r="BJ17" s="64">
        <v>0</v>
      </c>
      <c r="BK17" s="64">
        <v>0</v>
      </c>
      <c r="BL17" s="64">
        <v>0</v>
      </c>
      <c r="BM17" s="64">
        <v>0</v>
      </c>
      <c r="BN17" s="64">
        <v>3.7631774704617231</v>
      </c>
      <c r="BO17" s="64">
        <v>0.53301284769251844</v>
      </c>
      <c r="BP17" s="64">
        <v>0.11975238752310985</v>
      </c>
      <c r="BQ17" s="64">
        <v>3.6071372865263163</v>
      </c>
      <c r="BR17" s="64">
        <v>3.0483834475356599</v>
      </c>
      <c r="BS17" s="64">
        <v>0</v>
      </c>
      <c r="BT17" s="64">
        <v>0</v>
      </c>
      <c r="BU17" s="64">
        <v>0.13436300650520061</v>
      </c>
      <c r="BV17" s="64">
        <v>1.115078636851236</v>
      </c>
      <c r="BW17" s="64">
        <v>1.2954450671865692</v>
      </c>
      <c r="BX17" s="64">
        <v>3.2033442905374021</v>
      </c>
      <c r="BY17" s="64">
        <v>3.6861476176799259</v>
      </c>
      <c r="BZ17" s="64">
        <v>0.40687746060364305</v>
      </c>
      <c r="CA17" s="64">
        <v>0.51704009694046116</v>
      </c>
      <c r="CB17" s="289">
        <v>0</v>
      </c>
      <c r="CC17" s="103">
        <f t="shared" si="0"/>
        <v>21.497300979052639</v>
      </c>
      <c r="CD17" s="106">
        <v>0</v>
      </c>
      <c r="CE17" s="64">
        <v>0</v>
      </c>
      <c r="CF17" s="64">
        <v>0</v>
      </c>
      <c r="CG17" s="64">
        <v>1.5692977767827776</v>
      </c>
      <c r="CH17" s="64">
        <v>5.1292517456168136</v>
      </c>
      <c r="CI17" s="64">
        <v>0</v>
      </c>
      <c r="CJ17" s="64">
        <v>0</v>
      </c>
      <c r="CK17" s="64">
        <v>0</v>
      </c>
      <c r="CL17" s="64">
        <v>5.5877692944755415</v>
      </c>
      <c r="CM17" s="64">
        <v>0</v>
      </c>
      <c r="CN17" s="64">
        <v>0</v>
      </c>
      <c r="CO17" s="289">
        <v>23.813481306807741</v>
      </c>
      <c r="CP17" s="103">
        <f t="shared" si="1"/>
        <v>36.099800123682876</v>
      </c>
      <c r="CQ17" s="106">
        <v>0</v>
      </c>
      <c r="CR17" s="64">
        <v>0</v>
      </c>
      <c r="CS17" s="289">
        <v>0</v>
      </c>
      <c r="CT17" s="103">
        <f t="shared" si="2"/>
        <v>0</v>
      </c>
      <c r="CU17" s="106">
        <v>0</v>
      </c>
      <c r="CV17" s="64">
        <v>0</v>
      </c>
      <c r="CW17" s="64">
        <v>0</v>
      </c>
      <c r="CX17" s="289">
        <v>0</v>
      </c>
      <c r="CY17" s="103">
        <f t="shared" si="3"/>
        <v>0</v>
      </c>
      <c r="CZ17" s="292">
        <v>0.30851697876568562</v>
      </c>
      <c r="DA17" s="103">
        <f t="shared" si="4"/>
        <v>36.408317102448564</v>
      </c>
      <c r="DB17" s="103">
        <f t="shared" si="5"/>
        <v>57.905618081501203</v>
      </c>
    </row>
    <row r="18" spans="1:106" ht="16" customHeight="1" x14ac:dyDescent="0.15">
      <c r="A18" s="295">
        <v>9</v>
      </c>
      <c r="B18" s="50">
        <v>18</v>
      </c>
      <c r="C18" s="40" t="s">
        <v>133</v>
      </c>
      <c r="D18" s="106">
        <v>0</v>
      </c>
      <c r="E18" s="64">
        <v>0</v>
      </c>
      <c r="F18" s="64">
        <v>0</v>
      </c>
      <c r="G18" s="64">
        <v>0</v>
      </c>
      <c r="H18" s="64">
        <v>0</v>
      </c>
      <c r="I18" s="64">
        <v>0</v>
      </c>
      <c r="J18" s="64">
        <v>0</v>
      </c>
      <c r="K18" s="64">
        <v>0</v>
      </c>
      <c r="L18" s="64">
        <v>0</v>
      </c>
      <c r="M18" s="64">
        <v>0</v>
      </c>
      <c r="N18" s="64">
        <v>0</v>
      </c>
      <c r="O18" s="64">
        <v>0</v>
      </c>
      <c r="P18" s="64">
        <v>0</v>
      </c>
      <c r="Q18" s="64">
        <v>0</v>
      </c>
      <c r="R18" s="64">
        <v>0</v>
      </c>
      <c r="S18" s="64">
        <v>0</v>
      </c>
      <c r="T18" s="64">
        <v>0</v>
      </c>
      <c r="U18" s="64">
        <v>0</v>
      </c>
      <c r="V18" s="64">
        <v>0</v>
      </c>
      <c r="W18" s="64">
        <v>0</v>
      </c>
      <c r="X18" s="64">
        <v>0</v>
      </c>
      <c r="Y18" s="64">
        <v>0</v>
      </c>
      <c r="Z18" s="64">
        <v>0</v>
      </c>
      <c r="AA18" s="64">
        <v>0</v>
      </c>
      <c r="AB18" s="64">
        <v>0</v>
      </c>
      <c r="AC18" s="64">
        <v>0</v>
      </c>
      <c r="AD18" s="64">
        <v>0</v>
      </c>
      <c r="AE18" s="64">
        <v>0</v>
      </c>
      <c r="AF18" s="64">
        <v>0</v>
      </c>
      <c r="AG18" s="64">
        <v>0</v>
      </c>
      <c r="AH18" s="64">
        <v>0</v>
      </c>
      <c r="AI18" s="64">
        <v>0</v>
      </c>
      <c r="AJ18" s="64">
        <v>0</v>
      </c>
      <c r="AK18" s="64">
        <v>0</v>
      </c>
      <c r="AL18" s="64">
        <v>0</v>
      </c>
      <c r="AM18" s="64">
        <v>0</v>
      </c>
      <c r="AN18" s="64">
        <v>0</v>
      </c>
      <c r="AO18" s="64">
        <v>0</v>
      </c>
      <c r="AP18" s="64">
        <v>0</v>
      </c>
      <c r="AQ18" s="64">
        <v>0</v>
      </c>
      <c r="AR18" s="64">
        <v>0</v>
      </c>
      <c r="AS18" s="64">
        <v>0</v>
      </c>
      <c r="AT18" s="64">
        <v>0</v>
      </c>
      <c r="AU18" s="64">
        <v>0</v>
      </c>
      <c r="AV18" s="64">
        <v>0</v>
      </c>
      <c r="AW18" s="64">
        <v>0</v>
      </c>
      <c r="AX18" s="64">
        <v>0</v>
      </c>
      <c r="AY18" s="64">
        <v>0</v>
      </c>
      <c r="AZ18" s="64">
        <v>0</v>
      </c>
      <c r="BA18" s="64">
        <v>0</v>
      </c>
      <c r="BB18" s="64">
        <v>0</v>
      </c>
      <c r="BC18" s="64">
        <v>0</v>
      </c>
      <c r="BD18" s="64">
        <v>0</v>
      </c>
      <c r="BE18" s="64">
        <v>0</v>
      </c>
      <c r="BF18" s="64">
        <v>0</v>
      </c>
      <c r="BG18" s="64">
        <v>0</v>
      </c>
      <c r="BH18" s="64">
        <v>0.55977114731367106</v>
      </c>
      <c r="BI18" s="64">
        <v>0</v>
      </c>
      <c r="BJ18" s="64">
        <v>0</v>
      </c>
      <c r="BK18" s="64">
        <v>0</v>
      </c>
      <c r="BL18" s="64">
        <v>0</v>
      </c>
      <c r="BM18" s="64">
        <v>0</v>
      </c>
      <c r="BN18" s="64">
        <v>15.518089073723582</v>
      </c>
      <c r="BO18" s="64">
        <v>2.3955074217108141</v>
      </c>
      <c r="BP18" s="64">
        <v>1.2025475771336394</v>
      </c>
      <c r="BQ18" s="64">
        <v>6.4431984350984797</v>
      </c>
      <c r="BR18" s="64">
        <v>3.0107190602469514</v>
      </c>
      <c r="BS18" s="64">
        <v>0</v>
      </c>
      <c r="BT18" s="64">
        <v>0</v>
      </c>
      <c r="BU18" s="64">
        <v>0.15688229843407908</v>
      </c>
      <c r="BV18" s="64">
        <v>0.86256104345084816</v>
      </c>
      <c r="BW18" s="64">
        <v>5.9509292563461749</v>
      </c>
      <c r="BX18" s="64">
        <v>1.3148377986161708</v>
      </c>
      <c r="BY18" s="64">
        <v>4.2015107204853601</v>
      </c>
      <c r="BZ18" s="64">
        <v>0.76430719947361869</v>
      </c>
      <c r="CA18" s="64">
        <v>1.6836073105726794</v>
      </c>
      <c r="CB18" s="289">
        <v>0</v>
      </c>
      <c r="CC18" s="103">
        <f t="shared" si="0"/>
        <v>44.064468342606077</v>
      </c>
      <c r="CD18" s="106">
        <v>0</v>
      </c>
      <c r="CE18" s="64">
        <v>0</v>
      </c>
      <c r="CF18" s="64">
        <v>0</v>
      </c>
      <c r="CG18" s="64">
        <v>0</v>
      </c>
      <c r="CH18" s="64">
        <v>0</v>
      </c>
      <c r="CI18" s="64">
        <v>0</v>
      </c>
      <c r="CJ18" s="64">
        <v>0</v>
      </c>
      <c r="CK18" s="64">
        <v>0</v>
      </c>
      <c r="CL18" s="64">
        <v>0.50331976509835319</v>
      </c>
      <c r="CM18" s="64">
        <v>0</v>
      </c>
      <c r="CN18" s="64">
        <v>0</v>
      </c>
      <c r="CO18" s="289">
        <v>0</v>
      </c>
      <c r="CP18" s="103">
        <f t="shared" si="1"/>
        <v>0.50331976509835319</v>
      </c>
      <c r="CQ18" s="106">
        <v>0</v>
      </c>
      <c r="CR18" s="64">
        <v>0</v>
      </c>
      <c r="CS18" s="289">
        <v>0</v>
      </c>
      <c r="CT18" s="103">
        <f t="shared" si="2"/>
        <v>0</v>
      </c>
      <c r="CU18" s="106">
        <v>0</v>
      </c>
      <c r="CV18" s="64">
        <v>0</v>
      </c>
      <c r="CW18" s="64">
        <v>0</v>
      </c>
      <c r="CX18" s="289">
        <v>0</v>
      </c>
      <c r="CY18" s="103">
        <f t="shared" si="3"/>
        <v>0</v>
      </c>
      <c r="CZ18" s="292">
        <v>2.9965345251887836</v>
      </c>
      <c r="DA18" s="103">
        <f t="shared" si="4"/>
        <v>3.4998542902871366</v>
      </c>
      <c r="DB18" s="103">
        <f t="shared" si="5"/>
        <v>47.564322632893216</v>
      </c>
    </row>
    <row r="19" spans="1:106" ht="16" customHeight="1" x14ac:dyDescent="0.15">
      <c r="A19" s="316">
        <v>10</v>
      </c>
      <c r="B19" s="50">
        <v>19</v>
      </c>
      <c r="C19" s="40" t="s">
        <v>225</v>
      </c>
      <c r="D19" s="106">
        <v>0</v>
      </c>
      <c r="E19" s="64">
        <v>0</v>
      </c>
      <c r="F19" s="64">
        <v>0</v>
      </c>
      <c r="G19" s="64">
        <v>0</v>
      </c>
      <c r="H19" s="64">
        <v>0</v>
      </c>
      <c r="I19" s="64">
        <v>0</v>
      </c>
      <c r="J19" s="64">
        <v>0</v>
      </c>
      <c r="K19" s="64">
        <v>0</v>
      </c>
      <c r="L19" s="64">
        <v>0</v>
      </c>
      <c r="M19" s="64">
        <v>0</v>
      </c>
      <c r="N19" s="64">
        <v>0</v>
      </c>
      <c r="O19" s="64">
        <v>0</v>
      </c>
      <c r="P19" s="64">
        <v>0</v>
      </c>
      <c r="Q19" s="64">
        <v>0</v>
      </c>
      <c r="R19" s="64">
        <v>0</v>
      </c>
      <c r="S19" s="64">
        <v>0</v>
      </c>
      <c r="T19" s="64">
        <v>0</v>
      </c>
      <c r="U19" s="64">
        <v>0</v>
      </c>
      <c r="V19" s="64">
        <v>0</v>
      </c>
      <c r="W19" s="64">
        <v>0</v>
      </c>
      <c r="X19" s="64">
        <v>0</v>
      </c>
      <c r="Y19" s="64">
        <v>0</v>
      </c>
      <c r="Z19" s="64">
        <v>0</v>
      </c>
      <c r="AA19" s="64">
        <v>0</v>
      </c>
      <c r="AB19" s="64">
        <v>0</v>
      </c>
      <c r="AC19" s="64">
        <v>0</v>
      </c>
      <c r="AD19" s="64">
        <v>0</v>
      </c>
      <c r="AE19" s="64">
        <v>0</v>
      </c>
      <c r="AF19" s="64">
        <v>0</v>
      </c>
      <c r="AG19" s="64">
        <v>0</v>
      </c>
      <c r="AH19" s="64">
        <v>0</v>
      </c>
      <c r="AI19" s="64">
        <v>0</v>
      </c>
      <c r="AJ19" s="64">
        <v>0</v>
      </c>
      <c r="AK19" s="64">
        <v>0</v>
      </c>
      <c r="AL19" s="64">
        <v>0</v>
      </c>
      <c r="AM19" s="64">
        <v>0</v>
      </c>
      <c r="AN19" s="64">
        <v>0</v>
      </c>
      <c r="AO19" s="64">
        <v>0</v>
      </c>
      <c r="AP19" s="64">
        <v>0</v>
      </c>
      <c r="AQ19" s="64">
        <v>0</v>
      </c>
      <c r="AR19" s="64">
        <v>0</v>
      </c>
      <c r="AS19" s="64">
        <v>0</v>
      </c>
      <c r="AT19" s="64">
        <v>0</v>
      </c>
      <c r="AU19" s="64">
        <v>0</v>
      </c>
      <c r="AV19" s="64">
        <v>0</v>
      </c>
      <c r="AW19" s="64">
        <v>0</v>
      </c>
      <c r="AX19" s="64">
        <v>0</v>
      </c>
      <c r="AY19" s="64">
        <v>0</v>
      </c>
      <c r="AZ19" s="64">
        <v>0</v>
      </c>
      <c r="BA19" s="64">
        <v>0</v>
      </c>
      <c r="BB19" s="64">
        <v>0</v>
      </c>
      <c r="BC19" s="64">
        <v>0</v>
      </c>
      <c r="BD19" s="64">
        <v>0</v>
      </c>
      <c r="BE19" s="64">
        <v>0</v>
      </c>
      <c r="BF19" s="64">
        <v>0</v>
      </c>
      <c r="BG19" s="64">
        <v>0</v>
      </c>
      <c r="BH19" s="64">
        <v>0.77130017244584426</v>
      </c>
      <c r="BI19" s="64">
        <v>0</v>
      </c>
      <c r="BJ19" s="64">
        <v>0</v>
      </c>
      <c r="BK19" s="64">
        <v>0</v>
      </c>
      <c r="BL19" s="64">
        <v>0</v>
      </c>
      <c r="BM19" s="64">
        <v>0</v>
      </c>
      <c r="BN19" s="64">
        <v>2.949583619796631</v>
      </c>
      <c r="BO19" s="64">
        <v>1.5850019828563418</v>
      </c>
      <c r="BP19" s="64">
        <v>2.6172946263456023</v>
      </c>
      <c r="BQ19" s="64">
        <v>4.5605612663309358</v>
      </c>
      <c r="BR19" s="64">
        <v>0.82619703246724696</v>
      </c>
      <c r="BS19" s="64">
        <v>0</v>
      </c>
      <c r="BT19" s="64">
        <v>0</v>
      </c>
      <c r="BU19" s="64">
        <v>0.71662419261386767</v>
      </c>
      <c r="BV19" s="64">
        <v>9.0137699814694621</v>
      </c>
      <c r="BW19" s="64">
        <v>9.5558189167755963</v>
      </c>
      <c r="BX19" s="64">
        <v>7.7285374747032769</v>
      </c>
      <c r="BY19" s="64">
        <v>6.3433908673500925</v>
      </c>
      <c r="BZ19" s="64">
        <v>1.890250245427463</v>
      </c>
      <c r="CA19" s="64">
        <v>2.0969826733551984</v>
      </c>
      <c r="CB19" s="289">
        <v>0</v>
      </c>
      <c r="CC19" s="103">
        <f t="shared" si="0"/>
        <v>50.655313051937561</v>
      </c>
      <c r="CD19" s="106">
        <v>0</v>
      </c>
      <c r="CE19" s="64">
        <v>0</v>
      </c>
      <c r="CF19" s="64">
        <v>0</v>
      </c>
      <c r="CG19" s="64">
        <v>113.85422619600251</v>
      </c>
      <c r="CH19" s="64">
        <v>3.1167158488924747</v>
      </c>
      <c r="CI19" s="64">
        <v>0</v>
      </c>
      <c r="CJ19" s="64">
        <v>449.87607745992625</v>
      </c>
      <c r="CK19" s="64">
        <v>0</v>
      </c>
      <c r="CL19" s="64">
        <v>0</v>
      </c>
      <c r="CM19" s="64">
        <v>0</v>
      </c>
      <c r="CN19" s="64">
        <v>0</v>
      </c>
      <c r="CO19" s="289">
        <v>0</v>
      </c>
      <c r="CP19" s="103">
        <f t="shared" si="1"/>
        <v>566.84701950482122</v>
      </c>
      <c r="CQ19" s="106">
        <v>0</v>
      </c>
      <c r="CR19" s="64">
        <v>0</v>
      </c>
      <c r="CS19" s="289">
        <v>0</v>
      </c>
      <c r="CT19" s="103">
        <f t="shared" si="2"/>
        <v>0</v>
      </c>
      <c r="CU19" s="106">
        <v>0</v>
      </c>
      <c r="CV19" s="64">
        <v>0</v>
      </c>
      <c r="CW19" s="64">
        <v>0</v>
      </c>
      <c r="CX19" s="289">
        <v>0</v>
      </c>
      <c r="CY19" s="103">
        <f t="shared" si="3"/>
        <v>0</v>
      </c>
      <c r="CZ19" s="292">
        <v>174.70290661638768</v>
      </c>
      <c r="DA19" s="103">
        <f t="shared" si="4"/>
        <v>741.54992612120896</v>
      </c>
      <c r="DB19" s="103">
        <f t="shared" si="5"/>
        <v>792.20523917314654</v>
      </c>
    </row>
    <row r="20" spans="1:106" ht="16" customHeight="1" x14ac:dyDescent="0.15">
      <c r="A20" s="295">
        <v>11</v>
      </c>
      <c r="B20" s="50">
        <v>20</v>
      </c>
      <c r="C20" s="40" t="s">
        <v>226</v>
      </c>
      <c r="D20" s="106">
        <v>0</v>
      </c>
      <c r="E20" s="64">
        <v>0</v>
      </c>
      <c r="F20" s="64">
        <v>0</v>
      </c>
      <c r="G20" s="64">
        <v>0</v>
      </c>
      <c r="H20" s="64">
        <v>0</v>
      </c>
      <c r="I20" s="64">
        <v>0</v>
      </c>
      <c r="J20" s="64">
        <v>0</v>
      </c>
      <c r="K20" s="64">
        <v>0</v>
      </c>
      <c r="L20" s="64">
        <v>0</v>
      </c>
      <c r="M20" s="64">
        <v>0</v>
      </c>
      <c r="N20" s="64">
        <v>0</v>
      </c>
      <c r="O20" s="64">
        <v>0</v>
      </c>
      <c r="P20" s="64">
        <v>0</v>
      </c>
      <c r="Q20" s="64">
        <v>0</v>
      </c>
      <c r="R20" s="64">
        <v>0</v>
      </c>
      <c r="S20" s="64">
        <v>0</v>
      </c>
      <c r="T20" s="64">
        <v>0</v>
      </c>
      <c r="U20" s="64">
        <v>0</v>
      </c>
      <c r="V20" s="64">
        <v>0</v>
      </c>
      <c r="W20" s="64">
        <v>0</v>
      </c>
      <c r="X20" s="64">
        <v>0</v>
      </c>
      <c r="Y20" s="64">
        <v>0</v>
      </c>
      <c r="Z20" s="64">
        <v>0</v>
      </c>
      <c r="AA20" s="64">
        <v>0</v>
      </c>
      <c r="AB20" s="64">
        <v>0</v>
      </c>
      <c r="AC20" s="64">
        <v>0</v>
      </c>
      <c r="AD20" s="64">
        <v>0</v>
      </c>
      <c r="AE20" s="64">
        <v>0</v>
      </c>
      <c r="AF20" s="64">
        <v>0</v>
      </c>
      <c r="AG20" s="64">
        <v>0</v>
      </c>
      <c r="AH20" s="64">
        <v>0</v>
      </c>
      <c r="AI20" s="64">
        <v>0</v>
      </c>
      <c r="AJ20" s="64">
        <v>0</v>
      </c>
      <c r="AK20" s="64">
        <v>0</v>
      </c>
      <c r="AL20" s="64">
        <v>0</v>
      </c>
      <c r="AM20" s="64">
        <v>0</v>
      </c>
      <c r="AN20" s="64">
        <v>0</v>
      </c>
      <c r="AO20" s="64">
        <v>0</v>
      </c>
      <c r="AP20" s="64">
        <v>0</v>
      </c>
      <c r="AQ20" s="64">
        <v>0</v>
      </c>
      <c r="AR20" s="64">
        <v>0</v>
      </c>
      <c r="AS20" s="64">
        <v>0</v>
      </c>
      <c r="AT20" s="64">
        <v>0</v>
      </c>
      <c r="AU20" s="64">
        <v>0</v>
      </c>
      <c r="AV20" s="64">
        <v>0</v>
      </c>
      <c r="AW20" s="64">
        <v>0</v>
      </c>
      <c r="AX20" s="64">
        <v>0</v>
      </c>
      <c r="AY20" s="64">
        <v>0</v>
      </c>
      <c r="AZ20" s="64">
        <v>0</v>
      </c>
      <c r="BA20" s="64">
        <v>0</v>
      </c>
      <c r="BB20" s="64">
        <v>0</v>
      </c>
      <c r="BC20" s="64">
        <v>0</v>
      </c>
      <c r="BD20" s="64">
        <v>0</v>
      </c>
      <c r="BE20" s="64">
        <v>0</v>
      </c>
      <c r="BF20" s="64">
        <v>0</v>
      </c>
      <c r="BG20" s="64">
        <v>0</v>
      </c>
      <c r="BH20" s="64">
        <v>2.0344367547929738E-2</v>
      </c>
      <c r="BI20" s="64">
        <v>0</v>
      </c>
      <c r="BJ20" s="64">
        <v>0</v>
      </c>
      <c r="BK20" s="64">
        <v>0</v>
      </c>
      <c r="BL20" s="64">
        <v>0</v>
      </c>
      <c r="BM20" s="64">
        <v>0</v>
      </c>
      <c r="BN20" s="64">
        <v>0.27418953650536565</v>
      </c>
      <c r="BO20" s="64">
        <v>0.1942246091454321</v>
      </c>
      <c r="BP20" s="64">
        <v>0.38226639506147869</v>
      </c>
      <c r="BQ20" s="64">
        <v>1.1360611975471344</v>
      </c>
      <c r="BR20" s="64">
        <v>12.6344557283831</v>
      </c>
      <c r="BS20" s="64">
        <v>0</v>
      </c>
      <c r="BT20" s="64">
        <v>0</v>
      </c>
      <c r="BU20" s="64">
        <v>1.0010475704617561</v>
      </c>
      <c r="BV20" s="64">
        <v>6.7823948688725562</v>
      </c>
      <c r="BW20" s="64">
        <v>3.7033315789847849</v>
      </c>
      <c r="BX20" s="64">
        <v>15.640107230895147</v>
      </c>
      <c r="BY20" s="64">
        <v>3.4058204573313899</v>
      </c>
      <c r="BZ20" s="64">
        <v>1.9565749879150112</v>
      </c>
      <c r="CA20" s="64">
        <v>2.8585031588894072</v>
      </c>
      <c r="CB20" s="289">
        <v>0</v>
      </c>
      <c r="CC20" s="103">
        <f t="shared" si="0"/>
        <v>49.989321687540489</v>
      </c>
      <c r="CD20" s="106">
        <v>0</v>
      </c>
      <c r="CE20" s="64">
        <v>0</v>
      </c>
      <c r="CF20" s="64">
        <v>0</v>
      </c>
      <c r="CG20" s="64">
        <v>1.3709259291558875</v>
      </c>
      <c r="CH20" s="64">
        <v>25.421878325233212</v>
      </c>
      <c r="CI20" s="64">
        <v>0</v>
      </c>
      <c r="CJ20" s="64">
        <v>0.75337757887955659</v>
      </c>
      <c r="CK20" s="64">
        <v>0</v>
      </c>
      <c r="CL20" s="64">
        <v>17.374292670361978</v>
      </c>
      <c r="CM20" s="64">
        <v>0</v>
      </c>
      <c r="CN20" s="64">
        <v>0</v>
      </c>
      <c r="CO20" s="289">
        <v>69.105294458966299</v>
      </c>
      <c r="CP20" s="103">
        <f t="shared" si="1"/>
        <v>114.02576896259694</v>
      </c>
      <c r="CQ20" s="106">
        <v>0</v>
      </c>
      <c r="CR20" s="64">
        <v>0</v>
      </c>
      <c r="CS20" s="289">
        <v>0</v>
      </c>
      <c r="CT20" s="103">
        <f t="shared" si="2"/>
        <v>0</v>
      </c>
      <c r="CU20" s="106">
        <v>0</v>
      </c>
      <c r="CV20" s="64">
        <v>0</v>
      </c>
      <c r="CW20" s="64">
        <v>0</v>
      </c>
      <c r="CX20" s="289">
        <v>0</v>
      </c>
      <c r="CY20" s="103">
        <f t="shared" si="3"/>
        <v>0</v>
      </c>
      <c r="CZ20" s="292">
        <v>4.0928344518390167</v>
      </c>
      <c r="DA20" s="103">
        <f t="shared" si="4"/>
        <v>118.11860341443595</v>
      </c>
      <c r="DB20" s="103">
        <f t="shared" si="5"/>
        <v>168.10792510197643</v>
      </c>
    </row>
    <row r="21" spans="1:106" ht="16" customHeight="1" x14ac:dyDescent="0.15">
      <c r="A21" s="316">
        <v>12</v>
      </c>
      <c r="B21" s="50">
        <v>21</v>
      </c>
      <c r="C21" s="175" t="s">
        <v>272</v>
      </c>
      <c r="D21" s="106">
        <v>0</v>
      </c>
      <c r="E21" s="64">
        <v>0</v>
      </c>
      <c r="F21" s="64">
        <v>0</v>
      </c>
      <c r="G21" s="64">
        <v>0</v>
      </c>
      <c r="H21" s="64">
        <v>0</v>
      </c>
      <c r="I21" s="64">
        <v>0</v>
      </c>
      <c r="J21" s="64">
        <v>0</v>
      </c>
      <c r="K21" s="64">
        <v>0</v>
      </c>
      <c r="L21" s="64">
        <v>0</v>
      </c>
      <c r="M21" s="64">
        <v>0</v>
      </c>
      <c r="N21" s="64">
        <v>0</v>
      </c>
      <c r="O21" s="64">
        <v>0</v>
      </c>
      <c r="P21" s="64">
        <v>0</v>
      </c>
      <c r="Q21" s="64">
        <v>0</v>
      </c>
      <c r="R21" s="64">
        <v>0</v>
      </c>
      <c r="S21" s="64">
        <v>0</v>
      </c>
      <c r="T21" s="64">
        <v>0</v>
      </c>
      <c r="U21" s="64">
        <v>0</v>
      </c>
      <c r="V21" s="64">
        <v>0</v>
      </c>
      <c r="W21" s="64">
        <v>0</v>
      </c>
      <c r="X21" s="64">
        <v>0</v>
      </c>
      <c r="Y21" s="64">
        <v>0</v>
      </c>
      <c r="Z21" s="64">
        <v>0</v>
      </c>
      <c r="AA21" s="64">
        <v>0</v>
      </c>
      <c r="AB21" s="64">
        <v>0</v>
      </c>
      <c r="AC21" s="64">
        <v>0</v>
      </c>
      <c r="AD21" s="64">
        <v>0</v>
      </c>
      <c r="AE21" s="64">
        <v>0</v>
      </c>
      <c r="AF21" s="64">
        <v>0</v>
      </c>
      <c r="AG21" s="64">
        <v>0</v>
      </c>
      <c r="AH21" s="64">
        <v>0</v>
      </c>
      <c r="AI21" s="64">
        <v>0</v>
      </c>
      <c r="AJ21" s="64">
        <v>0</v>
      </c>
      <c r="AK21" s="64">
        <v>0</v>
      </c>
      <c r="AL21" s="64">
        <v>0</v>
      </c>
      <c r="AM21" s="64">
        <v>0</v>
      </c>
      <c r="AN21" s="64">
        <v>0</v>
      </c>
      <c r="AO21" s="64">
        <v>0</v>
      </c>
      <c r="AP21" s="64">
        <v>0</v>
      </c>
      <c r="AQ21" s="64">
        <v>0</v>
      </c>
      <c r="AR21" s="64">
        <v>0</v>
      </c>
      <c r="AS21" s="64">
        <v>0</v>
      </c>
      <c r="AT21" s="64">
        <v>0</v>
      </c>
      <c r="AU21" s="64">
        <v>0</v>
      </c>
      <c r="AV21" s="64">
        <v>0</v>
      </c>
      <c r="AW21" s="64">
        <v>0</v>
      </c>
      <c r="AX21" s="64">
        <v>0</v>
      </c>
      <c r="AY21" s="64">
        <v>0</v>
      </c>
      <c r="AZ21" s="64">
        <v>0</v>
      </c>
      <c r="BA21" s="64">
        <v>0</v>
      </c>
      <c r="BB21" s="64">
        <v>0</v>
      </c>
      <c r="BC21" s="64">
        <v>0</v>
      </c>
      <c r="BD21" s="64">
        <v>0</v>
      </c>
      <c r="BE21" s="64">
        <v>0</v>
      </c>
      <c r="BF21" s="64">
        <v>0</v>
      </c>
      <c r="BG21" s="64">
        <v>0</v>
      </c>
      <c r="BH21" s="64">
        <v>0</v>
      </c>
      <c r="BI21" s="64">
        <v>0</v>
      </c>
      <c r="BJ21" s="64">
        <v>0</v>
      </c>
      <c r="BK21" s="64">
        <v>0</v>
      </c>
      <c r="BL21" s="64">
        <v>0</v>
      </c>
      <c r="BM21" s="64">
        <v>0</v>
      </c>
      <c r="BN21" s="64">
        <v>2.9487020361647554E-4</v>
      </c>
      <c r="BO21" s="64">
        <v>0.27078333224399365</v>
      </c>
      <c r="BP21" s="64">
        <v>6.6559124067415302E-3</v>
      </c>
      <c r="BQ21" s="64">
        <v>0</v>
      </c>
      <c r="BR21" s="64">
        <v>8.5052490822367357</v>
      </c>
      <c r="BS21" s="64">
        <v>0</v>
      </c>
      <c r="BT21" s="64">
        <v>0</v>
      </c>
      <c r="BU21" s="64">
        <v>1.254295744188515</v>
      </c>
      <c r="BV21" s="64">
        <v>9.1663812287715434</v>
      </c>
      <c r="BW21" s="64">
        <v>0</v>
      </c>
      <c r="BX21" s="64">
        <v>193.95875355502724</v>
      </c>
      <c r="BY21" s="64">
        <v>29.862570070748845</v>
      </c>
      <c r="BZ21" s="64">
        <v>2.0883983677569017E-3</v>
      </c>
      <c r="CA21" s="64">
        <v>0</v>
      </c>
      <c r="CB21" s="289">
        <v>0</v>
      </c>
      <c r="CC21" s="103">
        <f t="shared" si="0"/>
        <v>243.02707219419497</v>
      </c>
      <c r="CD21" s="106">
        <v>0</v>
      </c>
      <c r="CE21" s="64">
        <v>0</v>
      </c>
      <c r="CF21" s="64">
        <v>0</v>
      </c>
      <c r="CG21" s="64">
        <v>0</v>
      </c>
      <c r="CH21" s="64">
        <v>0</v>
      </c>
      <c r="CI21" s="64">
        <v>96.789115101594277</v>
      </c>
      <c r="CJ21" s="64">
        <v>0</v>
      </c>
      <c r="CK21" s="64">
        <v>0</v>
      </c>
      <c r="CL21" s="64">
        <v>0</v>
      </c>
      <c r="CM21" s="64">
        <v>0</v>
      </c>
      <c r="CN21" s="64">
        <v>0</v>
      </c>
      <c r="CO21" s="289">
        <v>0</v>
      </c>
      <c r="CP21" s="103">
        <f t="shared" si="1"/>
        <v>96.789115101594277</v>
      </c>
      <c r="CQ21" s="106">
        <v>0</v>
      </c>
      <c r="CR21" s="64">
        <v>0</v>
      </c>
      <c r="CS21" s="289">
        <v>0</v>
      </c>
      <c r="CT21" s="103">
        <f t="shared" si="2"/>
        <v>0</v>
      </c>
      <c r="CU21" s="106">
        <v>0</v>
      </c>
      <c r="CV21" s="64">
        <v>0</v>
      </c>
      <c r="CW21" s="64">
        <v>0</v>
      </c>
      <c r="CX21" s="289">
        <v>0</v>
      </c>
      <c r="CY21" s="103">
        <f t="shared" si="3"/>
        <v>0</v>
      </c>
      <c r="CZ21" s="292">
        <v>2.3048589530551311</v>
      </c>
      <c r="DA21" s="103">
        <f t="shared" si="4"/>
        <v>99.093974054649408</v>
      </c>
      <c r="DB21" s="103">
        <f t="shared" si="5"/>
        <v>342.12104624884438</v>
      </c>
    </row>
    <row r="22" spans="1:106" ht="16" customHeight="1" x14ac:dyDescent="0.15">
      <c r="A22" s="295">
        <v>13</v>
      </c>
      <c r="B22" s="50">
        <v>22</v>
      </c>
      <c r="C22" s="40" t="s">
        <v>134</v>
      </c>
      <c r="D22" s="106">
        <v>0</v>
      </c>
      <c r="E22" s="64">
        <v>0</v>
      </c>
      <c r="F22" s="64">
        <v>0</v>
      </c>
      <c r="G22" s="64">
        <v>0</v>
      </c>
      <c r="H22" s="64">
        <v>0</v>
      </c>
      <c r="I22" s="64">
        <v>0</v>
      </c>
      <c r="J22" s="64">
        <v>0</v>
      </c>
      <c r="K22" s="64">
        <v>0</v>
      </c>
      <c r="L22" s="64">
        <v>0</v>
      </c>
      <c r="M22" s="64">
        <v>0</v>
      </c>
      <c r="N22" s="64">
        <v>0</v>
      </c>
      <c r="O22" s="64">
        <v>0</v>
      </c>
      <c r="P22" s="64">
        <v>0</v>
      </c>
      <c r="Q22" s="64">
        <v>0</v>
      </c>
      <c r="R22" s="64">
        <v>0</v>
      </c>
      <c r="S22" s="64">
        <v>0</v>
      </c>
      <c r="T22" s="64">
        <v>0</v>
      </c>
      <c r="U22" s="64">
        <v>0</v>
      </c>
      <c r="V22" s="64">
        <v>0</v>
      </c>
      <c r="W22" s="64">
        <v>0</v>
      </c>
      <c r="X22" s="64">
        <v>0</v>
      </c>
      <c r="Y22" s="64">
        <v>0</v>
      </c>
      <c r="Z22" s="64">
        <v>0</v>
      </c>
      <c r="AA22" s="64">
        <v>0</v>
      </c>
      <c r="AB22" s="64">
        <v>0</v>
      </c>
      <c r="AC22" s="64">
        <v>0</v>
      </c>
      <c r="AD22" s="64">
        <v>0</v>
      </c>
      <c r="AE22" s="64">
        <v>0</v>
      </c>
      <c r="AF22" s="64">
        <v>0</v>
      </c>
      <c r="AG22" s="64">
        <v>0</v>
      </c>
      <c r="AH22" s="64">
        <v>0</v>
      </c>
      <c r="AI22" s="64">
        <v>0</v>
      </c>
      <c r="AJ22" s="64">
        <v>0</v>
      </c>
      <c r="AK22" s="64">
        <v>0</v>
      </c>
      <c r="AL22" s="64">
        <v>0</v>
      </c>
      <c r="AM22" s="64">
        <v>0</v>
      </c>
      <c r="AN22" s="64">
        <v>0</v>
      </c>
      <c r="AO22" s="64">
        <v>0</v>
      </c>
      <c r="AP22" s="64">
        <v>0</v>
      </c>
      <c r="AQ22" s="64">
        <v>0</v>
      </c>
      <c r="AR22" s="64">
        <v>0</v>
      </c>
      <c r="AS22" s="64">
        <v>0</v>
      </c>
      <c r="AT22" s="64">
        <v>0</v>
      </c>
      <c r="AU22" s="64">
        <v>0</v>
      </c>
      <c r="AV22" s="64">
        <v>0</v>
      </c>
      <c r="AW22" s="64">
        <v>0</v>
      </c>
      <c r="AX22" s="64">
        <v>0</v>
      </c>
      <c r="AY22" s="64">
        <v>0</v>
      </c>
      <c r="AZ22" s="64">
        <v>0</v>
      </c>
      <c r="BA22" s="64">
        <v>0</v>
      </c>
      <c r="BB22" s="64">
        <v>0</v>
      </c>
      <c r="BC22" s="64">
        <v>0</v>
      </c>
      <c r="BD22" s="64">
        <v>0</v>
      </c>
      <c r="BE22" s="64">
        <v>0</v>
      </c>
      <c r="BF22" s="64">
        <v>0</v>
      </c>
      <c r="BG22" s="64">
        <v>0</v>
      </c>
      <c r="BH22" s="64">
        <v>0.12195637506592316</v>
      </c>
      <c r="BI22" s="64">
        <v>0</v>
      </c>
      <c r="BJ22" s="64">
        <v>0</v>
      </c>
      <c r="BK22" s="64">
        <v>0</v>
      </c>
      <c r="BL22" s="64">
        <v>0</v>
      </c>
      <c r="BM22" s="64">
        <v>0</v>
      </c>
      <c r="BN22" s="64">
        <v>0.32504752113599189</v>
      </c>
      <c r="BO22" s="64">
        <v>0.12306278257385542</v>
      </c>
      <c r="BP22" s="64">
        <v>0.82075326554123906</v>
      </c>
      <c r="BQ22" s="64">
        <v>0</v>
      </c>
      <c r="BR22" s="64">
        <v>7.0706648258879241</v>
      </c>
      <c r="BS22" s="64">
        <v>0</v>
      </c>
      <c r="BT22" s="64">
        <v>0</v>
      </c>
      <c r="BU22" s="64">
        <v>0.35773225537365899</v>
      </c>
      <c r="BV22" s="64">
        <v>3.8828066611079155</v>
      </c>
      <c r="BW22" s="64">
        <v>1.176068816780087</v>
      </c>
      <c r="BX22" s="64">
        <v>4.1080826898137124</v>
      </c>
      <c r="BY22" s="64">
        <v>2.8902569297167515</v>
      </c>
      <c r="BZ22" s="64">
        <v>0.18198171675862124</v>
      </c>
      <c r="CA22" s="64">
        <v>0.72718863956785529</v>
      </c>
      <c r="CB22" s="289">
        <v>0</v>
      </c>
      <c r="CC22" s="103">
        <f t="shared" si="0"/>
        <v>21.785602479323536</v>
      </c>
      <c r="CD22" s="106">
        <v>0</v>
      </c>
      <c r="CE22" s="64">
        <v>0</v>
      </c>
      <c r="CF22" s="64">
        <v>2.666426341410737</v>
      </c>
      <c r="CG22" s="64">
        <v>1.6363434323078461</v>
      </c>
      <c r="CH22" s="64">
        <v>28.048016503135639</v>
      </c>
      <c r="CI22" s="64">
        <v>10.355956777275555</v>
      </c>
      <c r="CJ22" s="64">
        <v>22.213702953010184</v>
      </c>
      <c r="CK22" s="64">
        <v>0</v>
      </c>
      <c r="CL22" s="64">
        <v>6.3363432470659351</v>
      </c>
      <c r="CM22" s="64">
        <v>0</v>
      </c>
      <c r="CN22" s="64">
        <v>0</v>
      </c>
      <c r="CO22" s="289">
        <v>0</v>
      </c>
      <c r="CP22" s="103">
        <f t="shared" si="1"/>
        <v>71.256789254205898</v>
      </c>
      <c r="CQ22" s="106">
        <v>0</v>
      </c>
      <c r="CR22" s="64">
        <v>0</v>
      </c>
      <c r="CS22" s="289">
        <v>0</v>
      </c>
      <c r="CT22" s="103">
        <f t="shared" si="2"/>
        <v>0</v>
      </c>
      <c r="CU22" s="106">
        <v>0</v>
      </c>
      <c r="CV22" s="64">
        <v>0</v>
      </c>
      <c r="CW22" s="64">
        <v>0</v>
      </c>
      <c r="CX22" s="289">
        <v>0</v>
      </c>
      <c r="CY22" s="103">
        <f t="shared" si="3"/>
        <v>0</v>
      </c>
      <c r="CZ22" s="292">
        <v>1.0373712719997696</v>
      </c>
      <c r="DA22" s="103">
        <f t="shared" si="4"/>
        <v>72.294160526205673</v>
      </c>
      <c r="DB22" s="103">
        <f t="shared" si="5"/>
        <v>94.079763005529202</v>
      </c>
    </row>
    <row r="23" spans="1:106" ht="16" customHeight="1" x14ac:dyDescent="0.15">
      <c r="A23" s="316">
        <v>14</v>
      </c>
      <c r="B23" s="50">
        <v>23</v>
      </c>
      <c r="C23" s="40" t="s">
        <v>106</v>
      </c>
      <c r="D23" s="106">
        <v>0</v>
      </c>
      <c r="E23" s="64">
        <v>0</v>
      </c>
      <c r="F23" s="64">
        <v>0</v>
      </c>
      <c r="G23" s="64">
        <v>0</v>
      </c>
      <c r="H23" s="64">
        <v>0</v>
      </c>
      <c r="I23" s="64">
        <v>0</v>
      </c>
      <c r="J23" s="64">
        <v>0</v>
      </c>
      <c r="K23" s="64">
        <v>0</v>
      </c>
      <c r="L23" s="64">
        <v>0</v>
      </c>
      <c r="M23" s="64">
        <v>0</v>
      </c>
      <c r="N23" s="64">
        <v>0</v>
      </c>
      <c r="O23" s="64">
        <v>0</v>
      </c>
      <c r="P23" s="64">
        <v>0</v>
      </c>
      <c r="Q23" s="64">
        <v>0</v>
      </c>
      <c r="R23" s="64">
        <v>0</v>
      </c>
      <c r="S23" s="64">
        <v>0</v>
      </c>
      <c r="T23" s="64">
        <v>0</v>
      </c>
      <c r="U23" s="64">
        <v>0</v>
      </c>
      <c r="V23" s="64">
        <v>0</v>
      </c>
      <c r="W23" s="64">
        <v>0</v>
      </c>
      <c r="X23" s="64">
        <v>0</v>
      </c>
      <c r="Y23" s="64">
        <v>0</v>
      </c>
      <c r="Z23" s="64">
        <v>0</v>
      </c>
      <c r="AA23" s="64">
        <v>0</v>
      </c>
      <c r="AB23" s="64">
        <v>0</v>
      </c>
      <c r="AC23" s="64">
        <v>0</v>
      </c>
      <c r="AD23" s="64">
        <v>0</v>
      </c>
      <c r="AE23" s="64">
        <v>0</v>
      </c>
      <c r="AF23" s="64">
        <v>0</v>
      </c>
      <c r="AG23" s="64">
        <v>0</v>
      </c>
      <c r="AH23" s="64">
        <v>0</v>
      </c>
      <c r="AI23" s="64">
        <v>0</v>
      </c>
      <c r="AJ23" s="64">
        <v>0</v>
      </c>
      <c r="AK23" s="64">
        <v>0</v>
      </c>
      <c r="AL23" s="64">
        <v>0</v>
      </c>
      <c r="AM23" s="64">
        <v>0</v>
      </c>
      <c r="AN23" s="64">
        <v>0</v>
      </c>
      <c r="AO23" s="64">
        <v>0</v>
      </c>
      <c r="AP23" s="64">
        <v>0</v>
      </c>
      <c r="AQ23" s="64">
        <v>0</v>
      </c>
      <c r="AR23" s="64">
        <v>0</v>
      </c>
      <c r="AS23" s="64">
        <v>0</v>
      </c>
      <c r="AT23" s="64">
        <v>0</v>
      </c>
      <c r="AU23" s="64">
        <v>0</v>
      </c>
      <c r="AV23" s="64">
        <v>0</v>
      </c>
      <c r="AW23" s="64">
        <v>0</v>
      </c>
      <c r="AX23" s="64">
        <v>0</v>
      </c>
      <c r="AY23" s="64">
        <v>0</v>
      </c>
      <c r="AZ23" s="64">
        <v>0</v>
      </c>
      <c r="BA23" s="64">
        <v>0</v>
      </c>
      <c r="BB23" s="64">
        <v>0</v>
      </c>
      <c r="BC23" s="64">
        <v>0</v>
      </c>
      <c r="BD23" s="64">
        <v>0</v>
      </c>
      <c r="BE23" s="64">
        <v>0</v>
      </c>
      <c r="BF23" s="64">
        <v>0</v>
      </c>
      <c r="BG23" s="64">
        <v>0</v>
      </c>
      <c r="BH23" s="64">
        <v>2.6077208258000004E-2</v>
      </c>
      <c r="BI23" s="64">
        <v>0</v>
      </c>
      <c r="BJ23" s="64">
        <v>0</v>
      </c>
      <c r="BK23" s="64">
        <v>0</v>
      </c>
      <c r="BL23" s="64">
        <v>0</v>
      </c>
      <c r="BM23" s="64">
        <v>0</v>
      </c>
      <c r="BN23" s="64">
        <v>6.6905946893618161E-4</v>
      </c>
      <c r="BO23" s="64">
        <v>0</v>
      </c>
      <c r="BP23" s="64">
        <v>0.42509700725259314</v>
      </c>
      <c r="BQ23" s="64">
        <v>0</v>
      </c>
      <c r="BR23" s="64">
        <v>2.4988388842614526</v>
      </c>
      <c r="BS23" s="64">
        <v>0</v>
      </c>
      <c r="BT23" s="64">
        <v>0</v>
      </c>
      <c r="BU23" s="64">
        <v>0.31816512469916669</v>
      </c>
      <c r="BV23" s="64">
        <v>1.5262922150810787</v>
      </c>
      <c r="BW23" s="64">
        <v>0.712803519841264</v>
      </c>
      <c r="BX23" s="64">
        <v>0.93351709017562956</v>
      </c>
      <c r="BY23" s="64">
        <v>0.7583240133427771</v>
      </c>
      <c r="BZ23" s="64">
        <v>0.53031730637339081</v>
      </c>
      <c r="CA23" s="64">
        <v>0.67267172270081632</v>
      </c>
      <c r="CB23" s="289">
        <v>0</v>
      </c>
      <c r="CC23" s="103">
        <f t="shared" si="0"/>
        <v>8.4027731514551043</v>
      </c>
      <c r="CD23" s="106">
        <v>0</v>
      </c>
      <c r="CE23" s="64">
        <v>0</v>
      </c>
      <c r="CF23" s="64">
        <v>0</v>
      </c>
      <c r="CG23" s="64">
        <v>1.2800510811542389</v>
      </c>
      <c r="CH23" s="64">
        <v>9.1945553657175321</v>
      </c>
      <c r="CI23" s="64">
        <v>0</v>
      </c>
      <c r="CJ23" s="64">
        <v>0</v>
      </c>
      <c r="CK23" s="64">
        <v>0</v>
      </c>
      <c r="CL23" s="64">
        <v>4.1425093956082142</v>
      </c>
      <c r="CM23" s="64">
        <v>0</v>
      </c>
      <c r="CN23" s="64">
        <v>0</v>
      </c>
      <c r="CO23" s="289">
        <v>0</v>
      </c>
      <c r="CP23" s="103">
        <f t="shared" si="1"/>
        <v>14.617115842479986</v>
      </c>
      <c r="CQ23" s="106">
        <v>0</v>
      </c>
      <c r="CR23" s="64">
        <v>0</v>
      </c>
      <c r="CS23" s="289">
        <v>0</v>
      </c>
      <c r="CT23" s="103">
        <f t="shared" si="2"/>
        <v>0</v>
      </c>
      <c r="CU23" s="106">
        <v>0</v>
      </c>
      <c r="CV23" s="64">
        <v>0</v>
      </c>
      <c r="CW23" s="64">
        <v>0</v>
      </c>
      <c r="CX23" s="289">
        <v>0</v>
      </c>
      <c r="CY23" s="103">
        <f t="shared" si="3"/>
        <v>0</v>
      </c>
      <c r="CZ23" s="292">
        <v>1.0951815444993636</v>
      </c>
      <c r="DA23" s="103">
        <f t="shared" si="4"/>
        <v>15.712297386979349</v>
      </c>
      <c r="DB23" s="103">
        <f t="shared" si="5"/>
        <v>24.115070538434452</v>
      </c>
    </row>
    <row r="24" spans="1:106" ht="16" customHeight="1" x14ac:dyDescent="0.15">
      <c r="A24" s="295">
        <v>15</v>
      </c>
      <c r="B24" s="203" t="s">
        <v>273</v>
      </c>
      <c r="C24" s="40" t="s">
        <v>135</v>
      </c>
      <c r="D24" s="106">
        <v>0</v>
      </c>
      <c r="E24" s="64">
        <v>0</v>
      </c>
      <c r="F24" s="64">
        <v>0</v>
      </c>
      <c r="G24" s="64">
        <v>0</v>
      </c>
      <c r="H24" s="64">
        <v>0</v>
      </c>
      <c r="I24" s="64">
        <v>0</v>
      </c>
      <c r="J24" s="64">
        <v>0</v>
      </c>
      <c r="K24" s="64">
        <v>0</v>
      </c>
      <c r="L24" s="64">
        <v>0</v>
      </c>
      <c r="M24" s="64">
        <v>0</v>
      </c>
      <c r="N24" s="64">
        <v>0</v>
      </c>
      <c r="O24" s="64">
        <v>0</v>
      </c>
      <c r="P24" s="64">
        <v>0</v>
      </c>
      <c r="Q24" s="64">
        <v>0</v>
      </c>
      <c r="R24" s="64">
        <v>0</v>
      </c>
      <c r="S24" s="64">
        <v>0</v>
      </c>
      <c r="T24" s="64">
        <v>0</v>
      </c>
      <c r="U24" s="64">
        <v>0</v>
      </c>
      <c r="V24" s="64">
        <v>0</v>
      </c>
      <c r="W24" s="64">
        <v>0</v>
      </c>
      <c r="X24" s="64">
        <v>0</v>
      </c>
      <c r="Y24" s="64">
        <v>0</v>
      </c>
      <c r="Z24" s="64">
        <v>0</v>
      </c>
      <c r="AA24" s="64">
        <v>0</v>
      </c>
      <c r="AB24" s="64">
        <v>0</v>
      </c>
      <c r="AC24" s="64">
        <v>0</v>
      </c>
      <c r="AD24" s="64">
        <v>0</v>
      </c>
      <c r="AE24" s="64">
        <v>0</v>
      </c>
      <c r="AF24" s="64">
        <v>0</v>
      </c>
      <c r="AG24" s="64">
        <v>0</v>
      </c>
      <c r="AH24" s="64">
        <v>0</v>
      </c>
      <c r="AI24" s="64">
        <v>0</v>
      </c>
      <c r="AJ24" s="64">
        <v>0</v>
      </c>
      <c r="AK24" s="64">
        <v>0</v>
      </c>
      <c r="AL24" s="64">
        <v>0</v>
      </c>
      <c r="AM24" s="64">
        <v>0</v>
      </c>
      <c r="AN24" s="64">
        <v>0</v>
      </c>
      <c r="AO24" s="64">
        <v>0</v>
      </c>
      <c r="AP24" s="64">
        <v>0</v>
      </c>
      <c r="AQ24" s="64">
        <v>0</v>
      </c>
      <c r="AR24" s="64">
        <v>0</v>
      </c>
      <c r="AS24" s="64">
        <v>0</v>
      </c>
      <c r="AT24" s="64">
        <v>0</v>
      </c>
      <c r="AU24" s="64">
        <v>0</v>
      </c>
      <c r="AV24" s="64">
        <v>0</v>
      </c>
      <c r="AW24" s="64">
        <v>0</v>
      </c>
      <c r="AX24" s="64">
        <v>0</v>
      </c>
      <c r="AY24" s="64">
        <v>0</v>
      </c>
      <c r="AZ24" s="64">
        <v>0</v>
      </c>
      <c r="BA24" s="64">
        <v>0</v>
      </c>
      <c r="BB24" s="64">
        <v>0</v>
      </c>
      <c r="BC24" s="64">
        <v>0</v>
      </c>
      <c r="BD24" s="64">
        <v>0</v>
      </c>
      <c r="BE24" s="64">
        <v>0</v>
      </c>
      <c r="BF24" s="64">
        <v>0</v>
      </c>
      <c r="BG24" s="64">
        <v>0</v>
      </c>
      <c r="BH24" s="64">
        <v>0</v>
      </c>
      <c r="BI24" s="64">
        <v>0</v>
      </c>
      <c r="BJ24" s="64">
        <v>0</v>
      </c>
      <c r="BK24" s="64">
        <v>0</v>
      </c>
      <c r="BL24" s="64">
        <v>0</v>
      </c>
      <c r="BM24" s="64">
        <v>0</v>
      </c>
      <c r="BN24" s="64">
        <v>0</v>
      </c>
      <c r="BO24" s="64">
        <v>0</v>
      </c>
      <c r="BP24" s="64">
        <v>2.0766181621791582E-2</v>
      </c>
      <c r="BQ24" s="64">
        <v>0</v>
      </c>
      <c r="BR24" s="64">
        <v>9.4197288407671671</v>
      </c>
      <c r="BS24" s="64">
        <v>0</v>
      </c>
      <c r="BT24" s="64">
        <v>0</v>
      </c>
      <c r="BU24" s="64">
        <v>0.2246783820033853</v>
      </c>
      <c r="BV24" s="64">
        <v>0</v>
      </c>
      <c r="BW24" s="64">
        <v>0</v>
      </c>
      <c r="BX24" s="64">
        <v>0</v>
      </c>
      <c r="BY24" s="64">
        <v>0</v>
      </c>
      <c r="BZ24" s="64">
        <v>0</v>
      </c>
      <c r="CA24" s="64">
        <v>0.27540066818661968</v>
      </c>
      <c r="CB24" s="289">
        <v>0</v>
      </c>
      <c r="CC24" s="103">
        <f t="shared" si="0"/>
        <v>9.9405740725789649</v>
      </c>
      <c r="CD24" s="106">
        <v>0</v>
      </c>
      <c r="CE24" s="64">
        <v>0</v>
      </c>
      <c r="CF24" s="64">
        <v>0</v>
      </c>
      <c r="CG24" s="64">
        <v>0</v>
      </c>
      <c r="CH24" s="64">
        <v>4.3598316641295778</v>
      </c>
      <c r="CI24" s="64">
        <v>0</v>
      </c>
      <c r="CJ24" s="64">
        <v>0</v>
      </c>
      <c r="CK24" s="64">
        <v>0</v>
      </c>
      <c r="CL24" s="64">
        <v>0</v>
      </c>
      <c r="CM24" s="64">
        <v>0</v>
      </c>
      <c r="CN24" s="64">
        <v>0</v>
      </c>
      <c r="CO24" s="289">
        <v>0</v>
      </c>
      <c r="CP24" s="103">
        <f t="shared" si="1"/>
        <v>4.3598316641295778</v>
      </c>
      <c r="CQ24" s="106">
        <v>0</v>
      </c>
      <c r="CR24" s="64">
        <v>0</v>
      </c>
      <c r="CS24" s="289">
        <v>0</v>
      </c>
      <c r="CT24" s="103">
        <f t="shared" si="2"/>
        <v>0</v>
      </c>
      <c r="CU24" s="106">
        <v>0</v>
      </c>
      <c r="CV24" s="64">
        <v>0</v>
      </c>
      <c r="CW24" s="64">
        <v>0</v>
      </c>
      <c r="CX24" s="289">
        <v>43.897004682704008</v>
      </c>
      <c r="CY24" s="103">
        <f t="shared" si="3"/>
        <v>43.897004682704008</v>
      </c>
      <c r="CZ24" s="292">
        <v>1.4876114424920948E-2</v>
      </c>
      <c r="DA24" s="103">
        <f t="shared" si="4"/>
        <v>48.27171246125851</v>
      </c>
      <c r="DB24" s="103">
        <f t="shared" si="5"/>
        <v>58.212286533837471</v>
      </c>
    </row>
    <row r="25" spans="1:106" ht="16" customHeight="1" x14ac:dyDescent="0.15">
      <c r="A25" s="316">
        <v>16</v>
      </c>
      <c r="B25" s="203" t="s">
        <v>274</v>
      </c>
      <c r="C25" s="40" t="s">
        <v>188</v>
      </c>
      <c r="D25" s="106">
        <v>0</v>
      </c>
      <c r="E25" s="64">
        <v>0</v>
      </c>
      <c r="F25" s="64">
        <v>0</v>
      </c>
      <c r="G25" s="64">
        <v>0</v>
      </c>
      <c r="H25" s="64">
        <v>0</v>
      </c>
      <c r="I25" s="64">
        <v>0</v>
      </c>
      <c r="J25" s="64">
        <v>0</v>
      </c>
      <c r="K25" s="64">
        <v>0</v>
      </c>
      <c r="L25" s="64">
        <v>0</v>
      </c>
      <c r="M25" s="64">
        <v>0</v>
      </c>
      <c r="N25" s="64">
        <v>0</v>
      </c>
      <c r="O25" s="64">
        <v>0</v>
      </c>
      <c r="P25" s="64">
        <v>0</v>
      </c>
      <c r="Q25" s="64">
        <v>0</v>
      </c>
      <c r="R25" s="64">
        <v>0</v>
      </c>
      <c r="S25" s="64">
        <v>0</v>
      </c>
      <c r="T25" s="64">
        <v>0</v>
      </c>
      <c r="U25" s="64">
        <v>0</v>
      </c>
      <c r="V25" s="64">
        <v>0</v>
      </c>
      <c r="W25" s="64">
        <v>0</v>
      </c>
      <c r="X25" s="64">
        <v>0</v>
      </c>
      <c r="Y25" s="64">
        <v>0</v>
      </c>
      <c r="Z25" s="64">
        <v>0</v>
      </c>
      <c r="AA25" s="64">
        <v>0</v>
      </c>
      <c r="AB25" s="64">
        <v>0</v>
      </c>
      <c r="AC25" s="64">
        <v>0</v>
      </c>
      <c r="AD25" s="64">
        <v>0</v>
      </c>
      <c r="AE25" s="64">
        <v>0</v>
      </c>
      <c r="AF25" s="64">
        <v>0</v>
      </c>
      <c r="AG25" s="64">
        <v>0</v>
      </c>
      <c r="AH25" s="64">
        <v>0</v>
      </c>
      <c r="AI25" s="64">
        <v>0</v>
      </c>
      <c r="AJ25" s="64">
        <v>0</v>
      </c>
      <c r="AK25" s="64">
        <v>0</v>
      </c>
      <c r="AL25" s="64">
        <v>0</v>
      </c>
      <c r="AM25" s="64">
        <v>0</v>
      </c>
      <c r="AN25" s="64">
        <v>0</v>
      </c>
      <c r="AO25" s="64">
        <v>0</v>
      </c>
      <c r="AP25" s="64">
        <v>0</v>
      </c>
      <c r="AQ25" s="64">
        <v>0</v>
      </c>
      <c r="AR25" s="64">
        <v>0</v>
      </c>
      <c r="AS25" s="64">
        <v>0</v>
      </c>
      <c r="AT25" s="64">
        <v>0</v>
      </c>
      <c r="AU25" s="64">
        <v>0</v>
      </c>
      <c r="AV25" s="64">
        <v>0</v>
      </c>
      <c r="AW25" s="64">
        <v>0</v>
      </c>
      <c r="AX25" s="64">
        <v>0</v>
      </c>
      <c r="AY25" s="64">
        <v>0</v>
      </c>
      <c r="AZ25" s="64">
        <v>0</v>
      </c>
      <c r="BA25" s="64">
        <v>0</v>
      </c>
      <c r="BB25" s="64">
        <v>0</v>
      </c>
      <c r="BC25" s="64">
        <v>0</v>
      </c>
      <c r="BD25" s="64">
        <v>0</v>
      </c>
      <c r="BE25" s="64">
        <v>0</v>
      </c>
      <c r="BF25" s="64">
        <v>0</v>
      </c>
      <c r="BG25" s="64">
        <v>0</v>
      </c>
      <c r="BH25" s="64">
        <v>0</v>
      </c>
      <c r="BI25" s="64">
        <v>0</v>
      </c>
      <c r="BJ25" s="64">
        <v>0</v>
      </c>
      <c r="BK25" s="64">
        <v>0</v>
      </c>
      <c r="BL25" s="64">
        <v>0</v>
      </c>
      <c r="BM25" s="64">
        <v>0</v>
      </c>
      <c r="BN25" s="64">
        <v>0</v>
      </c>
      <c r="BO25" s="64">
        <v>0</v>
      </c>
      <c r="BP25" s="64">
        <v>0</v>
      </c>
      <c r="BQ25" s="64">
        <v>0</v>
      </c>
      <c r="BR25" s="64">
        <v>0</v>
      </c>
      <c r="BS25" s="64">
        <v>0</v>
      </c>
      <c r="BT25" s="64">
        <v>0</v>
      </c>
      <c r="BU25" s="64">
        <v>0</v>
      </c>
      <c r="BV25" s="64">
        <v>0</v>
      </c>
      <c r="BW25" s="64">
        <v>0</v>
      </c>
      <c r="BX25" s="64">
        <v>0</v>
      </c>
      <c r="BY25" s="64">
        <v>0</v>
      </c>
      <c r="BZ25" s="64">
        <v>0</v>
      </c>
      <c r="CA25" s="64">
        <v>0</v>
      </c>
      <c r="CB25" s="289">
        <v>0</v>
      </c>
      <c r="CC25" s="103">
        <f t="shared" si="0"/>
        <v>0</v>
      </c>
      <c r="CD25" s="106">
        <v>0</v>
      </c>
      <c r="CE25" s="64">
        <v>0</v>
      </c>
      <c r="CF25" s="64">
        <v>0</v>
      </c>
      <c r="CG25" s="64">
        <v>0</v>
      </c>
      <c r="CH25" s="64">
        <v>0</v>
      </c>
      <c r="CI25" s="64">
        <v>0</v>
      </c>
      <c r="CJ25" s="64">
        <v>0</v>
      </c>
      <c r="CK25" s="64">
        <v>0</v>
      </c>
      <c r="CL25" s="64">
        <v>0</v>
      </c>
      <c r="CM25" s="64">
        <v>0</v>
      </c>
      <c r="CN25" s="64">
        <v>0</v>
      </c>
      <c r="CO25" s="289">
        <v>0</v>
      </c>
      <c r="CP25" s="103">
        <f t="shared" si="1"/>
        <v>0</v>
      </c>
      <c r="CQ25" s="106">
        <v>0</v>
      </c>
      <c r="CR25" s="64">
        <v>0</v>
      </c>
      <c r="CS25" s="289">
        <v>0</v>
      </c>
      <c r="CT25" s="103">
        <f t="shared" si="2"/>
        <v>0</v>
      </c>
      <c r="CU25" s="106">
        <v>0</v>
      </c>
      <c r="CV25" s="64">
        <v>0</v>
      </c>
      <c r="CW25" s="64">
        <v>0</v>
      </c>
      <c r="CX25" s="289">
        <v>0</v>
      </c>
      <c r="CY25" s="103">
        <f t="shared" si="3"/>
        <v>0</v>
      </c>
      <c r="CZ25" s="292">
        <v>0</v>
      </c>
      <c r="DA25" s="103">
        <f t="shared" si="4"/>
        <v>0</v>
      </c>
      <c r="DB25" s="103">
        <f t="shared" si="5"/>
        <v>0</v>
      </c>
    </row>
    <row r="26" spans="1:106" ht="16" customHeight="1" x14ac:dyDescent="0.15">
      <c r="A26" s="295">
        <v>17</v>
      </c>
      <c r="B26" s="50">
        <v>25</v>
      </c>
      <c r="C26" s="40" t="s">
        <v>136</v>
      </c>
      <c r="D26" s="106">
        <v>0</v>
      </c>
      <c r="E26" s="64">
        <v>0</v>
      </c>
      <c r="F26" s="64">
        <v>0</v>
      </c>
      <c r="G26" s="64">
        <v>0</v>
      </c>
      <c r="H26" s="64">
        <v>0</v>
      </c>
      <c r="I26" s="64">
        <v>0</v>
      </c>
      <c r="J26" s="64">
        <v>0</v>
      </c>
      <c r="K26" s="64">
        <v>0</v>
      </c>
      <c r="L26" s="64">
        <v>0</v>
      </c>
      <c r="M26" s="64">
        <v>0</v>
      </c>
      <c r="N26" s="64">
        <v>0</v>
      </c>
      <c r="O26" s="64">
        <v>0</v>
      </c>
      <c r="P26" s="64">
        <v>0</v>
      </c>
      <c r="Q26" s="64">
        <v>0</v>
      </c>
      <c r="R26" s="64">
        <v>0</v>
      </c>
      <c r="S26" s="64">
        <v>0</v>
      </c>
      <c r="T26" s="64">
        <v>0</v>
      </c>
      <c r="U26" s="64">
        <v>0</v>
      </c>
      <c r="V26" s="64">
        <v>0</v>
      </c>
      <c r="W26" s="64">
        <v>0</v>
      </c>
      <c r="X26" s="64">
        <v>0</v>
      </c>
      <c r="Y26" s="64">
        <v>0</v>
      </c>
      <c r="Z26" s="64">
        <v>0</v>
      </c>
      <c r="AA26" s="64">
        <v>0</v>
      </c>
      <c r="AB26" s="64">
        <v>0</v>
      </c>
      <c r="AC26" s="64">
        <v>0</v>
      </c>
      <c r="AD26" s="64">
        <v>0</v>
      </c>
      <c r="AE26" s="64">
        <v>0</v>
      </c>
      <c r="AF26" s="64">
        <v>0</v>
      </c>
      <c r="AG26" s="64">
        <v>0</v>
      </c>
      <c r="AH26" s="64">
        <v>0</v>
      </c>
      <c r="AI26" s="64">
        <v>0</v>
      </c>
      <c r="AJ26" s="64">
        <v>0</v>
      </c>
      <c r="AK26" s="64">
        <v>0</v>
      </c>
      <c r="AL26" s="64">
        <v>0</v>
      </c>
      <c r="AM26" s="64">
        <v>0</v>
      </c>
      <c r="AN26" s="64">
        <v>0</v>
      </c>
      <c r="AO26" s="64">
        <v>0</v>
      </c>
      <c r="AP26" s="64">
        <v>0</v>
      </c>
      <c r="AQ26" s="64">
        <v>0</v>
      </c>
      <c r="AR26" s="64">
        <v>0</v>
      </c>
      <c r="AS26" s="64">
        <v>0</v>
      </c>
      <c r="AT26" s="64">
        <v>0</v>
      </c>
      <c r="AU26" s="64">
        <v>0</v>
      </c>
      <c r="AV26" s="64">
        <v>0</v>
      </c>
      <c r="AW26" s="64">
        <v>0</v>
      </c>
      <c r="AX26" s="64">
        <v>0</v>
      </c>
      <c r="AY26" s="64">
        <v>0</v>
      </c>
      <c r="AZ26" s="64">
        <v>0</v>
      </c>
      <c r="BA26" s="64">
        <v>0</v>
      </c>
      <c r="BB26" s="64">
        <v>0</v>
      </c>
      <c r="BC26" s="64">
        <v>0</v>
      </c>
      <c r="BD26" s="64">
        <v>0</v>
      </c>
      <c r="BE26" s="64">
        <v>0</v>
      </c>
      <c r="BF26" s="64">
        <v>0</v>
      </c>
      <c r="BG26" s="64">
        <v>0</v>
      </c>
      <c r="BH26" s="64">
        <v>0.22414696316165103</v>
      </c>
      <c r="BI26" s="64">
        <v>0</v>
      </c>
      <c r="BJ26" s="64">
        <v>0</v>
      </c>
      <c r="BK26" s="64">
        <v>0</v>
      </c>
      <c r="BL26" s="64">
        <v>0</v>
      </c>
      <c r="BM26" s="64">
        <v>0</v>
      </c>
      <c r="BN26" s="64">
        <v>0.60177862703803675</v>
      </c>
      <c r="BO26" s="64">
        <v>0.41808935291028654</v>
      </c>
      <c r="BP26" s="64">
        <v>6.3363983836421056</v>
      </c>
      <c r="BQ26" s="64">
        <v>0</v>
      </c>
      <c r="BR26" s="64">
        <v>14.497272946447456</v>
      </c>
      <c r="BS26" s="64">
        <v>0</v>
      </c>
      <c r="BT26" s="64">
        <v>0</v>
      </c>
      <c r="BU26" s="64">
        <v>0.85443253670022601</v>
      </c>
      <c r="BV26" s="64">
        <v>6.369906726199341</v>
      </c>
      <c r="BW26" s="64">
        <v>4.3955320311836541</v>
      </c>
      <c r="BX26" s="64">
        <v>3.0763290308687412</v>
      </c>
      <c r="BY26" s="64">
        <v>1.851194810541801</v>
      </c>
      <c r="BZ26" s="64">
        <v>0.15494635888801567</v>
      </c>
      <c r="CA26" s="64">
        <v>1.6109398540356497</v>
      </c>
      <c r="CB26" s="289">
        <v>0</v>
      </c>
      <c r="CC26" s="103">
        <f t="shared" si="0"/>
        <v>40.390967621616966</v>
      </c>
      <c r="CD26" s="106">
        <v>0</v>
      </c>
      <c r="CE26" s="64">
        <v>0</v>
      </c>
      <c r="CF26" s="64">
        <v>2.6570308505813194</v>
      </c>
      <c r="CG26" s="64">
        <v>1.4410656167133571</v>
      </c>
      <c r="CH26" s="64">
        <v>37.086396583528007</v>
      </c>
      <c r="CI26" s="64">
        <v>0</v>
      </c>
      <c r="CJ26" s="64">
        <v>0</v>
      </c>
      <c r="CK26" s="64">
        <v>0</v>
      </c>
      <c r="CL26" s="64">
        <v>2.1703091319259324</v>
      </c>
      <c r="CM26" s="64">
        <v>0</v>
      </c>
      <c r="CN26" s="64">
        <v>0</v>
      </c>
      <c r="CO26" s="289">
        <v>8.5002856477709763</v>
      </c>
      <c r="CP26" s="103">
        <f t="shared" si="1"/>
        <v>51.855087830519594</v>
      </c>
      <c r="CQ26" s="106">
        <v>0</v>
      </c>
      <c r="CR26" s="64">
        <v>0</v>
      </c>
      <c r="CS26" s="289">
        <v>0</v>
      </c>
      <c r="CT26" s="103">
        <f t="shared" si="2"/>
        <v>0</v>
      </c>
      <c r="CU26" s="106">
        <v>0</v>
      </c>
      <c r="CV26" s="64">
        <v>0</v>
      </c>
      <c r="CW26" s="64">
        <v>0</v>
      </c>
      <c r="CX26" s="289">
        <v>0</v>
      </c>
      <c r="CY26" s="103">
        <f t="shared" si="3"/>
        <v>0</v>
      </c>
      <c r="CZ26" s="292">
        <v>0.64327000858724559</v>
      </c>
      <c r="DA26" s="103">
        <f t="shared" si="4"/>
        <v>52.498357839106838</v>
      </c>
      <c r="DB26" s="103">
        <f t="shared" si="5"/>
        <v>92.889325460723796</v>
      </c>
    </row>
    <row r="27" spans="1:106" ht="16" customHeight="1" x14ac:dyDescent="0.15">
      <c r="A27" s="316">
        <v>18</v>
      </c>
      <c r="B27" s="50">
        <v>26</v>
      </c>
      <c r="C27" s="175" t="s">
        <v>275</v>
      </c>
      <c r="D27" s="106">
        <v>0</v>
      </c>
      <c r="E27" s="64">
        <v>0</v>
      </c>
      <c r="F27" s="64">
        <v>0</v>
      </c>
      <c r="G27" s="64">
        <v>0</v>
      </c>
      <c r="H27" s="64">
        <v>0</v>
      </c>
      <c r="I27" s="64">
        <v>0</v>
      </c>
      <c r="J27" s="64">
        <v>0</v>
      </c>
      <c r="K27" s="64">
        <v>0</v>
      </c>
      <c r="L27" s="64">
        <v>0</v>
      </c>
      <c r="M27" s="64">
        <v>0</v>
      </c>
      <c r="N27" s="64">
        <v>0</v>
      </c>
      <c r="O27" s="64">
        <v>0</v>
      </c>
      <c r="P27" s="64">
        <v>0</v>
      </c>
      <c r="Q27" s="64">
        <v>0</v>
      </c>
      <c r="R27" s="64">
        <v>0</v>
      </c>
      <c r="S27" s="64">
        <v>0</v>
      </c>
      <c r="T27" s="64">
        <v>0</v>
      </c>
      <c r="U27" s="64">
        <v>0</v>
      </c>
      <c r="V27" s="64">
        <v>0</v>
      </c>
      <c r="W27" s="64">
        <v>0</v>
      </c>
      <c r="X27" s="64">
        <v>0</v>
      </c>
      <c r="Y27" s="64">
        <v>0</v>
      </c>
      <c r="Z27" s="64">
        <v>0</v>
      </c>
      <c r="AA27" s="64">
        <v>0</v>
      </c>
      <c r="AB27" s="64">
        <v>0</v>
      </c>
      <c r="AC27" s="64">
        <v>0</v>
      </c>
      <c r="AD27" s="64">
        <v>0</v>
      </c>
      <c r="AE27" s="64">
        <v>0</v>
      </c>
      <c r="AF27" s="64">
        <v>0</v>
      </c>
      <c r="AG27" s="64">
        <v>0</v>
      </c>
      <c r="AH27" s="64">
        <v>0</v>
      </c>
      <c r="AI27" s="64">
        <v>0</v>
      </c>
      <c r="AJ27" s="64">
        <v>0</v>
      </c>
      <c r="AK27" s="64">
        <v>0</v>
      </c>
      <c r="AL27" s="64">
        <v>0</v>
      </c>
      <c r="AM27" s="64">
        <v>0</v>
      </c>
      <c r="AN27" s="64">
        <v>0</v>
      </c>
      <c r="AO27" s="64">
        <v>0</v>
      </c>
      <c r="AP27" s="64">
        <v>0</v>
      </c>
      <c r="AQ27" s="64">
        <v>0</v>
      </c>
      <c r="AR27" s="64">
        <v>0</v>
      </c>
      <c r="AS27" s="64">
        <v>0</v>
      </c>
      <c r="AT27" s="64">
        <v>0</v>
      </c>
      <c r="AU27" s="64">
        <v>0</v>
      </c>
      <c r="AV27" s="64">
        <v>0</v>
      </c>
      <c r="AW27" s="64">
        <v>0</v>
      </c>
      <c r="AX27" s="64">
        <v>0</v>
      </c>
      <c r="AY27" s="64">
        <v>0</v>
      </c>
      <c r="AZ27" s="64">
        <v>0</v>
      </c>
      <c r="BA27" s="64">
        <v>0</v>
      </c>
      <c r="BB27" s="64">
        <v>0</v>
      </c>
      <c r="BC27" s="64">
        <v>0</v>
      </c>
      <c r="BD27" s="64">
        <v>0</v>
      </c>
      <c r="BE27" s="64">
        <v>0</v>
      </c>
      <c r="BF27" s="64">
        <v>0</v>
      </c>
      <c r="BG27" s="64">
        <v>0</v>
      </c>
      <c r="BH27" s="64">
        <v>0.83300786945762462</v>
      </c>
      <c r="BI27" s="64">
        <v>0</v>
      </c>
      <c r="BJ27" s="64">
        <v>0</v>
      </c>
      <c r="BK27" s="64">
        <v>0</v>
      </c>
      <c r="BL27" s="64">
        <v>0</v>
      </c>
      <c r="BM27" s="64">
        <v>0</v>
      </c>
      <c r="BN27" s="64">
        <v>16.949428190682397</v>
      </c>
      <c r="BO27" s="64">
        <v>2.0647301218254221</v>
      </c>
      <c r="BP27" s="64">
        <v>1.0358299119162073</v>
      </c>
      <c r="BQ27" s="64">
        <v>2.163581237579292</v>
      </c>
      <c r="BR27" s="64">
        <v>111.03258078757862</v>
      </c>
      <c r="BS27" s="64">
        <v>0</v>
      </c>
      <c r="BT27" s="64">
        <v>0</v>
      </c>
      <c r="BU27" s="64">
        <v>3.0093692969530772</v>
      </c>
      <c r="BV27" s="64">
        <v>61.556775083793873</v>
      </c>
      <c r="BW27" s="64">
        <v>15.091560359675571</v>
      </c>
      <c r="BX27" s="64">
        <v>6.6873506389893658</v>
      </c>
      <c r="BY27" s="64">
        <v>10.790015620266056</v>
      </c>
      <c r="BZ27" s="64">
        <v>5.6877876308797557</v>
      </c>
      <c r="CA27" s="64">
        <v>8.9793521823911568</v>
      </c>
      <c r="CB27" s="289">
        <v>0</v>
      </c>
      <c r="CC27" s="103">
        <f t="shared" si="0"/>
        <v>245.88136893198842</v>
      </c>
      <c r="CD27" s="106">
        <v>0</v>
      </c>
      <c r="CE27" s="64">
        <v>0</v>
      </c>
      <c r="CF27" s="64">
        <v>0</v>
      </c>
      <c r="CG27" s="64">
        <v>0</v>
      </c>
      <c r="CH27" s="64">
        <v>5.2860224349821525</v>
      </c>
      <c r="CI27" s="64">
        <v>9.4298984249550966</v>
      </c>
      <c r="CJ27" s="64">
        <v>0</v>
      </c>
      <c r="CK27" s="64">
        <v>22.133839357370494</v>
      </c>
      <c r="CL27" s="64">
        <v>132.02300881746081</v>
      </c>
      <c r="CM27" s="64">
        <v>0</v>
      </c>
      <c r="CN27" s="64">
        <v>0</v>
      </c>
      <c r="CO27" s="289">
        <v>11.890541464013781</v>
      </c>
      <c r="CP27" s="103">
        <f t="shared" si="1"/>
        <v>180.76331049878235</v>
      </c>
      <c r="CQ27" s="106">
        <v>0</v>
      </c>
      <c r="CR27" s="64">
        <v>0</v>
      </c>
      <c r="CS27" s="289">
        <v>16.981975052635821</v>
      </c>
      <c r="CT27" s="103">
        <f t="shared" si="2"/>
        <v>16.981975052635821</v>
      </c>
      <c r="CU27" s="106">
        <v>529.12473381462462</v>
      </c>
      <c r="CV27" s="64">
        <v>0</v>
      </c>
      <c r="CW27" s="64">
        <v>0</v>
      </c>
      <c r="CX27" s="289">
        <v>0</v>
      </c>
      <c r="CY27" s="103">
        <f t="shared" si="3"/>
        <v>529.12473381462462</v>
      </c>
      <c r="CZ27" s="292">
        <v>23.418704101729329</v>
      </c>
      <c r="DA27" s="103">
        <f t="shared" si="4"/>
        <v>750.28872346777212</v>
      </c>
      <c r="DB27" s="103">
        <f t="shared" si="5"/>
        <v>996.17009239976051</v>
      </c>
    </row>
    <row r="28" spans="1:106" ht="16" customHeight="1" x14ac:dyDescent="0.15">
      <c r="A28" s="295">
        <v>19</v>
      </c>
      <c r="B28" s="50">
        <v>27</v>
      </c>
      <c r="C28" s="175" t="s">
        <v>276</v>
      </c>
      <c r="D28" s="106">
        <v>0</v>
      </c>
      <c r="E28" s="64">
        <v>0</v>
      </c>
      <c r="F28" s="64">
        <v>0</v>
      </c>
      <c r="G28" s="64">
        <v>0</v>
      </c>
      <c r="H28" s="64">
        <v>0</v>
      </c>
      <c r="I28" s="64">
        <v>0</v>
      </c>
      <c r="J28" s="64">
        <v>0</v>
      </c>
      <c r="K28" s="64">
        <v>0</v>
      </c>
      <c r="L28" s="64">
        <v>0</v>
      </c>
      <c r="M28" s="64">
        <v>0</v>
      </c>
      <c r="N28" s="64">
        <v>0</v>
      </c>
      <c r="O28" s="64">
        <v>0</v>
      </c>
      <c r="P28" s="64">
        <v>0</v>
      </c>
      <c r="Q28" s="64">
        <v>0</v>
      </c>
      <c r="R28" s="64">
        <v>0</v>
      </c>
      <c r="S28" s="64">
        <v>0</v>
      </c>
      <c r="T28" s="64">
        <v>0</v>
      </c>
      <c r="U28" s="64">
        <v>0</v>
      </c>
      <c r="V28" s="64">
        <v>0</v>
      </c>
      <c r="W28" s="64">
        <v>0</v>
      </c>
      <c r="X28" s="64">
        <v>0</v>
      </c>
      <c r="Y28" s="64">
        <v>0</v>
      </c>
      <c r="Z28" s="64">
        <v>0</v>
      </c>
      <c r="AA28" s="64">
        <v>0</v>
      </c>
      <c r="AB28" s="64">
        <v>0</v>
      </c>
      <c r="AC28" s="64">
        <v>0</v>
      </c>
      <c r="AD28" s="64">
        <v>0</v>
      </c>
      <c r="AE28" s="64">
        <v>0</v>
      </c>
      <c r="AF28" s="64">
        <v>0</v>
      </c>
      <c r="AG28" s="64">
        <v>0</v>
      </c>
      <c r="AH28" s="64">
        <v>0</v>
      </c>
      <c r="AI28" s="64">
        <v>0</v>
      </c>
      <c r="AJ28" s="64">
        <v>0</v>
      </c>
      <c r="AK28" s="64">
        <v>0</v>
      </c>
      <c r="AL28" s="64">
        <v>0</v>
      </c>
      <c r="AM28" s="64">
        <v>0</v>
      </c>
      <c r="AN28" s="64">
        <v>0</v>
      </c>
      <c r="AO28" s="64">
        <v>0</v>
      </c>
      <c r="AP28" s="64">
        <v>0</v>
      </c>
      <c r="AQ28" s="64">
        <v>0</v>
      </c>
      <c r="AR28" s="64">
        <v>0</v>
      </c>
      <c r="AS28" s="64">
        <v>0</v>
      </c>
      <c r="AT28" s="64">
        <v>0</v>
      </c>
      <c r="AU28" s="64">
        <v>0</v>
      </c>
      <c r="AV28" s="64">
        <v>0</v>
      </c>
      <c r="AW28" s="64">
        <v>0</v>
      </c>
      <c r="AX28" s="64">
        <v>0</v>
      </c>
      <c r="AY28" s="64">
        <v>0</v>
      </c>
      <c r="AZ28" s="64">
        <v>0</v>
      </c>
      <c r="BA28" s="64">
        <v>0</v>
      </c>
      <c r="BB28" s="64">
        <v>0</v>
      </c>
      <c r="BC28" s="64">
        <v>0</v>
      </c>
      <c r="BD28" s="64">
        <v>0</v>
      </c>
      <c r="BE28" s="64">
        <v>0</v>
      </c>
      <c r="BF28" s="64">
        <v>0</v>
      </c>
      <c r="BG28" s="64">
        <v>0</v>
      </c>
      <c r="BH28" s="64">
        <v>0.24703759328251035</v>
      </c>
      <c r="BI28" s="64">
        <v>0</v>
      </c>
      <c r="BJ28" s="64">
        <v>0</v>
      </c>
      <c r="BK28" s="64">
        <v>0</v>
      </c>
      <c r="BL28" s="64">
        <v>0</v>
      </c>
      <c r="BM28" s="64">
        <v>0</v>
      </c>
      <c r="BN28" s="64">
        <v>0.41583241296683038</v>
      </c>
      <c r="BO28" s="64">
        <v>0.31371467765752797</v>
      </c>
      <c r="BP28" s="64">
        <v>1.408120285013138</v>
      </c>
      <c r="BQ28" s="64">
        <v>0</v>
      </c>
      <c r="BR28" s="64">
        <v>8.2329122419685117</v>
      </c>
      <c r="BS28" s="64">
        <v>0</v>
      </c>
      <c r="BT28" s="64">
        <v>0</v>
      </c>
      <c r="BU28" s="64">
        <v>1.0833568875840693</v>
      </c>
      <c r="BV28" s="64">
        <v>1.2165567682056051</v>
      </c>
      <c r="BW28" s="64">
        <v>0.74716780606923117</v>
      </c>
      <c r="BX28" s="64">
        <v>1.3300984911038156</v>
      </c>
      <c r="BY28" s="64">
        <v>0.52809347169412069</v>
      </c>
      <c r="BZ28" s="64">
        <v>0.31094624059141479</v>
      </c>
      <c r="CA28" s="64">
        <v>2.8026395343576609</v>
      </c>
      <c r="CB28" s="289">
        <v>0</v>
      </c>
      <c r="CC28" s="103">
        <f t="shared" si="0"/>
        <v>18.636476410494435</v>
      </c>
      <c r="CD28" s="106">
        <v>0</v>
      </c>
      <c r="CE28" s="64">
        <v>0</v>
      </c>
      <c r="CF28" s="64">
        <v>0</v>
      </c>
      <c r="CG28" s="64">
        <v>0</v>
      </c>
      <c r="CH28" s="64">
        <v>81.051343922006453</v>
      </c>
      <c r="CI28" s="64">
        <v>0</v>
      </c>
      <c r="CJ28" s="64">
        <v>2.0023478908507122</v>
      </c>
      <c r="CK28" s="64">
        <v>0</v>
      </c>
      <c r="CL28" s="64">
        <v>0.20415642619383889</v>
      </c>
      <c r="CM28" s="64">
        <v>0</v>
      </c>
      <c r="CN28" s="64">
        <v>0</v>
      </c>
      <c r="CO28" s="289">
        <v>0</v>
      </c>
      <c r="CP28" s="103">
        <f t="shared" si="1"/>
        <v>83.257848239051</v>
      </c>
      <c r="CQ28" s="106">
        <v>0</v>
      </c>
      <c r="CR28" s="64">
        <v>0</v>
      </c>
      <c r="CS28" s="289">
        <v>0</v>
      </c>
      <c r="CT28" s="103">
        <f t="shared" si="2"/>
        <v>0</v>
      </c>
      <c r="CU28" s="106">
        <v>250.1219310280099</v>
      </c>
      <c r="CV28" s="64">
        <v>0</v>
      </c>
      <c r="CW28" s="64">
        <v>0</v>
      </c>
      <c r="CX28" s="289">
        <v>0</v>
      </c>
      <c r="CY28" s="103">
        <f t="shared" si="3"/>
        <v>250.1219310280099</v>
      </c>
      <c r="CZ28" s="292">
        <v>2.2515461931644967</v>
      </c>
      <c r="DA28" s="103">
        <f t="shared" si="4"/>
        <v>335.63132546022536</v>
      </c>
      <c r="DB28" s="103">
        <f t="shared" si="5"/>
        <v>354.26780187071978</v>
      </c>
    </row>
    <row r="29" spans="1:106" ht="16" customHeight="1" x14ac:dyDescent="0.15">
      <c r="A29" s="316">
        <v>20</v>
      </c>
      <c r="B29" s="50">
        <v>28</v>
      </c>
      <c r="C29" s="40" t="s">
        <v>137</v>
      </c>
      <c r="D29" s="106">
        <v>0</v>
      </c>
      <c r="E29" s="64">
        <v>0</v>
      </c>
      <c r="F29" s="64">
        <v>0</v>
      </c>
      <c r="G29" s="64">
        <v>0</v>
      </c>
      <c r="H29" s="64">
        <v>0</v>
      </c>
      <c r="I29" s="64">
        <v>0</v>
      </c>
      <c r="J29" s="64">
        <v>0</v>
      </c>
      <c r="K29" s="64">
        <v>0</v>
      </c>
      <c r="L29" s="64">
        <v>0</v>
      </c>
      <c r="M29" s="64">
        <v>0</v>
      </c>
      <c r="N29" s="64">
        <v>0</v>
      </c>
      <c r="O29" s="64">
        <v>0</v>
      </c>
      <c r="P29" s="64">
        <v>0</v>
      </c>
      <c r="Q29" s="64">
        <v>0</v>
      </c>
      <c r="R29" s="64">
        <v>0</v>
      </c>
      <c r="S29" s="64">
        <v>0</v>
      </c>
      <c r="T29" s="64">
        <v>0</v>
      </c>
      <c r="U29" s="64">
        <v>0</v>
      </c>
      <c r="V29" s="64">
        <v>0</v>
      </c>
      <c r="W29" s="64">
        <v>0</v>
      </c>
      <c r="X29" s="64">
        <v>0</v>
      </c>
      <c r="Y29" s="64">
        <v>0</v>
      </c>
      <c r="Z29" s="64">
        <v>0</v>
      </c>
      <c r="AA29" s="64">
        <v>0</v>
      </c>
      <c r="AB29" s="64">
        <v>0</v>
      </c>
      <c r="AC29" s="64">
        <v>0</v>
      </c>
      <c r="AD29" s="64">
        <v>0</v>
      </c>
      <c r="AE29" s="64">
        <v>0</v>
      </c>
      <c r="AF29" s="64">
        <v>0</v>
      </c>
      <c r="AG29" s="64">
        <v>0</v>
      </c>
      <c r="AH29" s="64">
        <v>0</v>
      </c>
      <c r="AI29" s="64">
        <v>0</v>
      </c>
      <c r="AJ29" s="64">
        <v>0</v>
      </c>
      <c r="AK29" s="64">
        <v>0</v>
      </c>
      <c r="AL29" s="64">
        <v>0</v>
      </c>
      <c r="AM29" s="64">
        <v>0</v>
      </c>
      <c r="AN29" s="64">
        <v>0</v>
      </c>
      <c r="AO29" s="64">
        <v>0</v>
      </c>
      <c r="AP29" s="64">
        <v>0</v>
      </c>
      <c r="AQ29" s="64">
        <v>0</v>
      </c>
      <c r="AR29" s="64">
        <v>0</v>
      </c>
      <c r="AS29" s="64">
        <v>0</v>
      </c>
      <c r="AT29" s="64">
        <v>0</v>
      </c>
      <c r="AU29" s="64">
        <v>0</v>
      </c>
      <c r="AV29" s="64">
        <v>0</v>
      </c>
      <c r="AW29" s="64">
        <v>0</v>
      </c>
      <c r="AX29" s="64">
        <v>0</v>
      </c>
      <c r="AY29" s="64">
        <v>0</v>
      </c>
      <c r="AZ29" s="64">
        <v>0</v>
      </c>
      <c r="BA29" s="64">
        <v>0</v>
      </c>
      <c r="BB29" s="64">
        <v>0</v>
      </c>
      <c r="BC29" s="64">
        <v>0</v>
      </c>
      <c r="BD29" s="64">
        <v>0</v>
      </c>
      <c r="BE29" s="64">
        <v>0</v>
      </c>
      <c r="BF29" s="64">
        <v>0</v>
      </c>
      <c r="BG29" s="64">
        <v>0</v>
      </c>
      <c r="BH29" s="64">
        <v>4.3942968406068539E-2</v>
      </c>
      <c r="BI29" s="64">
        <v>0</v>
      </c>
      <c r="BJ29" s="64">
        <v>0</v>
      </c>
      <c r="BK29" s="64">
        <v>0</v>
      </c>
      <c r="BL29" s="64">
        <v>0</v>
      </c>
      <c r="BM29" s="64">
        <v>0</v>
      </c>
      <c r="BN29" s="64">
        <v>3.1287212180040762E-2</v>
      </c>
      <c r="BO29" s="64">
        <v>6.0337280945400099E-2</v>
      </c>
      <c r="BP29" s="64">
        <v>0</v>
      </c>
      <c r="BQ29" s="64">
        <v>0.1382132884039188</v>
      </c>
      <c r="BR29" s="64">
        <v>4.7001655310835906</v>
      </c>
      <c r="BS29" s="64">
        <v>0</v>
      </c>
      <c r="BT29" s="64">
        <v>0</v>
      </c>
      <c r="BU29" s="64">
        <v>1.8337450262465351</v>
      </c>
      <c r="BV29" s="64">
        <v>0</v>
      </c>
      <c r="BW29" s="64">
        <v>0.31033595657575413</v>
      </c>
      <c r="BX29" s="64">
        <v>1.4535967941902415</v>
      </c>
      <c r="BY29" s="64">
        <v>1.0460382492486746</v>
      </c>
      <c r="BZ29" s="64">
        <v>0.16790763371055614</v>
      </c>
      <c r="CA29" s="64">
        <v>0.31331507360985594</v>
      </c>
      <c r="CB29" s="289">
        <v>0</v>
      </c>
      <c r="CC29" s="103">
        <f t="shared" si="0"/>
        <v>10.098885014600635</v>
      </c>
      <c r="CD29" s="106">
        <v>0</v>
      </c>
      <c r="CE29" s="64">
        <v>0</v>
      </c>
      <c r="CF29" s="64">
        <v>0</v>
      </c>
      <c r="CG29" s="64">
        <v>0</v>
      </c>
      <c r="CH29" s="64">
        <v>13.170475942255809</v>
      </c>
      <c r="CI29" s="64">
        <v>0</v>
      </c>
      <c r="CJ29" s="64">
        <v>0</v>
      </c>
      <c r="CK29" s="64">
        <v>0</v>
      </c>
      <c r="CL29" s="64">
        <v>0.19107326846831071</v>
      </c>
      <c r="CM29" s="64">
        <v>0</v>
      </c>
      <c r="CN29" s="64">
        <v>0</v>
      </c>
      <c r="CO29" s="289">
        <v>0</v>
      </c>
      <c r="CP29" s="103">
        <f t="shared" si="1"/>
        <v>13.361549210724119</v>
      </c>
      <c r="CQ29" s="106">
        <v>0</v>
      </c>
      <c r="CR29" s="64">
        <v>0</v>
      </c>
      <c r="CS29" s="289">
        <v>0</v>
      </c>
      <c r="CT29" s="103">
        <f t="shared" si="2"/>
        <v>0</v>
      </c>
      <c r="CU29" s="106">
        <v>0</v>
      </c>
      <c r="CV29" s="64">
        <v>0</v>
      </c>
      <c r="CW29" s="64">
        <v>0</v>
      </c>
      <c r="CX29" s="289">
        <v>0</v>
      </c>
      <c r="CY29" s="103">
        <f t="shared" si="3"/>
        <v>0</v>
      </c>
      <c r="CZ29" s="292">
        <v>0.5120462889564743</v>
      </c>
      <c r="DA29" s="103">
        <f t="shared" si="4"/>
        <v>13.873595499680594</v>
      </c>
      <c r="DB29" s="103">
        <f t="shared" si="5"/>
        <v>23.97248051428123</v>
      </c>
    </row>
    <row r="30" spans="1:106" ht="16" customHeight="1" x14ac:dyDescent="0.15">
      <c r="A30" s="295">
        <v>21</v>
      </c>
      <c r="B30" s="50">
        <v>29</v>
      </c>
      <c r="C30" s="40" t="s">
        <v>57</v>
      </c>
      <c r="D30" s="106">
        <v>0</v>
      </c>
      <c r="E30" s="64">
        <v>0</v>
      </c>
      <c r="F30" s="64">
        <v>0</v>
      </c>
      <c r="G30" s="64">
        <v>0</v>
      </c>
      <c r="H30" s="64">
        <v>0</v>
      </c>
      <c r="I30" s="64">
        <v>0</v>
      </c>
      <c r="J30" s="64">
        <v>0</v>
      </c>
      <c r="K30" s="64">
        <v>0</v>
      </c>
      <c r="L30" s="64">
        <v>0</v>
      </c>
      <c r="M30" s="64">
        <v>0</v>
      </c>
      <c r="N30" s="64">
        <v>0</v>
      </c>
      <c r="O30" s="64">
        <v>0</v>
      </c>
      <c r="P30" s="64">
        <v>0</v>
      </c>
      <c r="Q30" s="64">
        <v>0</v>
      </c>
      <c r="R30" s="64">
        <v>0</v>
      </c>
      <c r="S30" s="64">
        <v>0</v>
      </c>
      <c r="T30" s="64">
        <v>0</v>
      </c>
      <c r="U30" s="64">
        <v>0</v>
      </c>
      <c r="V30" s="64">
        <v>0</v>
      </c>
      <c r="W30" s="64">
        <v>0</v>
      </c>
      <c r="X30" s="64">
        <v>0</v>
      </c>
      <c r="Y30" s="64">
        <v>0</v>
      </c>
      <c r="Z30" s="64">
        <v>0</v>
      </c>
      <c r="AA30" s="64">
        <v>0</v>
      </c>
      <c r="AB30" s="64">
        <v>0</v>
      </c>
      <c r="AC30" s="64">
        <v>0</v>
      </c>
      <c r="AD30" s="64">
        <v>0</v>
      </c>
      <c r="AE30" s="64">
        <v>0</v>
      </c>
      <c r="AF30" s="64">
        <v>0</v>
      </c>
      <c r="AG30" s="64">
        <v>0</v>
      </c>
      <c r="AH30" s="64">
        <v>0</v>
      </c>
      <c r="AI30" s="64">
        <v>0</v>
      </c>
      <c r="AJ30" s="64">
        <v>0</v>
      </c>
      <c r="AK30" s="64">
        <v>0</v>
      </c>
      <c r="AL30" s="64">
        <v>0</v>
      </c>
      <c r="AM30" s="64">
        <v>0</v>
      </c>
      <c r="AN30" s="64">
        <v>0</v>
      </c>
      <c r="AO30" s="64">
        <v>0</v>
      </c>
      <c r="AP30" s="64">
        <v>0</v>
      </c>
      <c r="AQ30" s="64">
        <v>0</v>
      </c>
      <c r="AR30" s="64">
        <v>0</v>
      </c>
      <c r="AS30" s="64">
        <v>0</v>
      </c>
      <c r="AT30" s="64">
        <v>0</v>
      </c>
      <c r="AU30" s="64">
        <v>0</v>
      </c>
      <c r="AV30" s="64">
        <v>0</v>
      </c>
      <c r="AW30" s="64">
        <v>0</v>
      </c>
      <c r="AX30" s="64">
        <v>0</v>
      </c>
      <c r="AY30" s="64">
        <v>0</v>
      </c>
      <c r="AZ30" s="64">
        <v>0</v>
      </c>
      <c r="BA30" s="64">
        <v>0</v>
      </c>
      <c r="BB30" s="64">
        <v>0</v>
      </c>
      <c r="BC30" s="64">
        <v>0</v>
      </c>
      <c r="BD30" s="64">
        <v>0</v>
      </c>
      <c r="BE30" s="64">
        <v>0</v>
      </c>
      <c r="BF30" s="64">
        <v>0</v>
      </c>
      <c r="BG30" s="64">
        <v>0</v>
      </c>
      <c r="BH30" s="64">
        <v>0</v>
      </c>
      <c r="BI30" s="64">
        <v>0</v>
      </c>
      <c r="BJ30" s="64">
        <v>0</v>
      </c>
      <c r="BK30" s="64">
        <v>0</v>
      </c>
      <c r="BL30" s="64">
        <v>0</v>
      </c>
      <c r="BM30" s="64">
        <v>0</v>
      </c>
      <c r="BN30" s="64">
        <v>0</v>
      </c>
      <c r="BO30" s="64">
        <v>0</v>
      </c>
      <c r="BP30" s="64">
        <v>6.3680856950786387E-5</v>
      </c>
      <c r="BQ30" s="64">
        <v>0</v>
      </c>
      <c r="BR30" s="64">
        <v>12.275872268884953</v>
      </c>
      <c r="BS30" s="64">
        <v>0</v>
      </c>
      <c r="BT30" s="64">
        <v>0</v>
      </c>
      <c r="BU30" s="64">
        <v>0.27108702030421461</v>
      </c>
      <c r="BV30" s="64">
        <v>9.5011579995352591E-2</v>
      </c>
      <c r="BW30" s="64">
        <v>0</v>
      </c>
      <c r="BX30" s="64">
        <v>0</v>
      </c>
      <c r="BY30" s="64">
        <v>0</v>
      </c>
      <c r="BZ30" s="64">
        <v>0.12573606924689182</v>
      </c>
      <c r="CA30" s="64">
        <v>0</v>
      </c>
      <c r="CB30" s="289">
        <v>0</v>
      </c>
      <c r="CC30" s="103">
        <f t="shared" si="0"/>
        <v>12.767770619288363</v>
      </c>
      <c r="CD30" s="106">
        <v>0</v>
      </c>
      <c r="CE30" s="64">
        <v>0</v>
      </c>
      <c r="CF30" s="64">
        <v>0</v>
      </c>
      <c r="CG30" s="64">
        <v>0</v>
      </c>
      <c r="CH30" s="64">
        <v>0</v>
      </c>
      <c r="CI30" s="64">
        <v>0</v>
      </c>
      <c r="CJ30" s="64">
        <v>490.83778003113173</v>
      </c>
      <c r="CK30" s="64">
        <v>0</v>
      </c>
      <c r="CL30" s="64">
        <v>3.6147071832803235</v>
      </c>
      <c r="CM30" s="64">
        <v>0</v>
      </c>
      <c r="CN30" s="64">
        <v>0</v>
      </c>
      <c r="CO30" s="289">
        <v>0</v>
      </c>
      <c r="CP30" s="103">
        <f t="shared" si="1"/>
        <v>494.45248721441203</v>
      </c>
      <c r="CQ30" s="106">
        <v>0</v>
      </c>
      <c r="CR30" s="64">
        <v>0</v>
      </c>
      <c r="CS30" s="289">
        <v>0</v>
      </c>
      <c r="CT30" s="103">
        <f t="shared" si="2"/>
        <v>0</v>
      </c>
      <c r="CU30" s="106">
        <v>125.61969893703595</v>
      </c>
      <c r="CV30" s="64">
        <v>0</v>
      </c>
      <c r="CW30" s="64">
        <v>0</v>
      </c>
      <c r="CX30" s="289">
        <v>0</v>
      </c>
      <c r="CY30" s="103">
        <f t="shared" si="3"/>
        <v>125.61969893703595</v>
      </c>
      <c r="CZ30" s="292">
        <v>1.1797187870858445</v>
      </c>
      <c r="DA30" s="103">
        <f t="shared" si="4"/>
        <v>621.25190493853381</v>
      </c>
      <c r="DB30" s="103">
        <f t="shared" si="5"/>
        <v>634.01967555782221</v>
      </c>
    </row>
    <row r="31" spans="1:106" ht="16" customHeight="1" x14ac:dyDescent="0.15">
      <c r="A31" s="316">
        <v>22</v>
      </c>
      <c r="B31" s="50">
        <v>30</v>
      </c>
      <c r="C31" s="40" t="s">
        <v>58</v>
      </c>
      <c r="D31" s="106">
        <v>0</v>
      </c>
      <c r="E31" s="64">
        <v>0</v>
      </c>
      <c r="F31" s="64">
        <v>0</v>
      </c>
      <c r="G31" s="64">
        <v>0</v>
      </c>
      <c r="H31" s="64">
        <v>0</v>
      </c>
      <c r="I31" s="64">
        <v>0</v>
      </c>
      <c r="J31" s="64">
        <v>0</v>
      </c>
      <c r="K31" s="64">
        <v>0</v>
      </c>
      <c r="L31" s="64">
        <v>0</v>
      </c>
      <c r="M31" s="64">
        <v>0</v>
      </c>
      <c r="N31" s="64">
        <v>0</v>
      </c>
      <c r="O31" s="64">
        <v>0</v>
      </c>
      <c r="P31" s="64">
        <v>0</v>
      </c>
      <c r="Q31" s="64">
        <v>0</v>
      </c>
      <c r="R31" s="64">
        <v>0</v>
      </c>
      <c r="S31" s="64">
        <v>0</v>
      </c>
      <c r="T31" s="64">
        <v>0</v>
      </c>
      <c r="U31" s="64">
        <v>0</v>
      </c>
      <c r="V31" s="64">
        <v>0</v>
      </c>
      <c r="W31" s="64">
        <v>0</v>
      </c>
      <c r="X31" s="64">
        <v>0</v>
      </c>
      <c r="Y31" s="64">
        <v>0</v>
      </c>
      <c r="Z31" s="64">
        <v>0</v>
      </c>
      <c r="AA31" s="64">
        <v>0</v>
      </c>
      <c r="AB31" s="64">
        <v>0</v>
      </c>
      <c r="AC31" s="64">
        <v>0</v>
      </c>
      <c r="AD31" s="64">
        <v>0</v>
      </c>
      <c r="AE31" s="64">
        <v>0</v>
      </c>
      <c r="AF31" s="64">
        <v>0</v>
      </c>
      <c r="AG31" s="64">
        <v>0</v>
      </c>
      <c r="AH31" s="64">
        <v>0</v>
      </c>
      <c r="AI31" s="64">
        <v>0</v>
      </c>
      <c r="AJ31" s="64">
        <v>0</v>
      </c>
      <c r="AK31" s="64">
        <v>0</v>
      </c>
      <c r="AL31" s="64">
        <v>0</v>
      </c>
      <c r="AM31" s="64">
        <v>0</v>
      </c>
      <c r="AN31" s="64">
        <v>0</v>
      </c>
      <c r="AO31" s="64">
        <v>0</v>
      </c>
      <c r="AP31" s="64">
        <v>0</v>
      </c>
      <c r="AQ31" s="64">
        <v>0</v>
      </c>
      <c r="AR31" s="64">
        <v>0</v>
      </c>
      <c r="AS31" s="64">
        <v>0</v>
      </c>
      <c r="AT31" s="64">
        <v>0</v>
      </c>
      <c r="AU31" s="64">
        <v>0</v>
      </c>
      <c r="AV31" s="64">
        <v>0</v>
      </c>
      <c r="AW31" s="64">
        <v>0</v>
      </c>
      <c r="AX31" s="64">
        <v>0</v>
      </c>
      <c r="AY31" s="64">
        <v>0</v>
      </c>
      <c r="AZ31" s="64">
        <v>0</v>
      </c>
      <c r="BA31" s="64">
        <v>0</v>
      </c>
      <c r="BB31" s="64">
        <v>0</v>
      </c>
      <c r="BC31" s="64">
        <v>0</v>
      </c>
      <c r="BD31" s="64">
        <v>0</v>
      </c>
      <c r="BE31" s="64">
        <v>0</v>
      </c>
      <c r="BF31" s="64">
        <v>0</v>
      </c>
      <c r="BG31" s="64">
        <v>0</v>
      </c>
      <c r="BH31" s="64">
        <v>0</v>
      </c>
      <c r="BI31" s="64">
        <v>0</v>
      </c>
      <c r="BJ31" s="64">
        <v>0</v>
      </c>
      <c r="BK31" s="64">
        <v>0</v>
      </c>
      <c r="BL31" s="64">
        <v>0</v>
      </c>
      <c r="BM31" s="64">
        <v>0</v>
      </c>
      <c r="BN31" s="64">
        <v>0</v>
      </c>
      <c r="BO31" s="64">
        <v>0</v>
      </c>
      <c r="BP31" s="64">
        <v>1.2857217077927367E-4</v>
      </c>
      <c r="BQ31" s="64">
        <v>0</v>
      </c>
      <c r="BR31" s="64">
        <v>3.5293363529728348</v>
      </c>
      <c r="BS31" s="64">
        <v>0</v>
      </c>
      <c r="BT31" s="64">
        <v>0</v>
      </c>
      <c r="BU31" s="64">
        <v>4.1056095729332007</v>
      </c>
      <c r="BV31" s="64">
        <v>35.220565633616339</v>
      </c>
      <c r="BW31" s="64">
        <v>0</v>
      </c>
      <c r="BX31" s="64">
        <v>0</v>
      </c>
      <c r="BY31" s="64">
        <v>0</v>
      </c>
      <c r="BZ31" s="64">
        <v>0.47901417249509698</v>
      </c>
      <c r="CA31" s="64">
        <v>0</v>
      </c>
      <c r="CB31" s="289">
        <v>0</v>
      </c>
      <c r="CC31" s="103">
        <f t="shared" si="0"/>
        <v>43.334654304188248</v>
      </c>
      <c r="CD31" s="106">
        <v>0</v>
      </c>
      <c r="CE31" s="64">
        <v>0</v>
      </c>
      <c r="CF31" s="64">
        <v>0</v>
      </c>
      <c r="CG31" s="64">
        <v>0</v>
      </c>
      <c r="CH31" s="64">
        <v>0</v>
      </c>
      <c r="CI31" s="64">
        <v>0</v>
      </c>
      <c r="CJ31" s="64">
        <v>30.159143317109596</v>
      </c>
      <c r="CK31" s="64">
        <v>0</v>
      </c>
      <c r="CL31" s="64">
        <v>0.45991778688260143</v>
      </c>
      <c r="CM31" s="64">
        <v>0</v>
      </c>
      <c r="CN31" s="64">
        <v>0</v>
      </c>
      <c r="CO31" s="289">
        <v>0</v>
      </c>
      <c r="CP31" s="103">
        <f t="shared" si="1"/>
        <v>30.619061103992198</v>
      </c>
      <c r="CQ31" s="106">
        <v>0</v>
      </c>
      <c r="CR31" s="64">
        <v>0</v>
      </c>
      <c r="CS31" s="289">
        <v>0</v>
      </c>
      <c r="CT31" s="103">
        <f t="shared" si="2"/>
        <v>0</v>
      </c>
      <c r="CU31" s="106">
        <v>43.363065820112247</v>
      </c>
      <c r="CV31" s="64">
        <v>0</v>
      </c>
      <c r="CW31" s="64">
        <v>0</v>
      </c>
      <c r="CX31" s="289">
        <v>0</v>
      </c>
      <c r="CY31" s="103">
        <f t="shared" si="3"/>
        <v>43.363065820112247</v>
      </c>
      <c r="CZ31" s="292">
        <v>8.2822787073568785E-2</v>
      </c>
      <c r="DA31" s="103">
        <f t="shared" si="4"/>
        <v>74.064949711178016</v>
      </c>
      <c r="DB31" s="103">
        <f t="shared" si="5"/>
        <v>117.39960401536626</v>
      </c>
    </row>
    <row r="32" spans="1:106" ht="16" customHeight="1" x14ac:dyDescent="0.15">
      <c r="A32" s="295">
        <v>23</v>
      </c>
      <c r="B32" s="50">
        <v>31</v>
      </c>
      <c r="C32" s="175" t="s">
        <v>277</v>
      </c>
      <c r="D32" s="106">
        <v>0</v>
      </c>
      <c r="E32" s="64">
        <v>0</v>
      </c>
      <c r="F32" s="64">
        <v>0</v>
      </c>
      <c r="G32" s="64">
        <v>0</v>
      </c>
      <c r="H32" s="64">
        <v>0</v>
      </c>
      <c r="I32" s="64">
        <v>0</v>
      </c>
      <c r="J32" s="64">
        <v>0</v>
      </c>
      <c r="K32" s="64">
        <v>0</v>
      </c>
      <c r="L32" s="64">
        <v>0</v>
      </c>
      <c r="M32" s="64">
        <v>0</v>
      </c>
      <c r="N32" s="64">
        <v>0</v>
      </c>
      <c r="O32" s="64">
        <v>0</v>
      </c>
      <c r="P32" s="64">
        <v>0</v>
      </c>
      <c r="Q32" s="64">
        <v>0</v>
      </c>
      <c r="R32" s="64">
        <v>0</v>
      </c>
      <c r="S32" s="64">
        <v>0</v>
      </c>
      <c r="T32" s="64">
        <v>0</v>
      </c>
      <c r="U32" s="64">
        <v>0</v>
      </c>
      <c r="V32" s="64">
        <v>0</v>
      </c>
      <c r="W32" s="64">
        <v>0</v>
      </c>
      <c r="X32" s="64">
        <v>0</v>
      </c>
      <c r="Y32" s="64">
        <v>0</v>
      </c>
      <c r="Z32" s="64">
        <v>0</v>
      </c>
      <c r="AA32" s="64">
        <v>0</v>
      </c>
      <c r="AB32" s="64">
        <v>0</v>
      </c>
      <c r="AC32" s="64">
        <v>0</v>
      </c>
      <c r="AD32" s="64">
        <v>0</v>
      </c>
      <c r="AE32" s="64">
        <v>0</v>
      </c>
      <c r="AF32" s="64">
        <v>0</v>
      </c>
      <c r="AG32" s="64">
        <v>0</v>
      </c>
      <c r="AH32" s="64">
        <v>0</v>
      </c>
      <c r="AI32" s="64">
        <v>0</v>
      </c>
      <c r="AJ32" s="64">
        <v>0</v>
      </c>
      <c r="AK32" s="64">
        <v>0</v>
      </c>
      <c r="AL32" s="64">
        <v>0</v>
      </c>
      <c r="AM32" s="64">
        <v>0</v>
      </c>
      <c r="AN32" s="64">
        <v>0</v>
      </c>
      <c r="AO32" s="64">
        <v>0</v>
      </c>
      <c r="AP32" s="64">
        <v>0</v>
      </c>
      <c r="AQ32" s="64">
        <v>0</v>
      </c>
      <c r="AR32" s="64">
        <v>0</v>
      </c>
      <c r="AS32" s="64">
        <v>0</v>
      </c>
      <c r="AT32" s="64">
        <v>0</v>
      </c>
      <c r="AU32" s="64">
        <v>0</v>
      </c>
      <c r="AV32" s="64">
        <v>0</v>
      </c>
      <c r="AW32" s="64">
        <v>0</v>
      </c>
      <c r="AX32" s="64">
        <v>0</v>
      </c>
      <c r="AY32" s="64">
        <v>0</v>
      </c>
      <c r="AZ32" s="64">
        <v>0</v>
      </c>
      <c r="BA32" s="64">
        <v>0</v>
      </c>
      <c r="BB32" s="64">
        <v>0</v>
      </c>
      <c r="BC32" s="64">
        <v>0</v>
      </c>
      <c r="BD32" s="64">
        <v>0</v>
      </c>
      <c r="BE32" s="64">
        <v>0</v>
      </c>
      <c r="BF32" s="64">
        <v>0</v>
      </c>
      <c r="BG32" s="64">
        <v>0</v>
      </c>
      <c r="BH32" s="64">
        <v>0</v>
      </c>
      <c r="BI32" s="64">
        <v>0</v>
      </c>
      <c r="BJ32" s="64">
        <v>0</v>
      </c>
      <c r="BK32" s="64">
        <v>0</v>
      </c>
      <c r="BL32" s="64">
        <v>0</v>
      </c>
      <c r="BM32" s="64">
        <v>0</v>
      </c>
      <c r="BN32" s="64">
        <v>3.7978065614871652E-2</v>
      </c>
      <c r="BO32" s="64">
        <v>1.1908020081942984E-2</v>
      </c>
      <c r="BP32" s="64">
        <v>0.12883633861643029</v>
      </c>
      <c r="BQ32" s="64">
        <v>3.0450082733929341E-2</v>
      </c>
      <c r="BR32" s="64">
        <v>0.56034590040430976</v>
      </c>
      <c r="BS32" s="64">
        <v>0</v>
      </c>
      <c r="BT32" s="64">
        <v>0</v>
      </c>
      <c r="BU32" s="64">
        <v>0.60192119266691835</v>
      </c>
      <c r="BV32" s="64">
        <v>0.20667833308479588</v>
      </c>
      <c r="BW32" s="64">
        <v>5.758322386299914E-2</v>
      </c>
      <c r="BX32" s="64">
        <v>12.014226037788021</v>
      </c>
      <c r="BY32" s="64">
        <v>1.7588031740558603</v>
      </c>
      <c r="BZ32" s="64">
        <v>0.33416807036988083</v>
      </c>
      <c r="CA32" s="64">
        <v>0.12111558026079385</v>
      </c>
      <c r="CB32" s="289">
        <v>0</v>
      </c>
      <c r="CC32" s="103">
        <f t="shared" si="0"/>
        <v>15.864014019540752</v>
      </c>
      <c r="CD32" s="106">
        <v>0</v>
      </c>
      <c r="CE32" s="64">
        <v>0</v>
      </c>
      <c r="CF32" s="64">
        <v>0</v>
      </c>
      <c r="CG32" s="64">
        <v>1.6730026836220722</v>
      </c>
      <c r="CH32" s="64">
        <v>171.40053536397906</v>
      </c>
      <c r="CI32" s="64">
        <v>0</v>
      </c>
      <c r="CJ32" s="64">
        <v>0</v>
      </c>
      <c r="CK32" s="64">
        <v>0</v>
      </c>
      <c r="CL32" s="64">
        <v>0.15335835018735108</v>
      </c>
      <c r="CM32" s="64">
        <v>0</v>
      </c>
      <c r="CN32" s="64">
        <v>0</v>
      </c>
      <c r="CO32" s="289">
        <v>4.5162291481490975</v>
      </c>
      <c r="CP32" s="103">
        <f t="shared" si="1"/>
        <v>177.74312554593757</v>
      </c>
      <c r="CQ32" s="106">
        <v>0</v>
      </c>
      <c r="CR32" s="64">
        <v>0</v>
      </c>
      <c r="CS32" s="289">
        <v>0</v>
      </c>
      <c r="CT32" s="103">
        <f t="shared" si="2"/>
        <v>0</v>
      </c>
      <c r="CU32" s="106">
        <v>0</v>
      </c>
      <c r="CV32" s="64">
        <v>0</v>
      </c>
      <c r="CW32" s="64">
        <v>0</v>
      </c>
      <c r="CX32" s="289">
        <v>0</v>
      </c>
      <c r="CY32" s="103">
        <f t="shared" si="3"/>
        <v>0</v>
      </c>
      <c r="CZ32" s="292">
        <v>4.541449295709949</v>
      </c>
      <c r="DA32" s="103">
        <f t="shared" si="4"/>
        <v>182.28457484164753</v>
      </c>
      <c r="DB32" s="103">
        <f t="shared" si="5"/>
        <v>198.14858886118827</v>
      </c>
    </row>
    <row r="33" spans="1:106" ht="16" customHeight="1" x14ac:dyDescent="0.15">
      <c r="A33" s="316">
        <v>24</v>
      </c>
      <c r="B33" s="50">
        <v>32</v>
      </c>
      <c r="C33" s="175" t="s">
        <v>278</v>
      </c>
      <c r="D33" s="106">
        <v>0</v>
      </c>
      <c r="E33" s="64">
        <v>0</v>
      </c>
      <c r="F33" s="64">
        <v>0</v>
      </c>
      <c r="G33" s="64">
        <v>0</v>
      </c>
      <c r="H33" s="64">
        <v>0</v>
      </c>
      <c r="I33" s="64">
        <v>0</v>
      </c>
      <c r="J33" s="64">
        <v>0</v>
      </c>
      <c r="K33" s="64">
        <v>0</v>
      </c>
      <c r="L33" s="64">
        <v>0</v>
      </c>
      <c r="M33" s="64">
        <v>0</v>
      </c>
      <c r="N33" s="64">
        <v>0</v>
      </c>
      <c r="O33" s="64">
        <v>0</v>
      </c>
      <c r="P33" s="64">
        <v>0</v>
      </c>
      <c r="Q33" s="64">
        <v>0</v>
      </c>
      <c r="R33" s="64">
        <v>0</v>
      </c>
      <c r="S33" s="64">
        <v>0</v>
      </c>
      <c r="T33" s="64">
        <v>0</v>
      </c>
      <c r="U33" s="64">
        <v>0</v>
      </c>
      <c r="V33" s="64">
        <v>0</v>
      </c>
      <c r="W33" s="64">
        <v>0</v>
      </c>
      <c r="X33" s="64">
        <v>0</v>
      </c>
      <c r="Y33" s="64">
        <v>0</v>
      </c>
      <c r="Z33" s="64">
        <v>0</v>
      </c>
      <c r="AA33" s="64">
        <v>0</v>
      </c>
      <c r="AB33" s="64">
        <v>0</v>
      </c>
      <c r="AC33" s="64">
        <v>0</v>
      </c>
      <c r="AD33" s="64">
        <v>0</v>
      </c>
      <c r="AE33" s="64">
        <v>0</v>
      </c>
      <c r="AF33" s="64">
        <v>0</v>
      </c>
      <c r="AG33" s="64">
        <v>0</v>
      </c>
      <c r="AH33" s="64">
        <v>0</v>
      </c>
      <c r="AI33" s="64">
        <v>0</v>
      </c>
      <c r="AJ33" s="64">
        <v>0</v>
      </c>
      <c r="AK33" s="64">
        <v>0</v>
      </c>
      <c r="AL33" s="64">
        <v>0</v>
      </c>
      <c r="AM33" s="64">
        <v>0</v>
      </c>
      <c r="AN33" s="64">
        <v>0</v>
      </c>
      <c r="AO33" s="64">
        <v>0</v>
      </c>
      <c r="AP33" s="64">
        <v>0</v>
      </c>
      <c r="AQ33" s="64">
        <v>0</v>
      </c>
      <c r="AR33" s="64">
        <v>0</v>
      </c>
      <c r="AS33" s="64">
        <v>0</v>
      </c>
      <c r="AT33" s="64">
        <v>0</v>
      </c>
      <c r="AU33" s="64">
        <v>0</v>
      </c>
      <c r="AV33" s="64">
        <v>0</v>
      </c>
      <c r="AW33" s="64">
        <v>0</v>
      </c>
      <c r="AX33" s="64">
        <v>0</v>
      </c>
      <c r="AY33" s="64">
        <v>0</v>
      </c>
      <c r="AZ33" s="64">
        <v>0</v>
      </c>
      <c r="BA33" s="64">
        <v>0</v>
      </c>
      <c r="BB33" s="64">
        <v>0</v>
      </c>
      <c r="BC33" s="64">
        <v>0</v>
      </c>
      <c r="BD33" s="64">
        <v>0</v>
      </c>
      <c r="BE33" s="64">
        <v>0</v>
      </c>
      <c r="BF33" s="64">
        <v>0</v>
      </c>
      <c r="BG33" s="64">
        <v>0</v>
      </c>
      <c r="BH33" s="64">
        <v>0</v>
      </c>
      <c r="BI33" s="64">
        <v>0</v>
      </c>
      <c r="BJ33" s="64">
        <v>0</v>
      </c>
      <c r="BK33" s="64">
        <v>0</v>
      </c>
      <c r="BL33" s="64">
        <v>0</v>
      </c>
      <c r="BM33" s="64">
        <v>0</v>
      </c>
      <c r="BN33" s="64">
        <v>0.10919104205455293</v>
      </c>
      <c r="BO33" s="64">
        <v>5.2769029975939206E-2</v>
      </c>
      <c r="BP33" s="64">
        <v>0.37032576328108546</v>
      </c>
      <c r="BQ33" s="64">
        <v>7.4131065073881119E-2</v>
      </c>
      <c r="BR33" s="64">
        <v>1.6144026796421926</v>
      </c>
      <c r="BS33" s="64">
        <v>0</v>
      </c>
      <c r="BT33" s="64">
        <v>0</v>
      </c>
      <c r="BU33" s="64">
        <v>0.36399569199486181</v>
      </c>
      <c r="BV33" s="64">
        <v>2.0796282149765433</v>
      </c>
      <c r="BW33" s="64">
        <v>0.17244524567487002</v>
      </c>
      <c r="BX33" s="64">
        <v>34.624581826996604</v>
      </c>
      <c r="BY33" s="64">
        <v>5.0807771293030344</v>
      </c>
      <c r="BZ33" s="64">
        <v>0.96030056400434061</v>
      </c>
      <c r="CA33" s="64">
        <v>0.34153456059175435</v>
      </c>
      <c r="CB33" s="289">
        <v>0</v>
      </c>
      <c r="CC33" s="103">
        <f t="shared" si="0"/>
        <v>45.844082813569663</v>
      </c>
      <c r="CD33" s="106">
        <v>0</v>
      </c>
      <c r="CE33" s="64">
        <v>0</v>
      </c>
      <c r="CF33" s="64">
        <v>2.2858774668775625</v>
      </c>
      <c r="CG33" s="64">
        <v>0</v>
      </c>
      <c r="CH33" s="64">
        <v>0.85290028080802005</v>
      </c>
      <c r="CI33" s="64">
        <v>44.669978066933254</v>
      </c>
      <c r="CJ33" s="64">
        <v>0</v>
      </c>
      <c r="CK33" s="64">
        <v>0</v>
      </c>
      <c r="CL33" s="64">
        <v>77.969593351376545</v>
      </c>
      <c r="CM33" s="64">
        <v>0</v>
      </c>
      <c r="CN33" s="64">
        <v>0</v>
      </c>
      <c r="CO33" s="289">
        <v>42.403973162853219</v>
      </c>
      <c r="CP33" s="103">
        <f t="shared" si="1"/>
        <v>168.18232232884861</v>
      </c>
      <c r="CQ33" s="106">
        <v>0</v>
      </c>
      <c r="CR33" s="64">
        <v>0</v>
      </c>
      <c r="CS33" s="289">
        <v>0</v>
      </c>
      <c r="CT33" s="103">
        <f t="shared" si="2"/>
        <v>0</v>
      </c>
      <c r="CU33" s="106">
        <v>0</v>
      </c>
      <c r="CV33" s="64">
        <v>0</v>
      </c>
      <c r="CW33" s="64">
        <v>0</v>
      </c>
      <c r="CX33" s="289">
        <v>60.637925654538904</v>
      </c>
      <c r="CY33" s="103">
        <f t="shared" si="3"/>
        <v>60.637925654538904</v>
      </c>
      <c r="CZ33" s="292">
        <v>4.8278507841024032</v>
      </c>
      <c r="DA33" s="103">
        <f t="shared" si="4"/>
        <v>233.6480987674899</v>
      </c>
      <c r="DB33" s="103">
        <f t="shared" si="5"/>
        <v>279.49218158105958</v>
      </c>
    </row>
    <row r="34" spans="1:106" ht="16" customHeight="1" x14ac:dyDescent="0.15">
      <c r="A34" s="295">
        <v>25</v>
      </c>
      <c r="B34" s="50">
        <v>33</v>
      </c>
      <c r="C34" s="175" t="s">
        <v>279</v>
      </c>
      <c r="D34" s="106">
        <v>0</v>
      </c>
      <c r="E34" s="64">
        <v>0</v>
      </c>
      <c r="F34" s="64">
        <v>0</v>
      </c>
      <c r="G34" s="64">
        <v>0</v>
      </c>
      <c r="H34" s="64">
        <v>0</v>
      </c>
      <c r="I34" s="64">
        <v>0</v>
      </c>
      <c r="J34" s="64">
        <v>0</v>
      </c>
      <c r="K34" s="64">
        <v>0</v>
      </c>
      <c r="L34" s="64">
        <v>0</v>
      </c>
      <c r="M34" s="64">
        <v>0</v>
      </c>
      <c r="N34" s="64">
        <v>0</v>
      </c>
      <c r="O34" s="64">
        <v>0</v>
      </c>
      <c r="P34" s="64">
        <v>0</v>
      </c>
      <c r="Q34" s="64">
        <v>0</v>
      </c>
      <c r="R34" s="64">
        <v>0</v>
      </c>
      <c r="S34" s="64">
        <v>0</v>
      </c>
      <c r="T34" s="64">
        <v>0</v>
      </c>
      <c r="U34" s="64">
        <v>0</v>
      </c>
      <c r="V34" s="64">
        <v>0</v>
      </c>
      <c r="W34" s="64">
        <v>0</v>
      </c>
      <c r="X34" s="64">
        <v>0</v>
      </c>
      <c r="Y34" s="64">
        <v>0</v>
      </c>
      <c r="Z34" s="64">
        <v>0</v>
      </c>
      <c r="AA34" s="64">
        <v>0</v>
      </c>
      <c r="AB34" s="64">
        <v>0</v>
      </c>
      <c r="AC34" s="64">
        <v>0</v>
      </c>
      <c r="AD34" s="64">
        <v>0</v>
      </c>
      <c r="AE34" s="64">
        <v>0</v>
      </c>
      <c r="AF34" s="64">
        <v>0</v>
      </c>
      <c r="AG34" s="64">
        <v>0</v>
      </c>
      <c r="AH34" s="64">
        <v>0</v>
      </c>
      <c r="AI34" s="64">
        <v>0</v>
      </c>
      <c r="AJ34" s="64">
        <v>0</v>
      </c>
      <c r="AK34" s="64">
        <v>0</v>
      </c>
      <c r="AL34" s="64">
        <v>0</v>
      </c>
      <c r="AM34" s="64">
        <v>0</v>
      </c>
      <c r="AN34" s="64">
        <v>0</v>
      </c>
      <c r="AO34" s="64">
        <v>0</v>
      </c>
      <c r="AP34" s="64">
        <v>0</v>
      </c>
      <c r="AQ34" s="64">
        <v>0</v>
      </c>
      <c r="AR34" s="64">
        <v>0</v>
      </c>
      <c r="AS34" s="64">
        <v>0</v>
      </c>
      <c r="AT34" s="64">
        <v>0</v>
      </c>
      <c r="AU34" s="64">
        <v>0</v>
      </c>
      <c r="AV34" s="64">
        <v>0</v>
      </c>
      <c r="AW34" s="64">
        <v>0</v>
      </c>
      <c r="AX34" s="64">
        <v>0</v>
      </c>
      <c r="AY34" s="64">
        <v>0</v>
      </c>
      <c r="AZ34" s="64">
        <v>0</v>
      </c>
      <c r="BA34" s="64">
        <v>0</v>
      </c>
      <c r="BB34" s="64">
        <v>0</v>
      </c>
      <c r="BC34" s="64">
        <v>0</v>
      </c>
      <c r="BD34" s="64">
        <v>0</v>
      </c>
      <c r="BE34" s="64">
        <v>0</v>
      </c>
      <c r="BF34" s="64">
        <v>0</v>
      </c>
      <c r="BG34" s="64">
        <v>0</v>
      </c>
      <c r="BH34" s="64">
        <v>5.072667911933967E-3</v>
      </c>
      <c r="BI34" s="64">
        <v>0</v>
      </c>
      <c r="BJ34" s="64">
        <v>0</v>
      </c>
      <c r="BK34" s="64">
        <v>0</v>
      </c>
      <c r="BL34" s="64">
        <v>0</v>
      </c>
      <c r="BM34" s="64">
        <v>0</v>
      </c>
      <c r="BN34" s="64">
        <v>6.4991176722845904E-3</v>
      </c>
      <c r="BO34" s="64">
        <v>0.12063261980975591</v>
      </c>
      <c r="BP34" s="64">
        <v>5.0643737859973292</v>
      </c>
      <c r="BQ34" s="64">
        <v>0</v>
      </c>
      <c r="BR34" s="64">
        <v>14.049857461675515</v>
      </c>
      <c r="BS34" s="64">
        <v>0</v>
      </c>
      <c r="BT34" s="64">
        <v>0</v>
      </c>
      <c r="BU34" s="64">
        <v>5.7597720488449902</v>
      </c>
      <c r="BV34" s="64">
        <v>6.2271373060172309E-2</v>
      </c>
      <c r="BW34" s="64">
        <v>0.4606130642644044</v>
      </c>
      <c r="BX34" s="64">
        <v>3.3748287564494968</v>
      </c>
      <c r="BY34" s="64">
        <v>1.9813522278354225</v>
      </c>
      <c r="BZ34" s="64">
        <v>4.0242809907874585E-2</v>
      </c>
      <c r="CA34" s="64">
        <v>2.3496614647039182E-2</v>
      </c>
      <c r="CB34" s="289">
        <v>0</v>
      </c>
      <c r="CC34" s="103">
        <f t="shared" si="0"/>
        <v>30.949012548076219</v>
      </c>
      <c r="CD34" s="106">
        <v>0</v>
      </c>
      <c r="CE34" s="64">
        <v>0</v>
      </c>
      <c r="CF34" s="64">
        <v>0</v>
      </c>
      <c r="CG34" s="64">
        <v>0</v>
      </c>
      <c r="CH34" s="64">
        <v>0</v>
      </c>
      <c r="CI34" s="64">
        <v>0</v>
      </c>
      <c r="CJ34" s="64">
        <v>0</v>
      </c>
      <c r="CK34" s="64">
        <v>0</v>
      </c>
      <c r="CL34" s="64">
        <v>0</v>
      </c>
      <c r="CM34" s="64">
        <v>0</v>
      </c>
      <c r="CN34" s="64">
        <v>0</v>
      </c>
      <c r="CO34" s="289">
        <v>0</v>
      </c>
      <c r="CP34" s="103">
        <f t="shared" si="1"/>
        <v>0</v>
      </c>
      <c r="CQ34" s="106">
        <v>0</v>
      </c>
      <c r="CR34" s="64">
        <v>0</v>
      </c>
      <c r="CS34" s="289">
        <v>0</v>
      </c>
      <c r="CT34" s="103">
        <f t="shared" si="2"/>
        <v>0</v>
      </c>
      <c r="CU34" s="106">
        <v>0</v>
      </c>
      <c r="CV34" s="64">
        <v>0</v>
      </c>
      <c r="CW34" s="64">
        <v>0</v>
      </c>
      <c r="CX34" s="289">
        <v>0</v>
      </c>
      <c r="CY34" s="103">
        <f t="shared" si="3"/>
        <v>0</v>
      </c>
      <c r="CZ34" s="292">
        <v>1.4455464344874376</v>
      </c>
      <c r="DA34" s="103">
        <f t="shared" si="4"/>
        <v>1.4455464344874376</v>
      </c>
      <c r="DB34" s="103">
        <f t="shared" si="5"/>
        <v>32.394558982563659</v>
      </c>
    </row>
    <row r="35" spans="1:106" ht="16" customHeight="1" x14ac:dyDescent="0.15">
      <c r="A35" s="316">
        <v>26</v>
      </c>
      <c r="B35" s="203" t="s">
        <v>280</v>
      </c>
      <c r="C35" s="40" t="s">
        <v>227</v>
      </c>
      <c r="D35" s="106">
        <v>0</v>
      </c>
      <c r="E35" s="64">
        <v>0</v>
      </c>
      <c r="F35" s="64">
        <v>0</v>
      </c>
      <c r="G35" s="64">
        <v>0</v>
      </c>
      <c r="H35" s="64">
        <v>0</v>
      </c>
      <c r="I35" s="64">
        <v>0</v>
      </c>
      <c r="J35" s="64">
        <v>0</v>
      </c>
      <c r="K35" s="64">
        <v>0</v>
      </c>
      <c r="L35" s="64">
        <v>0</v>
      </c>
      <c r="M35" s="64">
        <v>0</v>
      </c>
      <c r="N35" s="64">
        <v>0</v>
      </c>
      <c r="O35" s="64">
        <v>0</v>
      </c>
      <c r="P35" s="64">
        <v>0</v>
      </c>
      <c r="Q35" s="64">
        <v>0</v>
      </c>
      <c r="R35" s="64">
        <v>0</v>
      </c>
      <c r="S35" s="64">
        <v>0</v>
      </c>
      <c r="T35" s="64">
        <v>0</v>
      </c>
      <c r="U35" s="64">
        <v>0</v>
      </c>
      <c r="V35" s="64">
        <v>0</v>
      </c>
      <c r="W35" s="64">
        <v>0</v>
      </c>
      <c r="X35" s="64">
        <v>0</v>
      </c>
      <c r="Y35" s="64">
        <v>0</v>
      </c>
      <c r="Z35" s="64">
        <v>0</v>
      </c>
      <c r="AA35" s="64">
        <v>0</v>
      </c>
      <c r="AB35" s="64">
        <v>0</v>
      </c>
      <c r="AC35" s="64">
        <v>0</v>
      </c>
      <c r="AD35" s="64">
        <v>0</v>
      </c>
      <c r="AE35" s="64">
        <v>0</v>
      </c>
      <c r="AF35" s="64">
        <v>0</v>
      </c>
      <c r="AG35" s="64">
        <v>0</v>
      </c>
      <c r="AH35" s="64">
        <v>0</v>
      </c>
      <c r="AI35" s="64">
        <v>0</v>
      </c>
      <c r="AJ35" s="64">
        <v>0</v>
      </c>
      <c r="AK35" s="64">
        <v>0</v>
      </c>
      <c r="AL35" s="64">
        <v>0</v>
      </c>
      <c r="AM35" s="64">
        <v>0</v>
      </c>
      <c r="AN35" s="64">
        <v>0</v>
      </c>
      <c r="AO35" s="64">
        <v>0</v>
      </c>
      <c r="AP35" s="64">
        <v>0</v>
      </c>
      <c r="AQ35" s="64">
        <v>0</v>
      </c>
      <c r="AR35" s="64">
        <v>0</v>
      </c>
      <c r="AS35" s="64">
        <v>0</v>
      </c>
      <c r="AT35" s="64">
        <v>0</v>
      </c>
      <c r="AU35" s="64">
        <v>0</v>
      </c>
      <c r="AV35" s="64">
        <v>0</v>
      </c>
      <c r="AW35" s="64">
        <v>0</v>
      </c>
      <c r="AX35" s="64">
        <v>0</v>
      </c>
      <c r="AY35" s="64">
        <v>0</v>
      </c>
      <c r="AZ35" s="64">
        <v>0</v>
      </c>
      <c r="BA35" s="64">
        <v>0</v>
      </c>
      <c r="BB35" s="64">
        <v>0</v>
      </c>
      <c r="BC35" s="64">
        <v>0</v>
      </c>
      <c r="BD35" s="64">
        <v>0</v>
      </c>
      <c r="BE35" s="64">
        <v>0</v>
      </c>
      <c r="BF35" s="64">
        <v>0</v>
      </c>
      <c r="BG35" s="64">
        <v>0</v>
      </c>
      <c r="BH35" s="64">
        <v>0</v>
      </c>
      <c r="BI35" s="64">
        <v>0</v>
      </c>
      <c r="BJ35" s="64">
        <v>0</v>
      </c>
      <c r="BK35" s="64">
        <v>0</v>
      </c>
      <c r="BL35" s="64">
        <v>0</v>
      </c>
      <c r="BM35" s="64">
        <v>0</v>
      </c>
      <c r="BN35" s="64">
        <v>0</v>
      </c>
      <c r="BO35" s="64">
        <v>0</v>
      </c>
      <c r="BP35" s="64">
        <v>0</v>
      </c>
      <c r="BQ35" s="64">
        <v>0</v>
      </c>
      <c r="BR35" s="64">
        <v>0</v>
      </c>
      <c r="BS35" s="64">
        <v>0</v>
      </c>
      <c r="BT35" s="64">
        <v>0</v>
      </c>
      <c r="BU35" s="64">
        <v>0</v>
      </c>
      <c r="BV35" s="64">
        <v>0</v>
      </c>
      <c r="BW35" s="64">
        <v>0</v>
      </c>
      <c r="BX35" s="64">
        <v>0</v>
      </c>
      <c r="BY35" s="64">
        <v>0</v>
      </c>
      <c r="BZ35" s="64">
        <v>0</v>
      </c>
      <c r="CA35" s="64">
        <v>0</v>
      </c>
      <c r="CB35" s="289">
        <v>0</v>
      </c>
      <c r="CC35" s="103">
        <f t="shared" si="0"/>
        <v>0</v>
      </c>
      <c r="CD35" s="106">
        <v>0</v>
      </c>
      <c r="CE35" s="64">
        <v>0</v>
      </c>
      <c r="CF35" s="64">
        <v>0</v>
      </c>
      <c r="CG35" s="64">
        <v>0</v>
      </c>
      <c r="CH35" s="64">
        <v>0</v>
      </c>
      <c r="CI35" s="64">
        <v>0</v>
      </c>
      <c r="CJ35" s="64">
        <v>0</v>
      </c>
      <c r="CK35" s="64">
        <v>0</v>
      </c>
      <c r="CL35" s="64">
        <v>0</v>
      </c>
      <c r="CM35" s="64">
        <v>0</v>
      </c>
      <c r="CN35" s="64">
        <v>0</v>
      </c>
      <c r="CO35" s="289">
        <v>0</v>
      </c>
      <c r="CP35" s="103">
        <f t="shared" si="1"/>
        <v>0</v>
      </c>
      <c r="CQ35" s="106">
        <v>0</v>
      </c>
      <c r="CR35" s="64">
        <v>0</v>
      </c>
      <c r="CS35" s="289">
        <v>0</v>
      </c>
      <c r="CT35" s="103">
        <f t="shared" si="2"/>
        <v>0</v>
      </c>
      <c r="CU35" s="106">
        <v>0</v>
      </c>
      <c r="CV35" s="64">
        <v>0</v>
      </c>
      <c r="CW35" s="64">
        <v>0</v>
      </c>
      <c r="CX35" s="289">
        <v>0</v>
      </c>
      <c r="CY35" s="103">
        <f t="shared" si="3"/>
        <v>0</v>
      </c>
      <c r="CZ35" s="292">
        <v>0</v>
      </c>
      <c r="DA35" s="103">
        <f t="shared" si="4"/>
        <v>0</v>
      </c>
      <c r="DB35" s="103">
        <f t="shared" si="5"/>
        <v>0</v>
      </c>
    </row>
    <row r="36" spans="1:106" ht="16" customHeight="1" x14ac:dyDescent="0.15">
      <c r="A36" s="295">
        <v>27</v>
      </c>
      <c r="B36" s="203" t="s">
        <v>281</v>
      </c>
      <c r="C36" s="40" t="s">
        <v>228</v>
      </c>
      <c r="D36" s="106">
        <v>0</v>
      </c>
      <c r="E36" s="64">
        <v>0</v>
      </c>
      <c r="F36" s="64">
        <v>0</v>
      </c>
      <c r="G36" s="64">
        <v>0</v>
      </c>
      <c r="H36" s="64">
        <v>0</v>
      </c>
      <c r="I36" s="64">
        <v>0</v>
      </c>
      <c r="J36" s="64">
        <v>0</v>
      </c>
      <c r="K36" s="64">
        <v>0</v>
      </c>
      <c r="L36" s="64">
        <v>0</v>
      </c>
      <c r="M36" s="64">
        <v>0</v>
      </c>
      <c r="N36" s="64">
        <v>0</v>
      </c>
      <c r="O36" s="64">
        <v>0</v>
      </c>
      <c r="P36" s="64">
        <v>0</v>
      </c>
      <c r="Q36" s="64">
        <v>0</v>
      </c>
      <c r="R36" s="64">
        <v>0</v>
      </c>
      <c r="S36" s="64">
        <v>0</v>
      </c>
      <c r="T36" s="64">
        <v>0</v>
      </c>
      <c r="U36" s="64">
        <v>0</v>
      </c>
      <c r="V36" s="64">
        <v>0</v>
      </c>
      <c r="W36" s="64">
        <v>0</v>
      </c>
      <c r="X36" s="64">
        <v>0</v>
      </c>
      <c r="Y36" s="64">
        <v>0</v>
      </c>
      <c r="Z36" s="64">
        <v>0</v>
      </c>
      <c r="AA36" s="64">
        <v>0</v>
      </c>
      <c r="AB36" s="64">
        <v>0</v>
      </c>
      <c r="AC36" s="64">
        <v>0</v>
      </c>
      <c r="AD36" s="64">
        <v>0</v>
      </c>
      <c r="AE36" s="64">
        <v>0</v>
      </c>
      <c r="AF36" s="64">
        <v>0</v>
      </c>
      <c r="AG36" s="64">
        <v>0</v>
      </c>
      <c r="AH36" s="64">
        <v>0</v>
      </c>
      <c r="AI36" s="64">
        <v>0</v>
      </c>
      <c r="AJ36" s="64">
        <v>0</v>
      </c>
      <c r="AK36" s="64">
        <v>0</v>
      </c>
      <c r="AL36" s="64">
        <v>0</v>
      </c>
      <c r="AM36" s="64">
        <v>0</v>
      </c>
      <c r="AN36" s="64">
        <v>0</v>
      </c>
      <c r="AO36" s="64">
        <v>0</v>
      </c>
      <c r="AP36" s="64">
        <v>0</v>
      </c>
      <c r="AQ36" s="64">
        <v>0</v>
      </c>
      <c r="AR36" s="64">
        <v>0</v>
      </c>
      <c r="AS36" s="64">
        <v>0</v>
      </c>
      <c r="AT36" s="64">
        <v>0</v>
      </c>
      <c r="AU36" s="64">
        <v>0</v>
      </c>
      <c r="AV36" s="64">
        <v>0</v>
      </c>
      <c r="AW36" s="64">
        <v>0</v>
      </c>
      <c r="AX36" s="64">
        <v>0</v>
      </c>
      <c r="AY36" s="64">
        <v>0</v>
      </c>
      <c r="AZ36" s="64">
        <v>0</v>
      </c>
      <c r="BA36" s="64">
        <v>0</v>
      </c>
      <c r="BB36" s="64">
        <v>0</v>
      </c>
      <c r="BC36" s="64">
        <v>0</v>
      </c>
      <c r="BD36" s="64">
        <v>0</v>
      </c>
      <c r="BE36" s="64">
        <v>0</v>
      </c>
      <c r="BF36" s="64">
        <v>0</v>
      </c>
      <c r="BG36" s="64">
        <v>0</v>
      </c>
      <c r="BH36" s="64">
        <v>0</v>
      </c>
      <c r="BI36" s="64">
        <v>0</v>
      </c>
      <c r="BJ36" s="64">
        <v>0</v>
      </c>
      <c r="BK36" s="64">
        <v>0</v>
      </c>
      <c r="BL36" s="64">
        <v>0</v>
      </c>
      <c r="BM36" s="64">
        <v>0</v>
      </c>
      <c r="BN36" s="64">
        <v>0</v>
      </c>
      <c r="BO36" s="64">
        <v>0</v>
      </c>
      <c r="BP36" s="64">
        <v>0</v>
      </c>
      <c r="BQ36" s="64">
        <v>0</v>
      </c>
      <c r="BR36" s="64">
        <v>0</v>
      </c>
      <c r="BS36" s="64">
        <v>0</v>
      </c>
      <c r="BT36" s="64">
        <v>0</v>
      </c>
      <c r="BU36" s="64">
        <v>0</v>
      </c>
      <c r="BV36" s="64">
        <v>0</v>
      </c>
      <c r="BW36" s="64">
        <v>0</v>
      </c>
      <c r="BX36" s="64">
        <v>0</v>
      </c>
      <c r="BY36" s="64">
        <v>0</v>
      </c>
      <c r="BZ36" s="64">
        <v>0</v>
      </c>
      <c r="CA36" s="64">
        <v>0</v>
      </c>
      <c r="CB36" s="289">
        <v>0</v>
      </c>
      <c r="CC36" s="103">
        <f t="shared" si="0"/>
        <v>0</v>
      </c>
      <c r="CD36" s="106">
        <v>0</v>
      </c>
      <c r="CE36" s="64">
        <v>0</v>
      </c>
      <c r="CF36" s="64">
        <v>0</v>
      </c>
      <c r="CG36" s="64">
        <v>0</v>
      </c>
      <c r="CH36" s="64">
        <v>0</v>
      </c>
      <c r="CI36" s="64">
        <v>0</v>
      </c>
      <c r="CJ36" s="64">
        <v>0</v>
      </c>
      <c r="CK36" s="64">
        <v>0</v>
      </c>
      <c r="CL36" s="64">
        <v>0</v>
      </c>
      <c r="CM36" s="64">
        <v>0</v>
      </c>
      <c r="CN36" s="64">
        <v>0</v>
      </c>
      <c r="CO36" s="289">
        <v>0</v>
      </c>
      <c r="CP36" s="103">
        <f t="shared" si="1"/>
        <v>0</v>
      </c>
      <c r="CQ36" s="106">
        <v>0</v>
      </c>
      <c r="CR36" s="64">
        <v>0</v>
      </c>
      <c r="CS36" s="289">
        <v>0</v>
      </c>
      <c r="CT36" s="103">
        <f t="shared" si="2"/>
        <v>0</v>
      </c>
      <c r="CU36" s="106">
        <v>0</v>
      </c>
      <c r="CV36" s="64">
        <v>0</v>
      </c>
      <c r="CW36" s="64">
        <v>0</v>
      </c>
      <c r="CX36" s="289">
        <v>0</v>
      </c>
      <c r="CY36" s="103">
        <f t="shared" si="3"/>
        <v>0</v>
      </c>
      <c r="CZ36" s="292">
        <v>0</v>
      </c>
      <c r="DA36" s="103">
        <f t="shared" si="4"/>
        <v>0</v>
      </c>
      <c r="DB36" s="103">
        <f t="shared" si="5"/>
        <v>0</v>
      </c>
    </row>
    <row r="37" spans="1:106" ht="16" customHeight="1" x14ac:dyDescent="0.15">
      <c r="A37" s="316">
        <v>28</v>
      </c>
      <c r="B37" s="203" t="s">
        <v>282</v>
      </c>
      <c r="C37" s="175" t="s">
        <v>285</v>
      </c>
      <c r="D37" s="106">
        <v>0</v>
      </c>
      <c r="E37" s="64">
        <v>0</v>
      </c>
      <c r="F37" s="64">
        <v>0</v>
      </c>
      <c r="G37" s="64">
        <v>0</v>
      </c>
      <c r="H37" s="64">
        <v>0</v>
      </c>
      <c r="I37" s="64">
        <v>0</v>
      </c>
      <c r="J37" s="64">
        <v>0</v>
      </c>
      <c r="K37" s="64">
        <v>0</v>
      </c>
      <c r="L37" s="64">
        <v>0</v>
      </c>
      <c r="M37" s="64">
        <v>0</v>
      </c>
      <c r="N37" s="64">
        <v>0</v>
      </c>
      <c r="O37" s="64">
        <v>0</v>
      </c>
      <c r="P37" s="64">
        <v>0</v>
      </c>
      <c r="Q37" s="64">
        <v>0</v>
      </c>
      <c r="R37" s="64">
        <v>0</v>
      </c>
      <c r="S37" s="64">
        <v>0</v>
      </c>
      <c r="T37" s="64">
        <v>0</v>
      </c>
      <c r="U37" s="64">
        <v>0</v>
      </c>
      <c r="V37" s="64">
        <v>0</v>
      </c>
      <c r="W37" s="64">
        <v>0</v>
      </c>
      <c r="X37" s="64">
        <v>0</v>
      </c>
      <c r="Y37" s="64">
        <v>0</v>
      </c>
      <c r="Z37" s="64">
        <v>0</v>
      </c>
      <c r="AA37" s="64">
        <v>0</v>
      </c>
      <c r="AB37" s="64">
        <v>0</v>
      </c>
      <c r="AC37" s="64">
        <v>0</v>
      </c>
      <c r="AD37" s="64">
        <v>0</v>
      </c>
      <c r="AE37" s="64">
        <v>0</v>
      </c>
      <c r="AF37" s="64">
        <v>0</v>
      </c>
      <c r="AG37" s="64">
        <v>0</v>
      </c>
      <c r="AH37" s="64">
        <v>0</v>
      </c>
      <c r="AI37" s="64">
        <v>0</v>
      </c>
      <c r="AJ37" s="64">
        <v>0</v>
      </c>
      <c r="AK37" s="64">
        <v>0</v>
      </c>
      <c r="AL37" s="64">
        <v>0</v>
      </c>
      <c r="AM37" s="64">
        <v>0</v>
      </c>
      <c r="AN37" s="64">
        <v>0</v>
      </c>
      <c r="AO37" s="64">
        <v>0</v>
      </c>
      <c r="AP37" s="64">
        <v>0</v>
      </c>
      <c r="AQ37" s="64">
        <v>0</v>
      </c>
      <c r="AR37" s="64">
        <v>0</v>
      </c>
      <c r="AS37" s="64">
        <v>0</v>
      </c>
      <c r="AT37" s="64">
        <v>0</v>
      </c>
      <c r="AU37" s="64">
        <v>0</v>
      </c>
      <c r="AV37" s="64">
        <v>0</v>
      </c>
      <c r="AW37" s="64">
        <v>0</v>
      </c>
      <c r="AX37" s="64">
        <v>0</v>
      </c>
      <c r="AY37" s="64">
        <v>0</v>
      </c>
      <c r="AZ37" s="64">
        <v>0</v>
      </c>
      <c r="BA37" s="64">
        <v>0</v>
      </c>
      <c r="BB37" s="64">
        <v>0</v>
      </c>
      <c r="BC37" s="64">
        <v>0</v>
      </c>
      <c r="BD37" s="64">
        <v>0</v>
      </c>
      <c r="BE37" s="64">
        <v>0</v>
      </c>
      <c r="BF37" s="64">
        <v>0</v>
      </c>
      <c r="BG37" s="64">
        <v>0</v>
      </c>
      <c r="BH37" s="64">
        <v>0</v>
      </c>
      <c r="BI37" s="64">
        <v>0</v>
      </c>
      <c r="BJ37" s="64">
        <v>0</v>
      </c>
      <c r="BK37" s="64">
        <v>0</v>
      </c>
      <c r="BL37" s="64">
        <v>0</v>
      </c>
      <c r="BM37" s="64">
        <v>0</v>
      </c>
      <c r="BN37" s="64">
        <v>0</v>
      </c>
      <c r="BO37" s="64">
        <v>0</v>
      </c>
      <c r="BP37" s="64">
        <v>0</v>
      </c>
      <c r="BQ37" s="64">
        <v>0</v>
      </c>
      <c r="BR37" s="64">
        <v>0</v>
      </c>
      <c r="BS37" s="64">
        <v>0</v>
      </c>
      <c r="BT37" s="64">
        <v>0</v>
      </c>
      <c r="BU37" s="64">
        <v>0</v>
      </c>
      <c r="BV37" s="64">
        <v>0</v>
      </c>
      <c r="BW37" s="64">
        <v>0</v>
      </c>
      <c r="BX37" s="64">
        <v>0</v>
      </c>
      <c r="BY37" s="64">
        <v>0</v>
      </c>
      <c r="BZ37" s="64">
        <v>0</v>
      </c>
      <c r="CA37" s="64">
        <v>0</v>
      </c>
      <c r="CB37" s="289">
        <v>0</v>
      </c>
      <c r="CC37" s="103">
        <f t="shared" si="0"/>
        <v>0</v>
      </c>
      <c r="CD37" s="106">
        <v>0</v>
      </c>
      <c r="CE37" s="64">
        <v>0</v>
      </c>
      <c r="CF37" s="64">
        <v>0</v>
      </c>
      <c r="CG37" s="64">
        <v>0</v>
      </c>
      <c r="CH37" s="64">
        <v>0</v>
      </c>
      <c r="CI37" s="64">
        <v>0</v>
      </c>
      <c r="CJ37" s="64">
        <v>0</v>
      </c>
      <c r="CK37" s="64">
        <v>0</v>
      </c>
      <c r="CL37" s="64">
        <v>0</v>
      </c>
      <c r="CM37" s="64">
        <v>0</v>
      </c>
      <c r="CN37" s="64">
        <v>0</v>
      </c>
      <c r="CO37" s="289">
        <v>0</v>
      </c>
      <c r="CP37" s="103">
        <f t="shared" si="1"/>
        <v>0</v>
      </c>
      <c r="CQ37" s="106">
        <v>0</v>
      </c>
      <c r="CR37" s="64">
        <v>0</v>
      </c>
      <c r="CS37" s="289">
        <v>0</v>
      </c>
      <c r="CT37" s="103">
        <f t="shared" si="2"/>
        <v>0</v>
      </c>
      <c r="CU37" s="106">
        <v>0</v>
      </c>
      <c r="CV37" s="64">
        <v>0</v>
      </c>
      <c r="CW37" s="64">
        <v>0</v>
      </c>
      <c r="CX37" s="289">
        <v>0</v>
      </c>
      <c r="CY37" s="103">
        <f t="shared" si="3"/>
        <v>0</v>
      </c>
      <c r="CZ37" s="292">
        <v>0</v>
      </c>
      <c r="DA37" s="103">
        <f t="shared" si="4"/>
        <v>0</v>
      </c>
      <c r="DB37" s="103">
        <f t="shared" si="5"/>
        <v>0</v>
      </c>
    </row>
    <row r="38" spans="1:106" ht="16" customHeight="1" x14ac:dyDescent="0.15">
      <c r="A38" s="295">
        <v>29</v>
      </c>
      <c r="B38" s="203" t="s">
        <v>283</v>
      </c>
      <c r="C38" s="175" t="s">
        <v>286</v>
      </c>
      <c r="D38" s="106">
        <v>0</v>
      </c>
      <c r="E38" s="64">
        <v>0</v>
      </c>
      <c r="F38" s="64">
        <v>0</v>
      </c>
      <c r="G38" s="64">
        <v>0</v>
      </c>
      <c r="H38" s="64">
        <v>0</v>
      </c>
      <c r="I38" s="64">
        <v>0</v>
      </c>
      <c r="J38" s="64">
        <v>0</v>
      </c>
      <c r="K38" s="64">
        <v>0</v>
      </c>
      <c r="L38" s="64">
        <v>0</v>
      </c>
      <c r="M38" s="64">
        <v>0</v>
      </c>
      <c r="N38" s="64">
        <v>0</v>
      </c>
      <c r="O38" s="64">
        <v>0</v>
      </c>
      <c r="P38" s="64">
        <v>0</v>
      </c>
      <c r="Q38" s="64">
        <v>0</v>
      </c>
      <c r="R38" s="64">
        <v>0</v>
      </c>
      <c r="S38" s="64">
        <v>0</v>
      </c>
      <c r="T38" s="64">
        <v>0</v>
      </c>
      <c r="U38" s="64">
        <v>0</v>
      </c>
      <c r="V38" s="64">
        <v>0</v>
      </c>
      <c r="W38" s="64">
        <v>0</v>
      </c>
      <c r="X38" s="64">
        <v>0</v>
      </c>
      <c r="Y38" s="64">
        <v>0</v>
      </c>
      <c r="Z38" s="64">
        <v>0</v>
      </c>
      <c r="AA38" s="64">
        <v>0</v>
      </c>
      <c r="AB38" s="64">
        <v>0</v>
      </c>
      <c r="AC38" s="64">
        <v>0</v>
      </c>
      <c r="AD38" s="64">
        <v>0</v>
      </c>
      <c r="AE38" s="64">
        <v>0</v>
      </c>
      <c r="AF38" s="64">
        <v>0</v>
      </c>
      <c r="AG38" s="64">
        <v>0</v>
      </c>
      <c r="AH38" s="64">
        <v>0</v>
      </c>
      <c r="AI38" s="64">
        <v>0</v>
      </c>
      <c r="AJ38" s="64">
        <v>0</v>
      </c>
      <c r="AK38" s="64">
        <v>0</v>
      </c>
      <c r="AL38" s="64">
        <v>0</v>
      </c>
      <c r="AM38" s="64">
        <v>0</v>
      </c>
      <c r="AN38" s="64">
        <v>0</v>
      </c>
      <c r="AO38" s="64">
        <v>0</v>
      </c>
      <c r="AP38" s="64">
        <v>0</v>
      </c>
      <c r="AQ38" s="64">
        <v>0</v>
      </c>
      <c r="AR38" s="64">
        <v>0</v>
      </c>
      <c r="AS38" s="64">
        <v>0</v>
      </c>
      <c r="AT38" s="64">
        <v>0</v>
      </c>
      <c r="AU38" s="64">
        <v>0</v>
      </c>
      <c r="AV38" s="64">
        <v>0</v>
      </c>
      <c r="AW38" s="64">
        <v>0</v>
      </c>
      <c r="AX38" s="64">
        <v>0</v>
      </c>
      <c r="AY38" s="64">
        <v>0</v>
      </c>
      <c r="AZ38" s="64">
        <v>0</v>
      </c>
      <c r="BA38" s="64">
        <v>0</v>
      </c>
      <c r="BB38" s="64">
        <v>0</v>
      </c>
      <c r="BC38" s="64">
        <v>0</v>
      </c>
      <c r="BD38" s="64">
        <v>0</v>
      </c>
      <c r="BE38" s="64">
        <v>0</v>
      </c>
      <c r="BF38" s="64">
        <v>0</v>
      </c>
      <c r="BG38" s="64">
        <v>0</v>
      </c>
      <c r="BH38" s="64">
        <v>0</v>
      </c>
      <c r="BI38" s="64">
        <v>0</v>
      </c>
      <c r="BJ38" s="64">
        <v>0</v>
      </c>
      <c r="BK38" s="64">
        <v>0</v>
      </c>
      <c r="BL38" s="64">
        <v>0</v>
      </c>
      <c r="BM38" s="64">
        <v>0</v>
      </c>
      <c r="BN38" s="64">
        <v>0</v>
      </c>
      <c r="BO38" s="64">
        <v>0</v>
      </c>
      <c r="BP38" s="64">
        <v>0</v>
      </c>
      <c r="BQ38" s="64">
        <v>0</v>
      </c>
      <c r="BR38" s="64">
        <v>0</v>
      </c>
      <c r="BS38" s="64">
        <v>0</v>
      </c>
      <c r="BT38" s="64">
        <v>0</v>
      </c>
      <c r="BU38" s="64">
        <v>0</v>
      </c>
      <c r="BV38" s="64">
        <v>0</v>
      </c>
      <c r="BW38" s="64">
        <v>0</v>
      </c>
      <c r="BX38" s="64">
        <v>0</v>
      </c>
      <c r="BY38" s="64">
        <v>0</v>
      </c>
      <c r="BZ38" s="64">
        <v>0</v>
      </c>
      <c r="CA38" s="64">
        <v>0</v>
      </c>
      <c r="CB38" s="289">
        <v>0</v>
      </c>
      <c r="CC38" s="103">
        <f t="shared" si="0"/>
        <v>0</v>
      </c>
      <c r="CD38" s="106">
        <v>0</v>
      </c>
      <c r="CE38" s="64">
        <v>0</v>
      </c>
      <c r="CF38" s="64">
        <v>0</v>
      </c>
      <c r="CG38" s="64">
        <v>0</v>
      </c>
      <c r="CH38" s="64">
        <v>0</v>
      </c>
      <c r="CI38" s="64">
        <v>0</v>
      </c>
      <c r="CJ38" s="64">
        <v>0</v>
      </c>
      <c r="CK38" s="64">
        <v>0</v>
      </c>
      <c r="CL38" s="64">
        <v>0</v>
      </c>
      <c r="CM38" s="64">
        <v>0</v>
      </c>
      <c r="CN38" s="64">
        <v>0</v>
      </c>
      <c r="CO38" s="289">
        <v>0</v>
      </c>
      <c r="CP38" s="103">
        <f t="shared" si="1"/>
        <v>0</v>
      </c>
      <c r="CQ38" s="106">
        <v>0</v>
      </c>
      <c r="CR38" s="64">
        <v>0</v>
      </c>
      <c r="CS38" s="289">
        <v>0</v>
      </c>
      <c r="CT38" s="103">
        <f t="shared" si="2"/>
        <v>0</v>
      </c>
      <c r="CU38" s="106">
        <v>0</v>
      </c>
      <c r="CV38" s="64">
        <v>0</v>
      </c>
      <c r="CW38" s="64">
        <v>0</v>
      </c>
      <c r="CX38" s="289">
        <v>0</v>
      </c>
      <c r="CY38" s="103">
        <f t="shared" si="3"/>
        <v>0</v>
      </c>
      <c r="CZ38" s="292">
        <v>0</v>
      </c>
      <c r="DA38" s="103">
        <f t="shared" si="4"/>
        <v>0</v>
      </c>
      <c r="DB38" s="103">
        <f t="shared" si="5"/>
        <v>0</v>
      </c>
    </row>
    <row r="39" spans="1:106" ht="16" customHeight="1" x14ac:dyDescent="0.15">
      <c r="A39" s="316">
        <v>30</v>
      </c>
      <c r="B39" s="203" t="s">
        <v>284</v>
      </c>
      <c r="C39" s="175" t="s">
        <v>287</v>
      </c>
      <c r="D39" s="106">
        <v>0</v>
      </c>
      <c r="E39" s="64">
        <v>0</v>
      </c>
      <c r="F39" s="64">
        <v>0</v>
      </c>
      <c r="G39" s="64">
        <v>0</v>
      </c>
      <c r="H39" s="64">
        <v>0</v>
      </c>
      <c r="I39" s="64">
        <v>0</v>
      </c>
      <c r="J39" s="64">
        <v>0</v>
      </c>
      <c r="K39" s="64">
        <v>0</v>
      </c>
      <c r="L39" s="64">
        <v>0</v>
      </c>
      <c r="M39" s="64">
        <v>0</v>
      </c>
      <c r="N39" s="64">
        <v>0</v>
      </c>
      <c r="O39" s="64">
        <v>0</v>
      </c>
      <c r="P39" s="64">
        <v>0</v>
      </c>
      <c r="Q39" s="64">
        <v>0</v>
      </c>
      <c r="R39" s="64">
        <v>0</v>
      </c>
      <c r="S39" s="64">
        <v>0</v>
      </c>
      <c r="T39" s="64">
        <v>0</v>
      </c>
      <c r="U39" s="64">
        <v>0</v>
      </c>
      <c r="V39" s="64">
        <v>0</v>
      </c>
      <c r="W39" s="64">
        <v>0</v>
      </c>
      <c r="X39" s="64">
        <v>0</v>
      </c>
      <c r="Y39" s="64">
        <v>0</v>
      </c>
      <c r="Z39" s="64">
        <v>0</v>
      </c>
      <c r="AA39" s="64">
        <v>0</v>
      </c>
      <c r="AB39" s="64">
        <v>0</v>
      </c>
      <c r="AC39" s="64">
        <v>0</v>
      </c>
      <c r="AD39" s="64">
        <v>0</v>
      </c>
      <c r="AE39" s="64">
        <v>0</v>
      </c>
      <c r="AF39" s="64">
        <v>0</v>
      </c>
      <c r="AG39" s="64">
        <v>0</v>
      </c>
      <c r="AH39" s="64">
        <v>0</v>
      </c>
      <c r="AI39" s="64">
        <v>0</v>
      </c>
      <c r="AJ39" s="64">
        <v>0</v>
      </c>
      <c r="AK39" s="64">
        <v>0</v>
      </c>
      <c r="AL39" s="64">
        <v>0</v>
      </c>
      <c r="AM39" s="64">
        <v>0</v>
      </c>
      <c r="AN39" s="64">
        <v>0</v>
      </c>
      <c r="AO39" s="64">
        <v>0</v>
      </c>
      <c r="AP39" s="64">
        <v>0</v>
      </c>
      <c r="AQ39" s="64">
        <v>0</v>
      </c>
      <c r="AR39" s="64">
        <v>0</v>
      </c>
      <c r="AS39" s="64">
        <v>0</v>
      </c>
      <c r="AT39" s="64">
        <v>0</v>
      </c>
      <c r="AU39" s="64">
        <v>0</v>
      </c>
      <c r="AV39" s="64">
        <v>0</v>
      </c>
      <c r="AW39" s="64">
        <v>0</v>
      </c>
      <c r="AX39" s="64">
        <v>0</v>
      </c>
      <c r="AY39" s="64">
        <v>0</v>
      </c>
      <c r="AZ39" s="64">
        <v>0</v>
      </c>
      <c r="BA39" s="64">
        <v>0</v>
      </c>
      <c r="BB39" s="64">
        <v>0</v>
      </c>
      <c r="BC39" s="64">
        <v>0</v>
      </c>
      <c r="BD39" s="64">
        <v>0</v>
      </c>
      <c r="BE39" s="64">
        <v>0</v>
      </c>
      <c r="BF39" s="64">
        <v>0</v>
      </c>
      <c r="BG39" s="64">
        <v>0</v>
      </c>
      <c r="BH39" s="64">
        <v>0</v>
      </c>
      <c r="BI39" s="64">
        <v>0</v>
      </c>
      <c r="BJ39" s="64">
        <v>0</v>
      </c>
      <c r="BK39" s="64">
        <v>0</v>
      </c>
      <c r="BL39" s="64">
        <v>0</v>
      </c>
      <c r="BM39" s="64">
        <v>0</v>
      </c>
      <c r="BN39" s="64">
        <v>0</v>
      </c>
      <c r="BO39" s="64">
        <v>0</v>
      </c>
      <c r="BP39" s="64">
        <v>0</v>
      </c>
      <c r="BQ39" s="64">
        <v>0</v>
      </c>
      <c r="BR39" s="64">
        <v>0</v>
      </c>
      <c r="BS39" s="64">
        <v>0</v>
      </c>
      <c r="BT39" s="64">
        <v>0</v>
      </c>
      <c r="BU39" s="64">
        <v>0</v>
      </c>
      <c r="BV39" s="64">
        <v>0</v>
      </c>
      <c r="BW39" s="64">
        <v>0</v>
      </c>
      <c r="BX39" s="64">
        <v>0</v>
      </c>
      <c r="BY39" s="64">
        <v>0</v>
      </c>
      <c r="BZ39" s="64">
        <v>0</v>
      </c>
      <c r="CA39" s="64">
        <v>0</v>
      </c>
      <c r="CB39" s="289">
        <v>0</v>
      </c>
      <c r="CC39" s="103">
        <f t="shared" si="0"/>
        <v>0</v>
      </c>
      <c r="CD39" s="106">
        <v>0</v>
      </c>
      <c r="CE39" s="64">
        <v>0</v>
      </c>
      <c r="CF39" s="64">
        <v>0</v>
      </c>
      <c r="CG39" s="64">
        <v>0</v>
      </c>
      <c r="CH39" s="64">
        <v>0</v>
      </c>
      <c r="CI39" s="64">
        <v>0</v>
      </c>
      <c r="CJ39" s="64">
        <v>0</v>
      </c>
      <c r="CK39" s="64">
        <v>0</v>
      </c>
      <c r="CL39" s="64">
        <v>0</v>
      </c>
      <c r="CM39" s="64">
        <v>0</v>
      </c>
      <c r="CN39" s="64">
        <v>0</v>
      </c>
      <c r="CO39" s="289">
        <v>0</v>
      </c>
      <c r="CP39" s="103">
        <f t="shared" si="1"/>
        <v>0</v>
      </c>
      <c r="CQ39" s="106">
        <v>0</v>
      </c>
      <c r="CR39" s="64">
        <v>0</v>
      </c>
      <c r="CS39" s="289">
        <v>0</v>
      </c>
      <c r="CT39" s="103">
        <f t="shared" si="2"/>
        <v>0</v>
      </c>
      <c r="CU39" s="106">
        <v>0</v>
      </c>
      <c r="CV39" s="64">
        <v>0</v>
      </c>
      <c r="CW39" s="64">
        <v>0</v>
      </c>
      <c r="CX39" s="289">
        <v>0</v>
      </c>
      <c r="CY39" s="103">
        <f t="shared" si="3"/>
        <v>0</v>
      </c>
      <c r="CZ39" s="292">
        <v>0</v>
      </c>
      <c r="DA39" s="103">
        <f t="shared" si="4"/>
        <v>0</v>
      </c>
      <c r="DB39" s="103">
        <f t="shared" si="5"/>
        <v>0</v>
      </c>
    </row>
    <row r="40" spans="1:106" ht="16" customHeight="1" x14ac:dyDescent="0.15">
      <c r="A40" s="295">
        <v>31</v>
      </c>
      <c r="B40" s="203" t="s">
        <v>288</v>
      </c>
      <c r="C40" s="175" t="s">
        <v>289</v>
      </c>
      <c r="D40" s="106">
        <v>0</v>
      </c>
      <c r="E40" s="64">
        <v>0</v>
      </c>
      <c r="F40" s="64">
        <v>0</v>
      </c>
      <c r="G40" s="64">
        <v>0</v>
      </c>
      <c r="H40" s="64">
        <v>0</v>
      </c>
      <c r="I40" s="64">
        <v>0</v>
      </c>
      <c r="J40" s="64">
        <v>0</v>
      </c>
      <c r="K40" s="64">
        <v>0</v>
      </c>
      <c r="L40" s="64">
        <v>0</v>
      </c>
      <c r="M40" s="64">
        <v>0</v>
      </c>
      <c r="N40" s="64">
        <v>0</v>
      </c>
      <c r="O40" s="64">
        <v>0</v>
      </c>
      <c r="P40" s="64">
        <v>0</v>
      </c>
      <c r="Q40" s="64">
        <v>0</v>
      </c>
      <c r="R40" s="64">
        <v>0</v>
      </c>
      <c r="S40" s="64">
        <v>0</v>
      </c>
      <c r="T40" s="64">
        <v>0</v>
      </c>
      <c r="U40" s="64">
        <v>0</v>
      </c>
      <c r="V40" s="64">
        <v>0</v>
      </c>
      <c r="W40" s="64">
        <v>0</v>
      </c>
      <c r="X40" s="64">
        <v>0</v>
      </c>
      <c r="Y40" s="64">
        <v>0</v>
      </c>
      <c r="Z40" s="64">
        <v>0</v>
      </c>
      <c r="AA40" s="64">
        <v>0</v>
      </c>
      <c r="AB40" s="64">
        <v>0</v>
      </c>
      <c r="AC40" s="64">
        <v>0</v>
      </c>
      <c r="AD40" s="64">
        <v>0</v>
      </c>
      <c r="AE40" s="64">
        <v>0</v>
      </c>
      <c r="AF40" s="64">
        <v>0</v>
      </c>
      <c r="AG40" s="64">
        <v>0</v>
      </c>
      <c r="AH40" s="64">
        <v>0</v>
      </c>
      <c r="AI40" s="64">
        <v>0</v>
      </c>
      <c r="AJ40" s="64">
        <v>0</v>
      </c>
      <c r="AK40" s="64">
        <v>0</v>
      </c>
      <c r="AL40" s="64">
        <v>0</v>
      </c>
      <c r="AM40" s="64">
        <v>0</v>
      </c>
      <c r="AN40" s="64">
        <v>0</v>
      </c>
      <c r="AO40" s="64">
        <v>0</v>
      </c>
      <c r="AP40" s="64">
        <v>0</v>
      </c>
      <c r="AQ40" s="64">
        <v>0</v>
      </c>
      <c r="AR40" s="64">
        <v>0</v>
      </c>
      <c r="AS40" s="64">
        <v>0</v>
      </c>
      <c r="AT40" s="64">
        <v>0</v>
      </c>
      <c r="AU40" s="64">
        <v>0</v>
      </c>
      <c r="AV40" s="64">
        <v>0</v>
      </c>
      <c r="AW40" s="64">
        <v>0</v>
      </c>
      <c r="AX40" s="64">
        <v>0</v>
      </c>
      <c r="AY40" s="64">
        <v>0</v>
      </c>
      <c r="AZ40" s="64">
        <v>0</v>
      </c>
      <c r="BA40" s="64">
        <v>0</v>
      </c>
      <c r="BB40" s="64">
        <v>0</v>
      </c>
      <c r="BC40" s="64">
        <v>0</v>
      </c>
      <c r="BD40" s="64">
        <v>0</v>
      </c>
      <c r="BE40" s="64">
        <v>0</v>
      </c>
      <c r="BF40" s="64">
        <v>0</v>
      </c>
      <c r="BG40" s="64">
        <v>0</v>
      </c>
      <c r="BH40" s="64">
        <v>0</v>
      </c>
      <c r="BI40" s="64">
        <v>0</v>
      </c>
      <c r="BJ40" s="64">
        <v>0</v>
      </c>
      <c r="BK40" s="64">
        <v>0</v>
      </c>
      <c r="BL40" s="64">
        <v>0</v>
      </c>
      <c r="BM40" s="64">
        <v>0</v>
      </c>
      <c r="BN40" s="64">
        <v>0</v>
      </c>
      <c r="BO40" s="64">
        <v>0</v>
      </c>
      <c r="BP40" s="64">
        <v>0</v>
      </c>
      <c r="BQ40" s="64">
        <v>0</v>
      </c>
      <c r="BR40" s="64">
        <v>0</v>
      </c>
      <c r="BS40" s="64">
        <v>0</v>
      </c>
      <c r="BT40" s="64">
        <v>0</v>
      </c>
      <c r="BU40" s="64">
        <v>0</v>
      </c>
      <c r="BV40" s="64">
        <v>0</v>
      </c>
      <c r="BW40" s="64">
        <v>0</v>
      </c>
      <c r="BX40" s="64">
        <v>0</v>
      </c>
      <c r="BY40" s="64">
        <v>0</v>
      </c>
      <c r="BZ40" s="64">
        <v>0</v>
      </c>
      <c r="CA40" s="64">
        <v>0</v>
      </c>
      <c r="CB40" s="289">
        <v>0</v>
      </c>
      <c r="CC40" s="103">
        <f t="shared" si="0"/>
        <v>0</v>
      </c>
      <c r="CD40" s="106">
        <v>0</v>
      </c>
      <c r="CE40" s="64">
        <v>0</v>
      </c>
      <c r="CF40" s="64">
        <v>0</v>
      </c>
      <c r="CG40" s="64">
        <v>0</v>
      </c>
      <c r="CH40" s="64">
        <v>0</v>
      </c>
      <c r="CI40" s="64">
        <v>0</v>
      </c>
      <c r="CJ40" s="64">
        <v>0</v>
      </c>
      <c r="CK40" s="64">
        <v>0</v>
      </c>
      <c r="CL40" s="64">
        <v>0</v>
      </c>
      <c r="CM40" s="64">
        <v>0</v>
      </c>
      <c r="CN40" s="64">
        <v>0</v>
      </c>
      <c r="CO40" s="289">
        <v>0</v>
      </c>
      <c r="CP40" s="103">
        <f t="shared" si="1"/>
        <v>0</v>
      </c>
      <c r="CQ40" s="106">
        <v>0</v>
      </c>
      <c r="CR40" s="64">
        <v>0</v>
      </c>
      <c r="CS40" s="289">
        <v>0</v>
      </c>
      <c r="CT40" s="103">
        <f t="shared" si="2"/>
        <v>0</v>
      </c>
      <c r="CU40" s="106">
        <v>0</v>
      </c>
      <c r="CV40" s="64">
        <v>0</v>
      </c>
      <c r="CW40" s="64">
        <v>0</v>
      </c>
      <c r="CX40" s="289">
        <v>0</v>
      </c>
      <c r="CY40" s="103">
        <f t="shared" si="3"/>
        <v>0</v>
      </c>
      <c r="CZ40" s="292">
        <v>0</v>
      </c>
      <c r="DA40" s="103">
        <f>SUM(CP40,CT40,CY40,CZ40)</f>
        <v>0</v>
      </c>
      <c r="DB40" s="103">
        <f>CC40+DA40</f>
        <v>0</v>
      </c>
    </row>
    <row r="41" spans="1:106" ht="16" customHeight="1" x14ac:dyDescent="0.15">
      <c r="A41" s="316">
        <v>32</v>
      </c>
      <c r="B41" s="203" t="s">
        <v>290</v>
      </c>
      <c r="C41" s="175" t="s">
        <v>292</v>
      </c>
      <c r="D41" s="106">
        <v>0</v>
      </c>
      <c r="E41" s="64">
        <v>0</v>
      </c>
      <c r="F41" s="64">
        <v>0</v>
      </c>
      <c r="G41" s="64">
        <v>0</v>
      </c>
      <c r="H41" s="64">
        <v>0</v>
      </c>
      <c r="I41" s="64">
        <v>0</v>
      </c>
      <c r="J41" s="64">
        <v>0</v>
      </c>
      <c r="K41" s="64">
        <v>0</v>
      </c>
      <c r="L41" s="64">
        <v>0</v>
      </c>
      <c r="M41" s="64">
        <v>0</v>
      </c>
      <c r="N41" s="64">
        <v>0</v>
      </c>
      <c r="O41" s="64">
        <v>0</v>
      </c>
      <c r="P41" s="64">
        <v>0</v>
      </c>
      <c r="Q41" s="64">
        <v>0</v>
      </c>
      <c r="R41" s="64">
        <v>0</v>
      </c>
      <c r="S41" s="64">
        <v>0</v>
      </c>
      <c r="T41" s="64">
        <v>0</v>
      </c>
      <c r="U41" s="64">
        <v>0</v>
      </c>
      <c r="V41" s="64">
        <v>0</v>
      </c>
      <c r="W41" s="64">
        <v>0</v>
      </c>
      <c r="X41" s="64">
        <v>0</v>
      </c>
      <c r="Y41" s="64">
        <v>0</v>
      </c>
      <c r="Z41" s="64">
        <v>0</v>
      </c>
      <c r="AA41" s="64">
        <v>0</v>
      </c>
      <c r="AB41" s="64">
        <v>0</v>
      </c>
      <c r="AC41" s="64">
        <v>0</v>
      </c>
      <c r="AD41" s="64">
        <v>0</v>
      </c>
      <c r="AE41" s="64">
        <v>0</v>
      </c>
      <c r="AF41" s="64">
        <v>0</v>
      </c>
      <c r="AG41" s="64">
        <v>0</v>
      </c>
      <c r="AH41" s="64">
        <v>0</v>
      </c>
      <c r="AI41" s="64">
        <v>0</v>
      </c>
      <c r="AJ41" s="64">
        <v>0</v>
      </c>
      <c r="AK41" s="64">
        <v>0</v>
      </c>
      <c r="AL41" s="64">
        <v>0</v>
      </c>
      <c r="AM41" s="64">
        <v>0</v>
      </c>
      <c r="AN41" s="64">
        <v>0</v>
      </c>
      <c r="AO41" s="64">
        <v>0</v>
      </c>
      <c r="AP41" s="64">
        <v>0</v>
      </c>
      <c r="AQ41" s="64">
        <v>0</v>
      </c>
      <c r="AR41" s="64">
        <v>0</v>
      </c>
      <c r="AS41" s="64">
        <v>0</v>
      </c>
      <c r="AT41" s="64">
        <v>0</v>
      </c>
      <c r="AU41" s="64">
        <v>0</v>
      </c>
      <c r="AV41" s="64">
        <v>0</v>
      </c>
      <c r="AW41" s="64">
        <v>0</v>
      </c>
      <c r="AX41" s="64">
        <v>0</v>
      </c>
      <c r="AY41" s="64">
        <v>0</v>
      </c>
      <c r="AZ41" s="64">
        <v>0</v>
      </c>
      <c r="BA41" s="64">
        <v>0</v>
      </c>
      <c r="BB41" s="64">
        <v>0</v>
      </c>
      <c r="BC41" s="64">
        <v>0</v>
      </c>
      <c r="BD41" s="64">
        <v>0</v>
      </c>
      <c r="BE41" s="64">
        <v>0</v>
      </c>
      <c r="BF41" s="64">
        <v>0</v>
      </c>
      <c r="BG41" s="64">
        <v>0</v>
      </c>
      <c r="BH41" s="64">
        <v>0</v>
      </c>
      <c r="BI41" s="64">
        <v>0</v>
      </c>
      <c r="BJ41" s="64">
        <v>0</v>
      </c>
      <c r="BK41" s="64">
        <v>0</v>
      </c>
      <c r="BL41" s="64">
        <v>0</v>
      </c>
      <c r="BM41" s="64">
        <v>0</v>
      </c>
      <c r="BN41" s="64">
        <v>0</v>
      </c>
      <c r="BO41" s="64">
        <v>0</v>
      </c>
      <c r="BP41" s="64">
        <v>0</v>
      </c>
      <c r="BQ41" s="64">
        <v>0</v>
      </c>
      <c r="BR41" s="64">
        <v>0</v>
      </c>
      <c r="BS41" s="64">
        <v>0</v>
      </c>
      <c r="BT41" s="64">
        <v>0</v>
      </c>
      <c r="BU41" s="64">
        <v>0</v>
      </c>
      <c r="BV41" s="64">
        <v>0</v>
      </c>
      <c r="BW41" s="64">
        <v>0</v>
      </c>
      <c r="BX41" s="64">
        <v>0</v>
      </c>
      <c r="BY41" s="64">
        <v>0</v>
      </c>
      <c r="BZ41" s="64">
        <v>0</v>
      </c>
      <c r="CA41" s="64">
        <v>0</v>
      </c>
      <c r="CB41" s="289">
        <v>0</v>
      </c>
      <c r="CC41" s="103">
        <f t="shared" si="0"/>
        <v>0</v>
      </c>
      <c r="CD41" s="106">
        <v>0</v>
      </c>
      <c r="CE41" s="64">
        <v>0</v>
      </c>
      <c r="CF41" s="64">
        <v>0</v>
      </c>
      <c r="CG41" s="64">
        <v>0</v>
      </c>
      <c r="CH41" s="64">
        <v>0</v>
      </c>
      <c r="CI41" s="64">
        <v>0</v>
      </c>
      <c r="CJ41" s="64">
        <v>0</v>
      </c>
      <c r="CK41" s="64">
        <v>0</v>
      </c>
      <c r="CL41" s="64">
        <v>0</v>
      </c>
      <c r="CM41" s="64">
        <v>0</v>
      </c>
      <c r="CN41" s="64">
        <v>0</v>
      </c>
      <c r="CO41" s="289">
        <v>0</v>
      </c>
      <c r="CP41" s="103">
        <f t="shared" si="1"/>
        <v>0</v>
      </c>
      <c r="CQ41" s="106">
        <v>0</v>
      </c>
      <c r="CR41" s="64">
        <v>0</v>
      </c>
      <c r="CS41" s="289">
        <v>0</v>
      </c>
      <c r="CT41" s="103">
        <f t="shared" si="2"/>
        <v>0</v>
      </c>
      <c r="CU41" s="106">
        <v>0</v>
      </c>
      <c r="CV41" s="64">
        <v>0</v>
      </c>
      <c r="CW41" s="64">
        <v>0</v>
      </c>
      <c r="CX41" s="289">
        <v>0</v>
      </c>
      <c r="CY41" s="103">
        <f t="shared" si="3"/>
        <v>0</v>
      </c>
      <c r="CZ41" s="292">
        <v>0</v>
      </c>
      <c r="DA41" s="103">
        <f>SUM(CP41,CT41,CY41,CZ41)</f>
        <v>0</v>
      </c>
      <c r="DB41" s="103">
        <f>CC41+DA41</f>
        <v>0</v>
      </c>
    </row>
    <row r="42" spans="1:106" ht="16" customHeight="1" x14ac:dyDescent="0.15">
      <c r="A42" s="295">
        <v>33</v>
      </c>
      <c r="B42" s="203" t="s">
        <v>291</v>
      </c>
      <c r="C42" s="175" t="s">
        <v>293</v>
      </c>
      <c r="D42" s="106">
        <v>0</v>
      </c>
      <c r="E42" s="64">
        <v>0</v>
      </c>
      <c r="F42" s="64">
        <v>0</v>
      </c>
      <c r="G42" s="64">
        <v>0</v>
      </c>
      <c r="H42" s="64">
        <v>0</v>
      </c>
      <c r="I42" s="64">
        <v>0</v>
      </c>
      <c r="J42" s="64">
        <v>0</v>
      </c>
      <c r="K42" s="64">
        <v>0</v>
      </c>
      <c r="L42" s="64">
        <v>0</v>
      </c>
      <c r="M42" s="64">
        <v>0</v>
      </c>
      <c r="N42" s="64">
        <v>0</v>
      </c>
      <c r="O42" s="64">
        <v>0</v>
      </c>
      <c r="P42" s="64">
        <v>0</v>
      </c>
      <c r="Q42" s="64">
        <v>0</v>
      </c>
      <c r="R42" s="64">
        <v>0</v>
      </c>
      <c r="S42" s="64">
        <v>0</v>
      </c>
      <c r="T42" s="64">
        <v>0</v>
      </c>
      <c r="U42" s="64">
        <v>0</v>
      </c>
      <c r="V42" s="64">
        <v>0</v>
      </c>
      <c r="W42" s="64">
        <v>0</v>
      </c>
      <c r="X42" s="64">
        <v>0</v>
      </c>
      <c r="Y42" s="64">
        <v>0</v>
      </c>
      <c r="Z42" s="64">
        <v>0</v>
      </c>
      <c r="AA42" s="64">
        <v>0</v>
      </c>
      <c r="AB42" s="64">
        <v>0</v>
      </c>
      <c r="AC42" s="64">
        <v>0</v>
      </c>
      <c r="AD42" s="64">
        <v>0</v>
      </c>
      <c r="AE42" s="64">
        <v>0</v>
      </c>
      <c r="AF42" s="64">
        <v>0</v>
      </c>
      <c r="AG42" s="64">
        <v>0</v>
      </c>
      <c r="AH42" s="64">
        <v>0</v>
      </c>
      <c r="AI42" s="64">
        <v>0</v>
      </c>
      <c r="AJ42" s="64">
        <v>0</v>
      </c>
      <c r="AK42" s="64">
        <v>0</v>
      </c>
      <c r="AL42" s="64">
        <v>0</v>
      </c>
      <c r="AM42" s="64">
        <v>0</v>
      </c>
      <c r="AN42" s="64">
        <v>0</v>
      </c>
      <c r="AO42" s="64">
        <v>0</v>
      </c>
      <c r="AP42" s="64">
        <v>0</v>
      </c>
      <c r="AQ42" s="64">
        <v>0</v>
      </c>
      <c r="AR42" s="64">
        <v>0</v>
      </c>
      <c r="AS42" s="64">
        <v>0</v>
      </c>
      <c r="AT42" s="64">
        <v>0</v>
      </c>
      <c r="AU42" s="64">
        <v>0</v>
      </c>
      <c r="AV42" s="64">
        <v>0</v>
      </c>
      <c r="AW42" s="64">
        <v>0</v>
      </c>
      <c r="AX42" s="64">
        <v>0</v>
      </c>
      <c r="AY42" s="64">
        <v>0</v>
      </c>
      <c r="AZ42" s="64">
        <v>0</v>
      </c>
      <c r="BA42" s="64">
        <v>0</v>
      </c>
      <c r="BB42" s="64">
        <v>0</v>
      </c>
      <c r="BC42" s="64">
        <v>0</v>
      </c>
      <c r="BD42" s="64">
        <v>0</v>
      </c>
      <c r="BE42" s="64">
        <v>0</v>
      </c>
      <c r="BF42" s="64">
        <v>0</v>
      </c>
      <c r="BG42" s="64">
        <v>0</v>
      </c>
      <c r="BH42" s="64">
        <v>0</v>
      </c>
      <c r="BI42" s="64">
        <v>0</v>
      </c>
      <c r="BJ42" s="64">
        <v>0</v>
      </c>
      <c r="BK42" s="64">
        <v>0</v>
      </c>
      <c r="BL42" s="64">
        <v>0</v>
      </c>
      <c r="BM42" s="64">
        <v>0</v>
      </c>
      <c r="BN42" s="64">
        <v>0</v>
      </c>
      <c r="BO42" s="64">
        <v>0</v>
      </c>
      <c r="BP42" s="64">
        <v>0</v>
      </c>
      <c r="BQ42" s="64">
        <v>0</v>
      </c>
      <c r="BR42" s="64">
        <v>0</v>
      </c>
      <c r="BS42" s="64">
        <v>0</v>
      </c>
      <c r="BT42" s="64">
        <v>0</v>
      </c>
      <c r="BU42" s="64">
        <v>0</v>
      </c>
      <c r="BV42" s="64">
        <v>0</v>
      </c>
      <c r="BW42" s="64">
        <v>0</v>
      </c>
      <c r="BX42" s="64">
        <v>0</v>
      </c>
      <c r="BY42" s="64">
        <v>0</v>
      </c>
      <c r="BZ42" s="64">
        <v>0</v>
      </c>
      <c r="CA42" s="64">
        <v>0</v>
      </c>
      <c r="CB42" s="289">
        <v>0</v>
      </c>
      <c r="CC42" s="103">
        <f t="shared" si="0"/>
        <v>0</v>
      </c>
      <c r="CD42" s="106">
        <v>0</v>
      </c>
      <c r="CE42" s="64">
        <v>0</v>
      </c>
      <c r="CF42" s="64">
        <v>0</v>
      </c>
      <c r="CG42" s="64">
        <v>0</v>
      </c>
      <c r="CH42" s="64">
        <v>0</v>
      </c>
      <c r="CI42" s="64">
        <v>0</v>
      </c>
      <c r="CJ42" s="64">
        <v>0</v>
      </c>
      <c r="CK42" s="64">
        <v>0</v>
      </c>
      <c r="CL42" s="64">
        <v>0</v>
      </c>
      <c r="CM42" s="64">
        <v>0</v>
      </c>
      <c r="CN42" s="64">
        <v>0</v>
      </c>
      <c r="CO42" s="289">
        <v>0</v>
      </c>
      <c r="CP42" s="103">
        <f t="shared" si="1"/>
        <v>0</v>
      </c>
      <c r="CQ42" s="106">
        <v>0</v>
      </c>
      <c r="CR42" s="64">
        <v>0</v>
      </c>
      <c r="CS42" s="289">
        <v>0</v>
      </c>
      <c r="CT42" s="103">
        <f t="shared" si="2"/>
        <v>0</v>
      </c>
      <c r="CU42" s="106">
        <v>0</v>
      </c>
      <c r="CV42" s="64">
        <v>0</v>
      </c>
      <c r="CW42" s="64">
        <v>0</v>
      </c>
      <c r="CX42" s="289">
        <v>0</v>
      </c>
      <c r="CY42" s="103">
        <f t="shared" si="3"/>
        <v>0</v>
      </c>
      <c r="CZ42" s="292">
        <v>0</v>
      </c>
      <c r="DA42" s="103">
        <f t="shared" si="4"/>
        <v>0</v>
      </c>
      <c r="DB42" s="103">
        <f t="shared" si="5"/>
        <v>0</v>
      </c>
    </row>
    <row r="43" spans="1:106" ht="16" customHeight="1" x14ac:dyDescent="0.15">
      <c r="A43" s="316">
        <v>34</v>
      </c>
      <c r="B43" s="203" t="s">
        <v>316</v>
      </c>
      <c r="C43" s="40" t="s">
        <v>229</v>
      </c>
      <c r="D43" s="106">
        <v>0</v>
      </c>
      <c r="E43" s="64">
        <v>0</v>
      </c>
      <c r="F43" s="64">
        <v>0</v>
      </c>
      <c r="G43" s="64">
        <v>0</v>
      </c>
      <c r="H43" s="64">
        <v>0</v>
      </c>
      <c r="I43" s="64">
        <v>0</v>
      </c>
      <c r="J43" s="64">
        <v>0</v>
      </c>
      <c r="K43" s="64">
        <v>0</v>
      </c>
      <c r="L43" s="64">
        <v>0</v>
      </c>
      <c r="M43" s="64">
        <v>0</v>
      </c>
      <c r="N43" s="64">
        <v>0</v>
      </c>
      <c r="O43" s="64">
        <v>0</v>
      </c>
      <c r="P43" s="64">
        <v>0</v>
      </c>
      <c r="Q43" s="64">
        <v>0</v>
      </c>
      <c r="R43" s="64">
        <v>0</v>
      </c>
      <c r="S43" s="64">
        <v>0</v>
      </c>
      <c r="T43" s="64">
        <v>0</v>
      </c>
      <c r="U43" s="64">
        <v>0</v>
      </c>
      <c r="V43" s="64">
        <v>0</v>
      </c>
      <c r="W43" s="64">
        <v>0</v>
      </c>
      <c r="X43" s="64">
        <v>0</v>
      </c>
      <c r="Y43" s="64">
        <v>0</v>
      </c>
      <c r="Z43" s="64">
        <v>0</v>
      </c>
      <c r="AA43" s="64">
        <v>0</v>
      </c>
      <c r="AB43" s="64">
        <v>0</v>
      </c>
      <c r="AC43" s="64">
        <v>0</v>
      </c>
      <c r="AD43" s="64">
        <v>0</v>
      </c>
      <c r="AE43" s="64">
        <v>0</v>
      </c>
      <c r="AF43" s="64">
        <v>0</v>
      </c>
      <c r="AG43" s="64">
        <v>0</v>
      </c>
      <c r="AH43" s="64">
        <v>0</v>
      </c>
      <c r="AI43" s="64">
        <v>0</v>
      </c>
      <c r="AJ43" s="64">
        <v>0</v>
      </c>
      <c r="AK43" s="64">
        <v>0</v>
      </c>
      <c r="AL43" s="64">
        <v>0</v>
      </c>
      <c r="AM43" s="64">
        <v>0</v>
      </c>
      <c r="AN43" s="64">
        <v>0</v>
      </c>
      <c r="AO43" s="64">
        <v>0</v>
      </c>
      <c r="AP43" s="64">
        <v>0</v>
      </c>
      <c r="AQ43" s="64">
        <v>0</v>
      </c>
      <c r="AR43" s="64">
        <v>0</v>
      </c>
      <c r="AS43" s="64">
        <v>0</v>
      </c>
      <c r="AT43" s="64">
        <v>0</v>
      </c>
      <c r="AU43" s="64">
        <v>0</v>
      </c>
      <c r="AV43" s="64">
        <v>0</v>
      </c>
      <c r="AW43" s="64">
        <v>0</v>
      </c>
      <c r="AX43" s="64">
        <v>0</v>
      </c>
      <c r="AY43" s="64">
        <v>0</v>
      </c>
      <c r="AZ43" s="64">
        <v>0</v>
      </c>
      <c r="BA43" s="64">
        <v>0</v>
      </c>
      <c r="BB43" s="64">
        <v>0</v>
      </c>
      <c r="BC43" s="64">
        <v>0</v>
      </c>
      <c r="BD43" s="64">
        <v>0</v>
      </c>
      <c r="BE43" s="64">
        <v>0</v>
      </c>
      <c r="BF43" s="64">
        <v>0</v>
      </c>
      <c r="BG43" s="64">
        <v>0</v>
      </c>
      <c r="BH43" s="64">
        <v>0.8009216903662163</v>
      </c>
      <c r="BI43" s="64">
        <v>0</v>
      </c>
      <c r="BJ43" s="64">
        <v>0</v>
      </c>
      <c r="BK43" s="64">
        <v>0</v>
      </c>
      <c r="BL43" s="64">
        <v>0</v>
      </c>
      <c r="BM43" s="64">
        <v>0</v>
      </c>
      <c r="BN43" s="64">
        <v>11.303530242884122</v>
      </c>
      <c r="BO43" s="64">
        <v>2.4687797964070719</v>
      </c>
      <c r="BP43" s="64">
        <v>1.7873087291847451</v>
      </c>
      <c r="BQ43" s="64">
        <v>3.7592534644425339</v>
      </c>
      <c r="BR43" s="64">
        <v>4.8453199714392623</v>
      </c>
      <c r="BS43" s="64">
        <v>0</v>
      </c>
      <c r="BT43" s="64">
        <v>0</v>
      </c>
      <c r="BU43" s="64">
        <v>1.9626337728764605</v>
      </c>
      <c r="BV43" s="64">
        <v>16.450064982298052</v>
      </c>
      <c r="BW43" s="64">
        <v>12.673397922364506</v>
      </c>
      <c r="BX43" s="64">
        <v>14.340799729634629</v>
      </c>
      <c r="BY43" s="64">
        <v>11.238029168303955</v>
      </c>
      <c r="BZ43" s="64">
        <v>2.8508277201454377</v>
      </c>
      <c r="CA43" s="64">
        <v>2.1585866670688851</v>
      </c>
      <c r="CB43" s="289">
        <v>0</v>
      </c>
      <c r="CC43" s="103">
        <f t="shared" si="0"/>
        <v>86.639453857415873</v>
      </c>
      <c r="CD43" s="106">
        <v>0</v>
      </c>
      <c r="CE43" s="64">
        <v>0</v>
      </c>
      <c r="CF43" s="64">
        <v>0</v>
      </c>
      <c r="CG43" s="64">
        <v>288.93184983668306</v>
      </c>
      <c r="CH43" s="64">
        <v>0</v>
      </c>
      <c r="CI43" s="64">
        <v>0</v>
      </c>
      <c r="CJ43" s="64">
        <v>0</v>
      </c>
      <c r="CK43" s="64">
        <v>0</v>
      </c>
      <c r="CL43" s="64">
        <v>0</v>
      </c>
      <c r="CM43" s="64">
        <v>0</v>
      </c>
      <c r="CN43" s="64">
        <v>0</v>
      </c>
      <c r="CO43" s="289">
        <v>0</v>
      </c>
      <c r="CP43" s="103">
        <f t="shared" si="1"/>
        <v>288.93184983668306</v>
      </c>
      <c r="CQ43" s="106">
        <v>0</v>
      </c>
      <c r="CR43" s="64">
        <v>0</v>
      </c>
      <c r="CS43" s="289">
        <v>0</v>
      </c>
      <c r="CT43" s="103">
        <f t="shared" si="2"/>
        <v>0</v>
      </c>
      <c r="CU43" s="106">
        <v>0</v>
      </c>
      <c r="CV43" s="64">
        <v>0</v>
      </c>
      <c r="CW43" s="64">
        <v>0</v>
      </c>
      <c r="CX43" s="289">
        <v>0</v>
      </c>
      <c r="CY43" s="103">
        <f t="shared" si="3"/>
        <v>0</v>
      </c>
      <c r="CZ43" s="292">
        <v>1.1145731649260568</v>
      </c>
      <c r="DA43" s="103">
        <f t="shared" si="4"/>
        <v>290.04642300160913</v>
      </c>
      <c r="DB43" s="103">
        <f t="shared" si="5"/>
        <v>376.68587685902503</v>
      </c>
    </row>
    <row r="44" spans="1:106" ht="16" customHeight="1" x14ac:dyDescent="0.15">
      <c r="A44" s="295">
        <v>35</v>
      </c>
      <c r="B44" s="203" t="s">
        <v>317</v>
      </c>
      <c r="C44" s="40" t="s">
        <v>428</v>
      </c>
      <c r="D44" s="106">
        <v>0</v>
      </c>
      <c r="E44" s="64">
        <v>0</v>
      </c>
      <c r="F44" s="64">
        <v>0</v>
      </c>
      <c r="G44" s="64">
        <v>0</v>
      </c>
      <c r="H44" s="64">
        <v>0</v>
      </c>
      <c r="I44" s="64">
        <v>0</v>
      </c>
      <c r="J44" s="64">
        <v>0</v>
      </c>
      <c r="K44" s="64">
        <v>0</v>
      </c>
      <c r="L44" s="64">
        <v>0</v>
      </c>
      <c r="M44" s="64">
        <v>0</v>
      </c>
      <c r="N44" s="64">
        <v>0</v>
      </c>
      <c r="O44" s="64">
        <v>0</v>
      </c>
      <c r="P44" s="64">
        <v>0</v>
      </c>
      <c r="Q44" s="64">
        <v>0</v>
      </c>
      <c r="R44" s="64">
        <v>0</v>
      </c>
      <c r="S44" s="64">
        <v>0</v>
      </c>
      <c r="T44" s="64">
        <v>0</v>
      </c>
      <c r="U44" s="64">
        <v>0</v>
      </c>
      <c r="V44" s="64">
        <v>0</v>
      </c>
      <c r="W44" s="64">
        <v>0</v>
      </c>
      <c r="X44" s="64">
        <v>0</v>
      </c>
      <c r="Y44" s="64">
        <v>0</v>
      </c>
      <c r="Z44" s="64">
        <v>0</v>
      </c>
      <c r="AA44" s="64">
        <v>0</v>
      </c>
      <c r="AB44" s="64">
        <v>0</v>
      </c>
      <c r="AC44" s="64">
        <v>0</v>
      </c>
      <c r="AD44" s="64">
        <v>0</v>
      </c>
      <c r="AE44" s="64">
        <v>0</v>
      </c>
      <c r="AF44" s="64">
        <v>0</v>
      </c>
      <c r="AG44" s="64">
        <v>0</v>
      </c>
      <c r="AH44" s="64">
        <v>0</v>
      </c>
      <c r="AI44" s="64">
        <v>0</v>
      </c>
      <c r="AJ44" s="64">
        <v>0</v>
      </c>
      <c r="AK44" s="64">
        <v>0</v>
      </c>
      <c r="AL44" s="64">
        <v>0</v>
      </c>
      <c r="AM44" s="64">
        <v>0</v>
      </c>
      <c r="AN44" s="64">
        <v>0</v>
      </c>
      <c r="AO44" s="64">
        <v>0</v>
      </c>
      <c r="AP44" s="64">
        <v>0</v>
      </c>
      <c r="AQ44" s="64">
        <v>0</v>
      </c>
      <c r="AR44" s="64">
        <v>0</v>
      </c>
      <c r="AS44" s="64">
        <v>0</v>
      </c>
      <c r="AT44" s="64">
        <v>0</v>
      </c>
      <c r="AU44" s="64">
        <v>0</v>
      </c>
      <c r="AV44" s="64">
        <v>0</v>
      </c>
      <c r="AW44" s="64">
        <v>0</v>
      </c>
      <c r="AX44" s="64">
        <v>0</v>
      </c>
      <c r="AY44" s="64">
        <v>0</v>
      </c>
      <c r="AZ44" s="64">
        <v>0</v>
      </c>
      <c r="BA44" s="64">
        <v>0</v>
      </c>
      <c r="BB44" s="64">
        <v>0</v>
      </c>
      <c r="BC44" s="64">
        <v>0</v>
      </c>
      <c r="BD44" s="64">
        <v>0</v>
      </c>
      <c r="BE44" s="64">
        <v>0</v>
      </c>
      <c r="BF44" s="64">
        <v>0</v>
      </c>
      <c r="BG44" s="64">
        <v>0</v>
      </c>
      <c r="BH44" s="64">
        <v>2.280068599333579E-2</v>
      </c>
      <c r="BI44" s="64">
        <v>0</v>
      </c>
      <c r="BJ44" s="64">
        <v>0</v>
      </c>
      <c r="BK44" s="64">
        <v>0</v>
      </c>
      <c r="BL44" s="64">
        <v>0</v>
      </c>
      <c r="BM44" s="64">
        <v>0</v>
      </c>
      <c r="BN44" s="64">
        <v>0.35083554224177971</v>
      </c>
      <c r="BO44" s="64">
        <v>0.16855368288683359</v>
      </c>
      <c r="BP44" s="64">
        <v>7.7029298114764305E-2</v>
      </c>
      <c r="BQ44" s="64">
        <v>0.19628936245197823</v>
      </c>
      <c r="BR44" s="64">
        <v>3.8869341655363404E-2</v>
      </c>
      <c r="BS44" s="64">
        <v>0</v>
      </c>
      <c r="BT44" s="64">
        <v>0</v>
      </c>
      <c r="BU44" s="64">
        <v>6.9521388712579596E-2</v>
      </c>
      <c r="BV44" s="64">
        <v>0.70481281543477303</v>
      </c>
      <c r="BW44" s="64">
        <v>0.97918310364745453</v>
      </c>
      <c r="BX44" s="64">
        <v>1.3174634482309941</v>
      </c>
      <c r="BY44" s="64">
        <v>0.91297140025790335</v>
      </c>
      <c r="BZ44" s="64">
        <v>4.0188734120062228E-2</v>
      </c>
      <c r="CA44" s="64">
        <v>7.6319033522516649E-2</v>
      </c>
      <c r="CB44" s="289">
        <v>0</v>
      </c>
      <c r="CC44" s="103">
        <f t="shared" si="0"/>
        <v>4.9548378372703388</v>
      </c>
      <c r="CD44" s="106">
        <v>0</v>
      </c>
      <c r="CE44" s="64">
        <v>0</v>
      </c>
      <c r="CF44" s="64">
        <v>0</v>
      </c>
      <c r="CG44" s="64">
        <v>13.911469612893141</v>
      </c>
      <c r="CH44" s="64">
        <v>0</v>
      </c>
      <c r="CI44" s="64">
        <v>0</v>
      </c>
      <c r="CJ44" s="64">
        <v>0</v>
      </c>
      <c r="CK44" s="64">
        <v>0</v>
      </c>
      <c r="CL44" s="64">
        <v>0</v>
      </c>
      <c r="CM44" s="64">
        <v>0</v>
      </c>
      <c r="CN44" s="64">
        <v>0</v>
      </c>
      <c r="CO44" s="289">
        <v>0</v>
      </c>
      <c r="CP44" s="103">
        <f t="shared" si="1"/>
        <v>13.911469612893141</v>
      </c>
      <c r="CQ44" s="106">
        <v>0</v>
      </c>
      <c r="CR44" s="64">
        <v>0</v>
      </c>
      <c r="CS44" s="289">
        <v>0</v>
      </c>
      <c r="CT44" s="103">
        <f t="shared" si="2"/>
        <v>0</v>
      </c>
      <c r="CU44" s="106">
        <v>0</v>
      </c>
      <c r="CV44" s="64">
        <v>0</v>
      </c>
      <c r="CW44" s="64">
        <v>0</v>
      </c>
      <c r="CX44" s="289">
        <v>0</v>
      </c>
      <c r="CY44" s="103">
        <f t="shared" si="3"/>
        <v>0</v>
      </c>
      <c r="CZ44" s="292">
        <v>0</v>
      </c>
      <c r="DA44" s="103">
        <f t="shared" si="4"/>
        <v>13.911469612893141</v>
      </c>
      <c r="DB44" s="103">
        <f t="shared" si="5"/>
        <v>18.866307450163479</v>
      </c>
    </row>
    <row r="45" spans="1:106" ht="16" customHeight="1" x14ac:dyDescent="0.15">
      <c r="A45" s="316">
        <v>36</v>
      </c>
      <c r="B45" s="203" t="s">
        <v>318</v>
      </c>
      <c r="C45" s="40" t="s">
        <v>230</v>
      </c>
      <c r="D45" s="106">
        <v>0</v>
      </c>
      <c r="E45" s="64">
        <v>0</v>
      </c>
      <c r="F45" s="64">
        <v>0</v>
      </c>
      <c r="G45" s="64">
        <v>0</v>
      </c>
      <c r="H45" s="64">
        <v>0</v>
      </c>
      <c r="I45" s="64">
        <v>0</v>
      </c>
      <c r="J45" s="64">
        <v>0</v>
      </c>
      <c r="K45" s="64">
        <v>0</v>
      </c>
      <c r="L45" s="64">
        <v>0</v>
      </c>
      <c r="M45" s="64">
        <v>0</v>
      </c>
      <c r="N45" s="64">
        <v>0</v>
      </c>
      <c r="O45" s="64">
        <v>0</v>
      </c>
      <c r="P45" s="64">
        <v>0</v>
      </c>
      <c r="Q45" s="64">
        <v>0</v>
      </c>
      <c r="R45" s="64">
        <v>0</v>
      </c>
      <c r="S45" s="64">
        <v>0</v>
      </c>
      <c r="T45" s="64">
        <v>0</v>
      </c>
      <c r="U45" s="64">
        <v>0</v>
      </c>
      <c r="V45" s="64">
        <v>0</v>
      </c>
      <c r="W45" s="64">
        <v>0</v>
      </c>
      <c r="X45" s="64">
        <v>0</v>
      </c>
      <c r="Y45" s="64">
        <v>0</v>
      </c>
      <c r="Z45" s="64">
        <v>0</v>
      </c>
      <c r="AA45" s="64">
        <v>0</v>
      </c>
      <c r="AB45" s="64">
        <v>0</v>
      </c>
      <c r="AC45" s="64">
        <v>0</v>
      </c>
      <c r="AD45" s="64">
        <v>0</v>
      </c>
      <c r="AE45" s="64">
        <v>0</v>
      </c>
      <c r="AF45" s="64">
        <v>0</v>
      </c>
      <c r="AG45" s="64">
        <v>0</v>
      </c>
      <c r="AH45" s="64">
        <v>0</v>
      </c>
      <c r="AI45" s="64">
        <v>0</v>
      </c>
      <c r="AJ45" s="64">
        <v>0</v>
      </c>
      <c r="AK45" s="64">
        <v>0</v>
      </c>
      <c r="AL45" s="64">
        <v>0</v>
      </c>
      <c r="AM45" s="64">
        <v>0</v>
      </c>
      <c r="AN45" s="64">
        <v>0</v>
      </c>
      <c r="AO45" s="64">
        <v>0</v>
      </c>
      <c r="AP45" s="64">
        <v>0</v>
      </c>
      <c r="AQ45" s="64">
        <v>0</v>
      </c>
      <c r="AR45" s="64">
        <v>0</v>
      </c>
      <c r="AS45" s="64">
        <v>0</v>
      </c>
      <c r="AT45" s="64">
        <v>0</v>
      </c>
      <c r="AU45" s="64">
        <v>0</v>
      </c>
      <c r="AV45" s="64">
        <v>0</v>
      </c>
      <c r="AW45" s="64">
        <v>0</v>
      </c>
      <c r="AX45" s="64">
        <v>0</v>
      </c>
      <c r="AY45" s="64">
        <v>0</v>
      </c>
      <c r="AZ45" s="64">
        <v>0</v>
      </c>
      <c r="BA45" s="64">
        <v>0</v>
      </c>
      <c r="BB45" s="64">
        <v>0</v>
      </c>
      <c r="BC45" s="64">
        <v>0</v>
      </c>
      <c r="BD45" s="64">
        <v>0</v>
      </c>
      <c r="BE45" s="64">
        <v>0</v>
      </c>
      <c r="BF45" s="64">
        <v>0</v>
      </c>
      <c r="BG45" s="64">
        <v>0</v>
      </c>
      <c r="BH45" s="64">
        <v>7.6300408060634817E-2</v>
      </c>
      <c r="BI45" s="64">
        <v>0</v>
      </c>
      <c r="BJ45" s="64">
        <v>0</v>
      </c>
      <c r="BK45" s="64">
        <v>0</v>
      </c>
      <c r="BL45" s="64">
        <v>0</v>
      </c>
      <c r="BM45" s="64">
        <v>0</v>
      </c>
      <c r="BN45" s="64">
        <v>1.7548467920130715</v>
      </c>
      <c r="BO45" s="64">
        <v>0.43589336772989801</v>
      </c>
      <c r="BP45" s="64">
        <v>1.0590164607040773</v>
      </c>
      <c r="BQ45" s="64">
        <v>1.0428913632782701</v>
      </c>
      <c r="BR45" s="64">
        <v>0.40424360204484733</v>
      </c>
      <c r="BS45" s="64">
        <v>0</v>
      </c>
      <c r="BT45" s="64">
        <v>0</v>
      </c>
      <c r="BU45" s="64">
        <v>0.36316199706199409</v>
      </c>
      <c r="BV45" s="64">
        <v>3.1164084401580299</v>
      </c>
      <c r="BW45" s="64">
        <v>4.520905154748637</v>
      </c>
      <c r="BX45" s="64">
        <v>4.169281053735209</v>
      </c>
      <c r="BY45" s="64">
        <v>3.6250419625295587</v>
      </c>
      <c r="BZ45" s="64">
        <v>0.50493204560600868</v>
      </c>
      <c r="CA45" s="64">
        <v>0.96857640866046513</v>
      </c>
      <c r="CB45" s="289">
        <v>0</v>
      </c>
      <c r="CC45" s="103">
        <f t="shared" si="0"/>
        <v>22.041499056330697</v>
      </c>
      <c r="CD45" s="106">
        <v>0</v>
      </c>
      <c r="CE45" s="64">
        <v>0</v>
      </c>
      <c r="CF45" s="64">
        <v>0</v>
      </c>
      <c r="CG45" s="64">
        <v>98.408093447282042</v>
      </c>
      <c r="CH45" s="64">
        <v>0</v>
      </c>
      <c r="CI45" s="64">
        <v>0</v>
      </c>
      <c r="CJ45" s="64">
        <v>0</v>
      </c>
      <c r="CK45" s="64">
        <v>0</v>
      </c>
      <c r="CL45" s="64">
        <v>0</v>
      </c>
      <c r="CM45" s="64">
        <v>0</v>
      </c>
      <c r="CN45" s="64">
        <v>0</v>
      </c>
      <c r="CO45" s="289">
        <v>0</v>
      </c>
      <c r="CP45" s="103">
        <f t="shared" si="1"/>
        <v>98.408093447282042</v>
      </c>
      <c r="CQ45" s="106">
        <v>0</v>
      </c>
      <c r="CR45" s="64">
        <v>0</v>
      </c>
      <c r="CS45" s="289">
        <v>0</v>
      </c>
      <c r="CT45" s="103">
        <f t="shared" si="2"/>
        <v>0</v>
      </c>
      <c r="CU45" s="106">
        <v>0</v>
      </c>
      <c r="CV45" s="64">
        <v>0</v>
      </c>
      <c r="CW45" s="64">
        <v>0</v>
      </c>
      <c r="CX45" s="289">
        <v>0</v>
      </c>
      <c r="CY45" s="103">
        <f t="shared" si="3"/>
        <v>0</v>
      </c>
      <c r="CZ45" s="292">
        <v>0</v>
      </c>
      <c r="DA45" s="103">
        <f t="shared" si="4"/>
        <v>98.408093447282042</v>
      </c>
      <c r="DB45" s="103">
        <f t="shared" si="5"/>
        <v>120.44959250361273</v>
      </c>
    </row>
    <row r="46" spans="1:106" ht="16" customHeight="1" x14ac:dyDescent="0.15">
      <c r="A46" s="295">
        <v>37</v>
      </c>
      <c r="B46" s="203" t="s">
        <v>319</v>
      </c>
      <c r="C46" s="40" t="s">
        <v>74</v>
      </c>
      <c r="D46" s="106">
        <v>0</v>
      </c>
      <c r="E46" s="64">
        <v>0</v>
      </c>
      <c r="F46" s="64">
        <v>0</v>
      </c>
      <c r="G46" s="64">
        <v>0</v>
      </c>
      <c r="H46" s="64">
        <v>0</v>
      </c>
      <c r="I46" s="64">
        <v>0</v>
      </c>
      <c r="J46" s="64">
        <v>0</v>
      </c>
      <c r="K46" s="64">
        <v>0</v>
      </c>
      <c r="L46" s="64">
        <v>0</v>
      </c>
      <c r="M46" s="64">
        <v>0</v>
      </c>
      <c r="N46" s="64">
        <v>0</v>
      </c>
      <c r="O46" s="64">
        <v>0</v>
      </c>
      <c r="P46" s="64">
        <v>0</v>
      </c>
      <c r="Q46" s="64">
        <v>0</v>
      </c>
      <c r="R46" s="64">
        <v>0</v>
      </c>
      <c r="S46" s="64">
        <v>0</v>
      </c>
      <c r="T46" s="64">
        <v>0</v>
      </c>
      <c r="U46" s="64">
        <v>0</v>
      </c>
      <c r="V46" s="64">
        <v>0</v>
      </c>
      <c r="W46" s="64">
        <v>0</v>
      </c>
      <c r="X46" s="64">
        <v>0</v>
      </c>
      <c r="Y46" s="64">
        <v>0</v>
      </c>
      <c r="Z46" s="64">
        <v>0</v>
      </c>
      <c r="AA46" s="64">
        <v>0</v>
      </c>
      <c r="AB46" s="64">
        <v>0</v>
      </c>
      <c r="AC46" s="64">
        <v>0</v>
      </c>
      <c r="AD46" s="64">
        <v>0</v>
      </c>
      <c r="AE46" s="64">
        <v>0</v>
      </c>
      <c r="AF46" s="64">
        <v>0</v>
      </c>
      <c r="AG46" s="64">
        <v>0</v>
      </c>
      <c r="AH46" s="64">
        <v>0</v>
      </c>
      <c r="AI46" s="64">
        <v>0</v>
      </c>
      <c r="AJ46" s="64">
        <v>0</v>
      </c>
      <c r="AK46" s="64">
        <v>0</v>
      </c>
      <c r="AL46" s="64">
        <v>0</v>
      </c>
      <c r="AM46" s="64">
        <v>0</v>
      </c>
      <c r="AN46" s="64">
        <v>0</v>
      </c>
      <c r="AO46" s="64">
        <v>0</v>
      </c>
      <c r="AP46" s="64">
        <v>0</v>
      </c>
      <c r="AQ46" s="64">
        <v>0</v>
      </c>
      <c r="AR46" s="64">
        <v>0</v>
      </c>
      <c r="AS46" s="64">
        <v>0</v>
      </c>
      <c r="AT46" s="64">
        <v>0</v>
      </c>
      <c r="AU46" s="64">
        <v>0</v>
      </c>
      <c r="AV46" s="64">
        <v>0</v>
      </c>
      <c r="AW46" s="64">
        <v>0</v>
      </c>
      <c r="AX46" s="64">
        <v>0</v>
      </c>
      <c r="AY46" s="64">
        <v>0</v>
      </c>
      <c r="AZ46" s="64">
        <v>0</v>
      </c>
      <c r="BA46" s="64">
        <v>0</v>
      </c>
      <c r="BB46" s="64">
        <v>0</v>
      </c>
      <c r="BC46" s="64">
        <v>0</v>
      </c>
      <c r="BD46" s="64">
        <v>0</v>
      </c>
      <c r="BE46" s="64">
        <v>0</v>
      </c>
      <c r="BF46" s="64">
        <v>0</v>
      </c>
      <c r="BG46" s="64">
        <v>0</v>
      </c>
      <c r="BH46" s="64">
        <v>0</v>
      </c>
      <c r="BI46" s="64">
        <v>0</v>
      </c>
      <c r="BJ46" s="64">
        <v>0</v>
      </c>
      <c r="BK46" s="64">
        <v>0</v>
      </c>
      <c r="BL46" s="64">
        <v>0</v>
      </c>
      <c r="BM46" s="64">
        <v>0</v>
      </c>
      <c r="BN46" s="64">
        <v>0</v>
      </c>
      <c r="BO46" s="64">
        <v>0</v>
      </c>
      <c r="BP46" s="64">
        <v>0</v>
      </c>
      <c r="BQ46" s="64">
        <v>0</v>
      </c>
      <c r="BR46" s="64">
        <v>0</v>
      </c>
      <c r="BS46" s="64">
        <v>0</v>
      </c>
      <c r="BT46" s="64">
        <v>0</v>
      </c>
      <c r="BU46" s="64">
        <v>0</v>
      </c>
      <c r="BV46" s="64">
        <v>0</v>
      </c>
      <c r="BW46" s="64">
        <v>0</v>
      </c>
      <c r="BX46" s="64">
        <v>0</v>
      </c>
      <c r="BY46" s="64">
        <v>0</v>
      </c>
      <c r="BZ46" s="64">
        <v>0</v>
      </c>
      <c r="CA46" s="64">
        <v>0</v>
      </c>
      <c r="CB46" s="289">
        <v>0</v>
      </c>
      <c r="CC46" s="103">
        <f t="shared" si="0"/>
        <v>0</v>
      </c>
      <c r="CD46" s="106">
        <v>0</v>
      </c>
      <c r="CE46" s="64">
        <v>0</v>
      </c>
      <c r="CF46" s="64">
        <v>0</v>
      </c>
      <c r="CG46" s="64">
        <v>0</v>
      </c>
      <c r="CH46" s="64">
        <v>0</v>
      </c>
      <c r="CI46" s="64">
        <v>0</v>
      </c>
      <c r="CJ46" s="64">
        <v>0</v>
      </c>
      <c r="CK46" s="64">
        <v>0</v>
      </c>
      <c r="CL46" s="64">
        <v>0</v>
      </c>
      <c r="CM46" s="64">
        <v>0</v>
      </c>
      <c r="CN46" s="64">
        <v>0</v>
      </c>
      <c r="CO46" s="289">
        <v>0</v>
      </c>
      <c r="CP46" s="103">
        <f t="shared" si="1"/>
        <v>0</v>
      </c>
      <c r="CQ46" s="106">
        <v>0</v>
      </c>
      <c r="CR46" s="64">
        <v>0</v>
      </c>
      <c r="CS46" s="289">
        <v>0</v>
      </c>
      <c r="CT46" s="103">
        <f t="shared" si="2"/>
        <v>0</v>
      </c>
      <c r="CU46" s="106">
        <v>0</v>
      </c>
      <c r="CV46" s="64">
        <v>0</v>
      </c>
      <c r="CW46" s="64">
        <v>0</v>
      </c>
      <c r="CX46" s="289">
        <v>0</v>
      </c>
      <c r="CY46" s="103">
        <f t="shared" si="3"/>
        <v>0</v>
      </c>
      <c r="CZ46" s="292">
        <v>0</v>
      </c>
      <c r="DA46" s="103">
        <f t="shared" si="4"/>
        <v>0</v>
      </c>
      <c r="DB46" s="103">
        <f t="shared" si="5"/>
        <v>0</v>
      </c>
    </row>
    <row r="47" spans="1:106" ht="16" customHeight="1" x14ac:dyDescent="0.15">
      <c r="A47" s="316">
        <v>38</v>
      </c>
      <c r="B47" s="203" t="s">
        <v>320</v>
      </c>
      <c r="C47" s="40" t="s">
        <v>75</v>
      </c>
      <c r="D47" s="106">
        <v>0</v>
      </c>
      <c r="E47" s="64">
        <v>0</v>
      </c>
      <c r="F47" s="64">
        <v>0</v>
      </c>
      <c r="G47" s="64">
        <v>0</v>
      </c>
      <c r="H47" s="64">
        <v>0</v>
      </c>
      <c r="I47" s="64">
        <v>0</v>
      </c>
      <c r="J47" s="64">
        <v>0</v>
      </c>
      <c r="K47" s="64">
        <v>0</v>
      </c>
      <c r="L47" s="64">
        <v>0</v>
      </c>
      <c r="M47" s="64">
        <v>0</v>
      </c>
      <c r="N47" s="64">
        <v>0</v>
      </c>
      <c r="O47" s="64">
        <v>0</v>
      </c>
      <c r="P47" s="64">
        <v>0</v>
      </c>
      <c r="Q47" s="64">
        <v>0</v>
      </c>
      <c r="R47" s="64">
        <v>0</v>
      </c>
      <c r="S47" s="64">
        <v>0</v>
      </c>
      <c r="T47" s="64">
        <v>0</v>
      </c>
      <c r="U47" s="64">
        <v>0</v>
      </c>
      <c r="V47" s="64">
        <v>0</v>
      </c>
      <c r="W47" s="64">
        <v>0</v>
      </c>
      <c r="X47" s="64">
        <v>0</v>
      </c>
      <c r="Y47" s="64">
        <v>0</v>
      </c>
      <c r="Z47" s="64">
        <v>0</v>
      </c>
      <c r="AA47" s="64">
        <v>0</v>
      </c>
      <c r="AB47" s="64">
        <v>0</v>
      </c>
      <c r="AC47" s="64">
        <v>0</v>
      </c>
      <c r="AD47" s="64">
        <v>0</v>
      </c>
      <c r="AE47" s="64">
        <v>0</v>
      </c>
      <c r="AF47" s="64">
        <v>0</v>
      </c>
      <c r="AG47" s="64">
        <v>0</v>
      </c>
      <c r="AH47" s="64">
        <v>0</v>
      </c>
      <c r="AI47" s="64">
        <v>0</v>
      </c>
      <c r="AJ47" s="64">
        <v>0</v>
      </c>
      <c r="AK47" s="64">
        <v>0</v>
      </c>
      <c r="AL47" s="64">
        <v>0</v>
      </c>
      <c r="AM47" s="64">
        <v>0</v>
      </c>
      <c r="AN47" s="64">
        <v>0</v>
      </c>
      <c r="AO47" s="64">
        <v>0</v>
      </c>
      <c r="AP47" s="64">
        <v>0</v>
      </c>
      <c r="AQ47" s="64">
        <v>0</v>
      </c>
      <c r="AR47" s="64">
        <v>0</v>
      </c>
      <c r="AS47" s="64">
        <v>0</v>
      </c>
      <c r="AT47" s="64">
        <v>0</v>
      </c>
      <c r="AU47" s="64">
        <v>0</v>
      </c>
      <c r="AV47" s="64">
        <v>0</v>
      </c>
      <c r="AW47" s="64">
        <v>0</v>
      </c>
      <c r="AX47" s="64">
        <v>0</v>
      </c>
      <c r="AY47" s="64">
        <v>0</v>
      </c>
      <c r="AZ47" s="64">
        <v>0</v>
      </c>
      <c r="BA47" s="64">
        <v>0</v>
      </c>
      <c r="BB47" s="64">
        <v>0</v>
      </c>
      <c r="BC47" s="64">
        <v>0</v>
      </c>
      <c r="BD47" s="64">
        <v>0</v>
      </c>
      <c r="BE47" s="64">
        <v>0</v>
      </c>
      <c r="BF47" s="64">
        <v>0</v>
      </c>
      <c r="BG47" s="64">
        <v>0</v>
      </c>
      <c r="BH47" s="64">
        <v>0</v>
      </c>
      <c r="BI47" s="64">
        <v>0</v>
      </c>
      <c r="BJ47" s="64">
        <v>0</v>
      </c>
      <c r="BK47" s="64">
        <v>0</v>
      </c>
      <c r="BL47" s="64">
        <v>0</v>
      </c>
      <c r="BM47" s="64">
        <v>0</v>
      </c>
      <c r="BN47" s="64">
        <v>0</v>
      </c>
      <c r="BO47" s="64">
        <v>0</v>
      </c>
      <c r="BP47" s="64">
        <v>0</v>
      </c>
      <c r="BQ47" s="64">
        <v>0</v>
      </c>
      <c r="BR47" s="64">
        <v>0</v>
      </c>
      <c r="BS47" s="64">
        <v>0</v>
      </c>
      <c r="BT47" s="64">
        <v>0</v>
      </c>
      <c r="BU47" s="64">
        <v>0</v>
      </c>
      <c r="BV47" s="64">
        <v>0</v>
      </c>
      <c r="BW47" s="64">
        <v>0</v>
      </c>
      <c r="BX47" s="64">
        <v>0</v>
      </c>
      <c r="BY47" s="64">
        <v>0</v>
      </c>
      <c r="BZ47" s="64">
        <v>0</v>
      </c>
      <c r="CA47" s="64">
        <v>0</v>
      </c>
      <c r="CB47" s="289">
        <v>0</v>
      </c>
      <c r="CC47" s="103">
        <f t="shared" si="0"/>
        <v>0</v>
      </c>
      <c r="CD47" s="106">
        <v>0</v>
      </c>
      <c r="CE47" s="64">
        <v>0</v>
      </c>
      <c r="CF47" s="64">
        <v>0</v>
      </c>
      <c r="CG47" s="64">
        <v>0</v>
      </c>
      <c r="CH47" s="64">
        <v>0</v>
      </c>
      <c r="CI47" s="64">
        <v>0</v>
      </c>
      <c r="CJ47" s="64">
        <v>0</v>
      </c>
      <c r="CK47" s="64">
        <v>0</v>
      </c>
      <c r="CL47" s="64">
        <v>0</v>
      </c>
      <c r="CM47" s="64">
        <v>0</v>
      </c>
      <c r="CN47" s="64">
        <v>0</v>
      </c>
      <c r="CO47" s="289">
        <v>0</v>
      </c>
      <c r="CP47" s="103">
        <f t="shared" si="1"/>
        <v>0</v>
      </c>
      <c r="CQ47" s="106">
        <v>0</v>
      </c>
      <c r="CR47" s="64">
        <v>0</v>
      </c>
      <c r="CS47" s="289">
        <v>0</v>
      </c>
      <c r="CT47" s="103">
        <f t="shared" si="2"/>
        <v>0</v>
      </c>
      <c r="CU47" s="106">
        <v>0</v>
      </c>
      <c r="CV47" s="64">
        <v>0</v>
      </c>
      <c r="CW47" s="64">
        <v>0</v>
      </c>
      <c r="CX47" s="289">
        <v>0</v>
      </c>
      <c r="CY47" s="103">
        <f t="shared" si="3"/>
        <v>0</v>
      </c>
      <c r="CZ47" s="292">
        <v>0</v>
      </c>
      <c r="DA47" s="103">
        <f t="shared" si="4"/>
        <v>0</v>
      </c>
      <c r="DB47" s="103">
        <f t="shared" si="5"/>
        <v>0</v>
      </c>
    </row>
    <row r="48" spans="1:106" ht="16" customHeight="1" x14ac:dyDescent="0.15">
      <c r="A48" s="295">
        <v>39</v>
      </c>
      <c r="B48" s="203" t="s">
        <v>321</v>
      </c>
      <c r="C48" s="40" t="s">
        <v>426</v>
      </c>
      <c r="D48" s="106">
        <v>0</v>
      </c>
      <c r="E48" s="64">
        <v>0</v>
      </c>
      <c r="F48" s="64">
        <v>0</v>
      </c>
      <c r="G48" s="64">
        <v>0</v>
      </c>
      <c r="H48" s="64">
        <v>0</v>
      </c>
      <c r="I48" s="64">
        <v>0</v>
      </c>
      <c r="J48" s="64">
        <v>0</v>
      </c>
      <c r="K48" s="64">
        <v>0</v>
      </c>
      <c r="L48" s="64">
        <v>0</v>
      </c>
      <c r="M48" s="64">
        <v>0</v>
      </c>
      <c r="N48" s="64">
        <v>0</v>
      </c>
      <c r="O48" s="64">
        <v>0</v>
      </c>
      <c r="P48" s="64">
        <v>0</v>
      </c>
      <c r="Q48" s="64">
        <v>0</v>
      </c>
      <c r="R48" s="64">
        <v>0</v>
      </c>
      <c r="S48" s="64">
        <v>0</v>
      </c>
      <c r="T48" s="64">
        <v>0</v>
      </c>
      <c r="U48" s="64">
        <v>0</v>
      </c>
      <c r="V48" s="64">
        <v>0</v>
      </c>
      <c r="W48" s="64">
        <v>0</v>
      </c>
      <c r="X48" s="64">
        <v>0</v>
      </c>
      <c r="Y48" s="64">
        <v>0</v>
      </c>
      <c r="Z48" s="64">
        <v>0</v>
      </c>
      <c r="AA48" s="64">
        <v>0</v>
      </c>
      <c r="AB48" s="64">
        <v>0</v>
      </c>
      <c r="AC48" s="64">
        <v>0</v>
      </c>
      <c r="AD48" s="64">
        <v>0</v>
      </c>
      <c r="AE48" s="64">
        <v>0</v>
      </c>
      <c r="AF48" s="64">
        <v>0</v>
      </c>
      <c r="AG48" s="64">
        <v>0</v>
      </c>
      <c r="AH48" s="64">
        <v>0</v>
      </c>
      <c r="AI48" s="64">
        <v>0</v>
      </c>
      <c r="AJ48" s="64">
        <v>0</v>
      </c>
      <c r="AK48" s="64">
        <v>0</v>
      </c>
      <c r="AL48" s="64">
        <v>0</v>
      </c>
      <c r="AM48" s="64">
        <v>0</v>
      </c>
      <c r="AN48" s="64">
        <v>0</v>
      </c>
      <c r="AO48" s="64">
        <v>0</v>
      </c>
      <c r="AP48" s="64">
        <v>0</v>
      </c>
      <c r="AQ48" s="64">
        <v>0</v>
      </c>
      <c r="AR48" s="64">
        <v>0</v>
      </c>
      <c r="AS48" s="64">
        <v>0</v>
      </c>
      <c r="AT48" s="64">
        <v>0</v>
      </c>
      <c r="AU48" s="64">
        <v>0</v>
      </c>
      <c r="AV48" s="64">
        <v>0</v>
      </c>
      <c r="AW48" s="64">
        <v>0</v>
      </c>
      <c r="AX48" s="64">
        <v>0</v>
      </c>
      <c r="AY48" s="64">
        <v>0</v>
      </c>
      <c r="AZ48" s="64">
        <v>0</v>
      </c>
      <c r="BA48" s="64">
        <v>0</v>
      </c>
      <c r="BB48" s="64">
        <v>0</v>
      </c>
      <c r="BC48" s="64">
        <v>0</v>
      </c>
      <c r="BD48" s="64">
        <v>0</v>
      </c>
      <c r="BE48" s="64">
        <v>0</v>
      </c>
      <c r="BF48" s="64">
        <v>0</v>
      </c>
      <c r="BG48" s="64">
        <v>0</v>
      </c>
      <c r="BH48" s="64">
        <v>0.17515867398034635</v>
      </c>
      <c r="BI48" s="64">
        <v>0</v>
      </c>
      <c r="BJ48" s="64">
        <v>0</v>
      </c>
      <c r="BK48" s="64">
        <v>0</v>
      </c>
      <c r="BL48" s="64">
        <v>0</v>
      </c>
      <c r="BM48" s="64">
        <v>0</v>
      </c>
      <c r="BN48" s="64">
        <v>4.5742527969557187</v>
      </c>
      <c r="BO48" s="64">
        <v>2.0691291222038055</v>
      </c>
      <c r="BP48" s="64">
        <v>1.9067026766742989</v>
      </c>
      <c r="BQ48" s="64">
        <v>2.1494183717294413</v>
      </c>
      <c r="BR48" s="64">
        <v>10.432030873774258</v>
      </c>
      <c r="BS48" s="64">
        <v>0</v>
      </c>
      <c r="BT48" s="64">
        <v>0</v>
      </c>
      <c r="BU48" s="64">
        <v>1.0660158411407874</v>
      </c>
      <c r="BV48" s="64">
        <v>17.522576262690897</v>
      </c>
      <c r="BW48" s="64">
        <v>11.246027586778872</v>
      </c>
      <c r="BX48" s="64">
        <v>12.132298796055155</v>
      </c>
      <c r="BY48" s="64">
        <v>7.5798924756923345</v>
      </c>
      <c r="BZ48" s="64">
        <v>6.9163647989763719</v>
      </c>
      <c r="CA48" s="64">
        <v>3.4686054902984216</v>
      </c>
      <c r="CB48" s="289">
        <v>0</v>
      </c>
      <c r="CC48" s="103">
        <f t="shared" si="0"/>
        <v>81.238473766950705</v>
      </c>
      <c r="CD48" s="106">
        <v>0</v>
      </c>
      <c r="CE48" s="64">
        <v>0</v>
      </c>
      <c r="CF48" s="64">
        <v>0</v>
      </c>
      <c r="CG48" s="64">
        <v>133.55742660928348</v>
      </c>
      <c r="CH48" s="64">
        <v>0</v>
      </c>
      <c r="CI48" s="64">
        <v>0</v>
      </c>
      <c r="CJ48" s="64">
        <v>0</v>
      </c>
      <c r="CK48" s="64">
        <v>0</v>
      </c>
      <c r="CL48" s="64">
        <v>0</v>
      </c>
      <c r="CM48" s="64">
        <v>0</v>
      </c>
      <c r="CN48" s="64">
        <v>0</v>
      </c>
      <c r="CO48" s="289">
        <v>0</v>
      </c>
      <c r="CP48" s="103">
        <f t="shared" si="1"/>
        <v>133.55742660928348</v>
      </c>
      <c r="CQ48" s="106">
        <v>0</v>
      </c>
      <c r="CR48" s="64">
        <v>0</v>
      </c>
      <c r="CS48" s="289">
        <v>0</v>
      </c>
      <c r="CT48" s="103">
        <f t="shared" si="2"/>
        <v>0</v>
      </c>
      <c r="CU48" s="106">
        <v>0</v>
      </c>
      <c r="CV48" s="64">
        <v>0</v>
      </c>
      <c r="CW48" s="64">
        <v>0</v>
      </c>
      <c r="CX48" s="289">
        <v>0</v>
      </c>
      <c r="CY48" s="103">
        <f t="shared" si="3"/>
        <v>0</v>
      </c>
      <c r="CZ48" s="292">
        <v>0.35368741799907522</v>
      </c>
      <c r="DA48" s="103">
        <f t="shared" si="4"/>
        <v>133.91111402728257</v>
      </c>
      <c r="DB48" s="103">
        <f t="shared" si="5"/>
        <v>215.14958779423327</v>
      </c>
    </row>
    <row r="49" spans="1:106" ht="16" customHeight="1" x14ac:dyDescent="0.15">
      <c r="A49" s="316">
        <v>40</v>
      </c>
      <c r="B49" s="203" t="s">
        <v>294</v>
      </c>
      <c r="C49" s="40" t="s">
        <v>59</v>
      </c>
      <c r="D49" s="106">
        <v>0</v>
      </c>
      <c r="E49" s="64">
        <v>0</v>
      </c>
      <c r="F49" s="64">
        <v>0</v>
      </c>
      <c r="G49" s="64">
        <v>0</v>
      </c>
      <c r="H49" s="64">
        <v>0</v>
      </c>
      <c r="I49" s="64">
        <v>0</v>
      </c>
      <c r="J49" s="64">
        <v>0</v>
      </c>
      <c r="K49" s="64">
        <v>0</v>
      </c>
      <c r="L49" s="64">
        <v>0</v>
      </c>
      <c r="M49" s="64">
        <v>0</v>
      </c>
      <c r="N49" s="64">
        <v>0</v>
      </c>
      <c r="O49" s="64">
        <v>0</v>
      </c>
      <c r="P49" s="64">
        <v>0</v>
      </c>
      <c r="Q49" s="64">
        <v>0</v>
      </c>
      <c r="R49" s="64">
        <v>0</v>
      </c>
      <c r="S49" s="64">
        <v>0</v>
      </c>
      <c r="T49" s="64">
        <v>0</v>
      </c>
      <c r="U49" s="64">
        <v>0</v>
      </c>
      <c r="V49" s="64">
        <v>0</v>
      </c>
      <c r="W49" s="64">
        <v>0</v>
      </c>
      <c r="X49" s="64">
        <v>0</v>
      </c>
      <c r="Y49" s="64">
        <v>0</v>
      </c>
      <c r="Z49" s="64">
        <v>0</v>
      </c>
      <c r="AA49" s="64">
        <v>0</v>
      </c>
      <c r="AB49" s="64">
        <v>0</v>
      </c>
      <c r="AC49" s="64">
        <v>0</v>
      </c>
      <c r="AD49" s="64">
        <v>0</v>
      </c>
      <c r="AE49" s="64">
        <v>0</v>
      </c>
      <c r="AF49" s="64">
        <v>0</v>
      </c>
      <c r="AG49" s="64">
        <v>0</v>
      </c>
      <c r="AH49" s="64">
        <v>0</v>
      </c>
      <c r="AI49" s="64">
        <v>0</v>
      </c>
      <c r="AJ49" s="64">
        <v>0</v>
      </c>
      <c r="AK49" s="64">
        <v>0</v>
      </c>
      <c r="AL49" s="64">
        <v>0</v>
      </c>
      <c r="AM49" s="64">
        <v>0</v>
      </c>
      <c r="AN49" s="64">
        <v>0</v>
      </c>
      <c r="AO49" s="64">
        <v>0</v>
      </c>
      <c r="AP49" s="64">
        <v>0</v>
      </c>
      <c r="AQ49" s="64">
        <v>0</v>
      </c>
      <c r="AR49" s="64">
        <v>0</v>
      </c>
      <c r="AS49" s="64">
        <v>0</v>
      </c>
      <c r="AT49" s="64">
        <v>0</v>
      </c>
      <c r="AU49" s="64">
        <v>0</v>
      </c>
      <c r="AV49" s="64">
        <v>0</v>
      </c>
      <c r="AW49" s="64">
        <v>0</v>
      </c>
      <c r="AX49" s="64">
        <v>0</v>
      </c>
      <c r="AY49" s="64">
        <v>0</v>
      </c>
      <c r="AZ49" s="64">
        <v>0</v>
      </c>
      <c r="BA49" s="64">
        <v>0</v>
      </c>
      <c r="BB49" s="64">
        <v>0</v>
      </c>
      <c r="BC49" s="64">
        <v>0</v>
      </c>
      <c r="BD49" s="64">
        <v>0</v>
      </c>
      <c r="BE49" s="64">
        <v>0</v>
      </c>
      <c r="BF49" s="64">
        <v>0</v>
      </c>
      <c r="BG49" s="64">
        <v>0</v>
      </c>
      <c r="BH49" s="64">
        <v>0.75972526780206773</v>
      </c>
      <c r="BI49" s="64">
        <v>0</v>
      </c>
      <c r="BJ49" s="64">
        <v>0</v>
      </c>
      <c r="BK49" s="64">
        <v>0</v>
      </c>
      <c r="BL49" s="64">
        <v>0</v>
      </c>
      <c r="BM49" s="64">
        <v>0</v>
      </c>
      <c r="BN49" s="64">
        <v>16.029025513754835</v>
      </c>
      <c r="BO49" s="64">
        <v>11.941064452096812</v>
      </c>
      <c r="BP49" s="64">
        <v>362.71323136970864</v>
      </c>
      <c r="BQ49" s="64">
        <v>13.674096787440137</v>
      </c>
      <c r="BR49" s="64">
        <v>18.389152328298589</v>
      </c>
      <c r="BS49" s="64">
        <v>0</v>
      </c>
      <c r="BT49" s="64">
        <v>0</v>
      </c>
      <c r="BU49" s="64">
        <v>81.066938509543093</v>
      </c>
      <c r="BV49" s="64">
        <v>0</v>
      </c>
      <c r="BW49" s="64">
        <v>35.562135101376278</v>
      </c>
      <c r="BX49" s="64">
        <v>28.603776322937819</v>
      </c>
      <c r="BY49" s="64">
        <v>9.983250540038366</v>
      </c>
      <c r="BZ49" s="64">
        <v>3.9704252435193643</v>
      </c>
      <c r="CA49" s="64">
        <v>6.7161476590737754</v>
      </c>
      <c r="CB49" s="289">
        <v>0</v>
      </c>
      <c r="CC49" s="103">
        <f t="shared" si="0"/>
        <v>589.40896909558978</v>
      </c>
      <c r="CD49" s="106">
        <v>0</v>
      </c>
      <c r="CE49" s="64">
        <v>0</v>
      </c>
      <c r="CF49" s="64">
        <v>0</v>
      </c>
      <c r="CG49" s="64">
        <v>237.82080464077484</v>
      </c>
      <c r="CH49" s="64">
        <v>2.589675516991071</v>
      </c>
      <c r="CI49" s="64">
        <v>0</v>
      </c>
      <c r="CJ49" s="64">
        <v>0</v>
      </c>
      <c r="CK49" s="64">
        <v>0</v>
      </c>
      <c r="CL49" s="64">
        <v>0</v>
      </c>
      <c r="CM49" s="64">
        <v>0</v>
      </c>
      <c r="CN49" s="64">
        <v>0</v>
      </c>
      <c r="CO49" s="289">
        <v>0</v>
      </c>
      <c r="CP49" s="103">
        <f t="shared" si="1"/>
        <v>240.4104801577659</v>
      </c>
      <c r="CQ49" s="106">
        <v>0</v>
      </c>
      <c r="CR49" s="64">
        <v>0</v>
      </c>
      <c r="CS49" s="289">
        <v>0</v>
      </c>
      <c r="CT49" s="103">
        <f t="shared" si="2"/>
        <v>0</v>
      </c>
      <c r="CU49" s="106">
        <v>0</v>
      </c>
      <c r="CV49" s="64">
        <v>2037.8117505966502</v>
      </c>
      <c r="CW49" s="64">
        <v>0</v>
      </c>
      <c r="CX49" s="289">
        <v>0</v>
      </c>
      <c r="CY49" s="103">
        <f t="shared" si="3"/>
        <v>2037.8117505966502</v>
      </c>
      <c r="CZ49" s="292">
        <v>0.58582354371776979</v>
      </c>
      <c r="DA49" s="103">
        <f t="shared" si="4"/>
        <v>2278.8080542981338</v>
      </c>
      <c r="DB49" s="103">
        <f t="shared" si="5"/>
        <v>2868.2170233937236</v>
      </c>
    </row>
    <row r="50" spans="1:106" ht="16" customHeight="1" x14ac:dyDescent="0.15">
      <c r="A50" s="295">
        <v>41</v>
      </c>
      <c r="B50" s="50">
        <v>45</v>
      </c>
      <c r="C50" s="175" t="s">
        <v>295</v>
      </c>
      <c r="D50" s="106">
        <v>0</v>
      </c>
      <c r="E50" s="64">
        <v>0</v>
      </c>
      <c r="F50" s="64">
        <v>0</v>
      </c>
      <c r="G50" s="64">
        <v>0</v>
      </c>
      <c r="H50" s="64">
        <v>0</v>
      </c>
      <c r="I50" s="64">
        <v>0</v>
      </c>
      <c r="J50" s="64">
        <v>0</v>
      </c>
      <c r="K50" s="64">
        <v>0</v>
      </c>
      <c r="L50" s="64">
        <v>0</v>
      </c>
      <c r="M50" s="64">
        <v>0</v>
      </c>
      <c r="N50" s="64">
        <v>0</v>
      </c>
      <c r="O50" s="64">
        <v>0</v>
      </c>
      <c r="P50" s="64">
        <v>0</v>
      </c>
      <c r="Q50" s="64">
        <v>0</v>
      </c>
      <c r="R50" s="64">
        <v>0</v>
      </c>
      <c r="S50" s="64">
        <v>0</v>
      </c>
      <c r="T50" s="64">
        <v>0</v>
      </c>
      <c r="U50" s="64">
        <v>0</v>
      </c>
      <c r="V50" s="64">
        <v>0</v>
      </c>
      <c r="W50" s="64">
        <v>0</v>
      </c>
      <c r="X50" s="64">
        <v>0</v>
      </c>
      <c r="Y50" s="64">
        <v>0</v>
      </c>
      <c r="Z50" s="64">
        <v>0</v>
      </c>
      <c r="AA50" s="64">
        <v>0</v>
      </c>
      <c r="AB50" s="64">
        <v>0</v>
      </c>
      <c r="AC50" s="64">
        <v>0</v>
      </c>
      <c r="AD50" s="64">
        <v>0</v>
      </c>
      <c r="AE50" s="64">
        <v>0</v>
      </c>
      <c r="AF50" s="64">
        <v>0</v>
      </c>
      <c r="AG50" s="64">
        <v>0</v>
      </c>
      <c r="AH50" s="64">
        <v>0</v>
      </c>
      <c r="AI50" s="64">
        <v>0</v>
      </c>
      <c r="AJ50" s="64">
        <v>0</v>
      </c>
      <c r="AK50" s="64">
        <v>0</v>
      </c>
      <c r="AL50" s="64">
        <v>0</v>
      </c>
      <c r="AM50" s="64">
        <v>0</v>
      </c>
      <c r="AN50" s="64">
        <v>0</v>
      </c>
      <c r="AO50" s="64">
        <v>0</v>
      </c>
      <c r="AP50" s="64">
        <v>0</v>
      </c>
      <c r="AQ50" s="64">
        <v>0</v>
      </c>
      <c r="AR50" s="64">
        <v>0</v>
      </c>
      <c r="AS50" s="64">
        <v>0</v>
      </c>
      <c r="AT50" s="64">
        <v>0</v>
      </c>
      <c r="AU50" s="64">
        <v>0</v>
      </c>
      <c r="AV50" s="64">
        <v>0</v>
      </c>
      <c r="AW50" s="64">
        <v>0</v>
      </c>
      <c r="AX50" s="64">
        <v>0</v>
      </c>
      <c r="AY50" s="64">
        <v>0</v>
      </c>
      <c r="AZ50" s="64">
        <v>0</v>
      </c>
      <c r="BA50" s="64">
        <v>0</v>
      </c>
      <c r="BB50" s="64">
        <v>0</v>
      </c>
      <c r="BC50" s="64">
        <v>0</v>
      </c>
      <c r="BD50" s="64">
        <v>0</v>
      </c>
      <c r="BE50" s="64">
        <v>0</v>
      </c>
      <c r="BF50" s="64">
        <v>0</v>
      </c>
      <c r="BG50" s="64">
        <v>0</v>
      </c>
      <c r="BH50" s="64">
        <v>11.467799801123139</v>
      </c>
      <c r="BI50" s="64">
        <v>0</v>
      </c>
      <c r="BJ50" s="64">
        <v>0</v>
      </c>
      <c r="BK50" s="64">
        <v>0</v>
      </c>
      <c r="BL50" s="64">
        <v>0</v>
      </c>
      <c r="BM50" s="64">
        <v>0</v>
      </c>
      <c r="BN50" s="64">
        <v>3.7727337355958364</v>
      </c>
      <c r="BO50" s="64">
        <v>2.5379432650571268</v>
      </c>
      <c r="BP50" s="64">
        <v>0.5859002724859621</v>
      </c>
      <c r="BQ50" s="64">
        <v>14.393085964747497</v>
      </c>
      <c r="BR50" s="64">
        <v>13.88506042667675</v>
      </c>
      <c r="BS50" s="64">
        <v>0</v>
      </c>
      <c r="BT50" s="64">
        <v>0</v>
      </c>
      <c r="BU50" s="64">
        <v>7.9890750423675803</v>
      </c>
      <c r="BV50" s="64">
        <v>7.1559845104854753</v>
      </c>
      <c r="BW50" s="64">
        <v>6.0803512074584329</v>
      </c>
      <c r="BX50" s="64">
        <v>4.3339045699567373</v>
      </c>
      <c r="BY50" s="64">
        <v>3.2014902337722591</v>
      </c>
      <c r="BZ50" s="64">
        <v>1.0635014602648183</v>
      </c>
      <c r="CA50" s="64">
        <v>0.53622999520538472</v>
      </c>
      <c r="CB50" s="289">
        <v>0</v>
      </c>
      <c r="CC50" s="103">
        <f t="shared" si="0"/>
        <v>77.003060485197011</v>
      </c>
      <c r="CD50" s="106">
        <v>0</v>
      </c>
      <c r="CE50" s="64">
        <v>0</v>
      </c>
      <c r="CF50" s="64">
        <v>0</v>
      </c>
      <c r="CG50" s="64">
        <v>0</v>
      </c>
      <c r="CH50" s="64">
        <v>0</v>
      </c>
      <c r="CI50" s="64">
        <v>0</v>
      </c>
      <c r="CJ50" s="64">
        <v>425.6454998833081</v>
      </c>
      <c r="CK50" s="64">
        <v>0</v>
      </c>
      <c r="CL50" s="64">
        <v>0</v>
      </c>
      <c r="CM50" s="64">
        <v>0</v>
      </c>
      <c r="CN50" s="64">
        <v>0</v>
      </c>
      <c r="CO50" s="289">
        <v>0</v>
      </c>
      <c r="CP50" s="103">
        <f t="shared" si="1"/>
        <v>425.6454998833081</v>
      </c>
      <c r="CQ50" s="106">
        <v>0</v>
      </c>
      <c r="CR50" s="64">
        <v>0</v>
      </c>
      <c r="CS50" s="289">
        <v>0</v>
      </c>
      <c r="CT50" s="103">
        <f t="shared" si="2"/>
        <v>0</v>
      </c>
      <c r="CU50" s="106">
        <v>26.094772918574581</v>
      </c>
      <c r="CV50" s="64">
        <v>0</v>
      </c>
      <c r="CW50" s="64">
        <v>0</v>
      </c>
      <c r="CX50" s="289">
        <v>0</v>
      </c>
      <c r="CY50" s="103">
        <f t="shared" si="3"/>
        <v>26.094772918574581</v>
      </c>
      <c r="CZ50" s="292">
        <v>1.1272869673686834</v>
      </c>
      <c r="DA50" s="103">
        <f t="shared" si="4"/>
        <v>452.86755976925133</v>
      </c>
      <c r="DB50" s="103">
        <f t="shared" si="5"/>
        <v>529.87062025444834</v>
      </c>
    </row>
    <row r="51" spans="1:106" ht="16" customHeight="1" x14ac:dyDescent="0.15">
      <c r="A51" s="316">
        <v>42</v>
      </c>
      <c r="B51" s="50">
        <v>46</v>
      </c>
      <c r="C51" s="175" t="s">
        <v>296</v>
      </c>
      <c r="D51" s="106">
        <v>0</v>
      </c>
      <c r="E51" s="64">
        <v>0</v>
      </c>
      <c r="F51" s="64">
        <v>0</v>
      </c>
      <c r="G51" s="64">
        <v>0</v>
      </c>
      <c r="H51" s="64">
        <v>0</v>
      </c>
      <c r="I51" s="64">
        <v>0</v>
      </c>
      <c r="J51" s="64">
        <v>0</v>
      </c>
      <c r="K51" s="64">
        <v>0</v>
      </c>
      <c r="L51" s="64">
        <v>0</v>
      </c>
      <c r="M51" s="64">
        <v>0</v>
      </c>
      <c r="N51" s="64">
        <v>0</v>
      </c>
      <c r="O51" s="64">
        <v>0</v>
      </c>
      <c r="P51" s="64">
        <v>0</v>
      </c>
      <c r="Q51" s="64">
        <v>0</v>
      </c>
      <c r="R51" s="64">
        <v>0</v>
      </c>
      <c r="S51" s="64">
        <v>0</v>
      </c>
      <c r="T51" s="64">
        <v>0</v>
      </c>
      <c r="U51" s="64">
        <v>0</v>
      </c>
      <c r="V51" s="64">
        <v>0</v>
      </c>
      <c r="W51" s="64">
        <v>0</v>
      </c>
      <c r="X51" s="64">
        <v>0</v>
      </c>
      <c r="Y51" s="64">
        <v>0</v>
      </c>
      <c r="Z51" s="64">
        <v>0</v>
      </c>
      <c r="AA51" s="64">
        <v>0</v>
      </c>
      <c r="AB51" s="64">
        <v>0</v>
      </c>
      <c r="AC51" s="64">
        <v>0</v>
      </c>
      <c r="AD51" s="64">
        <v>0</v>
      </c>
      <c r="AE51" s="64">
        <v>0</v>
      </c>
      <c r="AF51" s="64">
        <v>0</v>
      </c>
      <c r="AG51" s="64">
        <v>0</v>
      </c>
      <c r="AH51" s="64">
        <v>0</v>
      </c>
      <c r="AI51" s="64">
        <v>0</v>
      </c>
      <c r="AJ51" s="64">
        <v>0</v>
      </c>
      <c r="AK51" s="64">
        <v>0</v>
      </c>
      <c r="AL51" s="64">
        <v>0</v>
      </c>
      <c r="AM51" s="64">
        <v>0</v>
      </c>
      <c r="AN51" s="64">
        <v>0</v>
      </c>
      <c r="AO51" s="64">
        <v>0</v>
      </c>
      <c r="AP51" s="64">
        <v>0</v>
      </c>
      <c r="AQ51" s="64">
        <v>0</v>
      </c>
      <c r="AR51" s="64">
        <v>0</v>
      </c>
      <c r="AS51" s="64">
        <v>0</v>
      </c>
      <c r="AT51" s="64">
        <v>0</v>
      </c>
      <c r="AU51" s="64">
        <v>0</v>
      </c>
      <c r="AV51" s="64">
        <v>0</v>
      </c>
      <c r="AW51" s="64">
        <v>0</v>
      </c>
      <c r="AX51" s="64">
        <v>0</v>
      </c>
      <c r="AY51" s="64">
        <v>0</v>
      </c>
      <c r="AZ51" s="64">
        <v>0</v>
      </c>
      <c r="BA51" s="64">
        <v>0</v>
      </c>
      <c r="BB51" s="64">
        <v>0</v>
      </c>
      <c r="BC51" s="64">
        <v>0</v>
      </c>
      <c r="BD51" s="64">
        <v>0</v>
      </c>
      <c r="BE51" s="64">
        <v>0</v>
      </c>
      <c r="BF51" s="64">
        <v>0</v>
      </c>
      <c r="BG51" s="64">
        <v>0</v>
      </c>
      <c r="BH51" s="64">
        <v>0.85780709919083953</v>
      </c>
      <c r="BI51" s="64">
        <v>0</v>
      </c>
      <c r="BJ51" s="64">
        <v>0</v>
      </c>
      <c r="BK51" s="64">
        <v>0</v>
      </c>
      <c r="BL51" s="64">
        <v>0</v>
      </c>
      <c r="BM51" s="64">
        <v>0</v>
      </c>
      <c r="BN51" s="64">
        <v>10.740577343363471</v>
      </c>
      <c r="BO51" s="64">
        <v>3.8850905175394201</v>
      </c>
      <c r="BP51" s="64">
        <v>3.1726581973375061</v>
      </c>
      <c r="BQ51" s="64">
        <v>6.2858667222916234</v>
      </c>
      <c r="BR51" s="64">
        <v>47.112978712151602</v>
      </c>
      <c r="BS51" s="64">
        <v>0</v>
      </c>
      <c r="BT51" s="64">
        <v>0</v>
      </c>
      <c r="BU51" s="64">
        <v>4.5731757658758765</v>
      </c>
      <c r="BV51" s="64">
        <v>52.244932914588475</v>
      </c>
      <c r="BW51" s="64">
        <v>23.512293576968631</v>
      </c>
      <c r="BX51" s="64">
        <v>125.63345839345361</v>
      </c>
      <c r="BY51" s="64">
        <v>40.683161731953163</v>
      </c>
      <c r="BZ51" s="64">
        <v>6.6773041038667555</v>
      </c>
      <c r="CA51" s="64">
        <v>11.341738588029424</v>
      </c>
      <c r="CB51" s="289">
        <v>0</v>
      </c>
      <c r="CC51" s="103">
        <f t="shared" si="0"/>
        <v>336.7210436666104</v>
      </c>
      <c r="CD51" s="106">
        <v>96.159778042656214</v>
      </c>
      <c r="CE51" s="64">
        <v>136.86230529389832</v>
      </c>
      <c r="CF51" s="64">
        <v>61.660202808642453</v>
      </c>
      <c r="CG51" s="64">
        <v>14.79947315165993</v>
      </c>
      <c r="CH51" s="64">
        <v>172.11958563545119</v>
      </c>
      <c r="CI51" s="64">
        <v>75.76942972629962</v>
      </c>
      <c r="CJ51" s="64">
        <v>33.558042602358654</v>
      </c>
      <c r="CK51" s="64">
        <v>6.4074101334682769</v>
      </c>
      <c r="CL51" s="64">
        <v>91.761421323796114</v>
      </c>
      <c r="CM51" s="64">
        <v>0</v>
      </c>
      <c r="CN51" s="64">
        <v>0</v>
      </c>
      <c r="CO51" s="289">
        <v>69.16114599672764</v>
      </c>
      <c r="CP51" s="103">
        <f t="shared" si="1"/>
        <v>758.25879471495841</v>
      </c>
      <c r="CQ51" s="106">
        <v>0</v>
      </c>
      <c r="CR51" s="64">
        <v>0</v>
      </c>
      <c r="CS51" s="289">
        <v>4.9891829984545044</v>
      </c>
      <c r="CT51" s="103">
        <f t="shared" si="2"/>
        <v>4.9891829984545044</v>
      </c>
      <c r="CU51" s="106">
        <v>121.47154766186196</v>
      </c>
      <c r="CV51" s="64">
        <v>0</v>
      </c>
      <c r="CW51" s="64">
        <v>0</v>
      </c>
      <c r="CX51" s="289">
        <v>0</v>
      </c>
      <c r="CY51" s="103">
        <f t="shared" si="3"/>
        <v>121.47154766186196</v>
      </c>
      <c r="CZ51" s="292">
        <v>45.759027419846696</v>
      </c>
      <c r="DA51" s="103">
        <f t="shared" si="4"/>
        <v>930.47855279512146</v>
      </c>
      <c r="DB51" s="103">
        <f t="shared" si="5"/>
        <v>1267.1995964617317</v>
      </c>
    </row>
    <row r="52" spans="1:106" ht="16" customHeight="1" x14ac:dyDescent="0.15">
      <c r="A52" s="295">
        <v>43</v>
      </c>
      <c r="B52" s="50">
        <v>47</v>
      </c>
      <c r="C52" s="175" t="s">
        <v>297</v>
      </c>
      <c r="D52" s="106">
        <v>0</v>
      </c>
      <c r="E52" s="64">
        <v>0</v>
      </c>
      <c r="F52" s="64">
        <v>0</v>
      </c>
      <c r="G52" s="64">
        <v>0</v>
      </c>
      <c r="H52" s="64">
        <v>0</v>
      </c>
      <c r="I52" s="64">
        <v>0</v>
      </c>
      <c r="J52" s="64">
        <v>0</v>
      </c>
      <c r="K52" s="64">
        <v>0</v>
      </c>
      <c r="L52" s="64">
        <v>0</v>
      </c>
      <c r="M52" s="64">
        <v>0</v>
      </c>
      <c r="N52" s="64">
        <v>0</v>
      </c>
      <c r="O52" s="64">
        <v>0</v>
      </c>
      <c r="P52" s="64">
        <v>0</v>
      </c>
      <c r="Q52" s="64">
        <v>0</v>
      </c>
      <c r="R52" s="64">
        <v>0</v>
      </c>
      <c r="S52" s="64">
        <v>0</v>
      </c>
      <c r="T52" s="64">
        <v>0</v>
      </c>
      <c r="U52" s="64">
        <v>0</v>
      </c>
      <c r="V52" s="64">
        <v>0</v>
      </c>
      <c r="W52" s="64">
        <v>0</v>
      </c>
      <c r="X52" s="64">
        <v>0</v>
      </c>
      <c r="Y52" s="64">
        <v>0</v>
      </c>
      <c r="Z52" s="64">
        <v>0</v>
      </c>
      <c r="AA52" s="64">
        <v>0</v>
      </c>
      <c r="AB52" s="64">
        <v>0</v>
      </c>
      <c r="AC52" s="64">
        <v>0</v>
      </c>
      <c r="AD52" s="64">
        <v>0</v>
      </c>
      <c r="AE52" s="64">
        <v>0</v>
      </c>
      <c r="AF52" s="64">
        <v>0</v>
      </c>
      <c r="AG52" s="64">
        <v>0</v>
      </c>
      <c r="AH52" s="64">
        <v>0</v>
      </c>
      <c r="AI52" s="64">
        <v>0</v>
      </c>
      <c r="AJ52" s="64">
        <v>0</v>
      </c>
      <c r="AK52" s="64">
        <v>0</v>
      </c>
      <c r="AL52" s="64">
        <v>0</v>
      </c>
      <c r="AM52" s="64">
        <v>0</v>
      </c>
      <c r="AN52" s="64">
        <v>0</v>
      </c>
      <c r="AO52" s="64">
        <v>0</v>
      </c>
      <c r="AP52" s="64">
        <v>0</v>
      </c>
      <c r="AQ52" s="64">
        <v>0</v>
      </c>
      <c r="AR52" s="64">
        <v>0</v>
      </c>
      <c r="AS52" s="64">
        <v>0</v>
      </c>
      <c r="AT52" s="64">
        <v>0</v>
      </c>
      <c r="AU52" s="64">
        <v>0</v>
      </c>
      <c r="AV52" s="64">
        <v>0</v>
      </c>
      <c r="AW52" s="64">
        <v>0</v>
      </c>
      <c r="AX52" s="64">
        <v>0</v>
      </c>
      <c r="AY52" s="64">
        <v>0</v>
      </c>
      <c r="AZ52" s="64">
        <v>0</v>
      </c>
      <c r="BA52" s="64">
        <v>0</v>
      </c>
      <c r="BB52" s="64">
        <v>0</v>
      </c>
      <c r="BC52" s="64">
        <v>0</v>
      </c>
      <c r="BD52" s="64">
        <v>0</v>
      </c>
      <c r="BE52" s="64">
        <v>0</v>
      </c>
      <c r="BF52" s="64">
        <v>0</v>
      </c>
      <c r="BG52" s="64">
        <v>0</v>
      </c>
      <c r="BH52" s="64">
        <v>0.12469368467124387</v>
      </c>
      <c r="BI52" s="64">
        <v>0</v>
      </c>
      <c r="BJ52" s="64">
        <v>0</v>
      </c>
      <c r="BK52" s="64">
        <v>0</v>
      </c>
      <c r="BL52" s="64">
        <v>0</v>
      </c>
      <c r="BM52" s="64">
        <v>0</v>
      </c>
      <c r="BN52" s="64">
        <v>1.9065909401338588</v>
      </c>
      <c r="BO52" s="64">
        <v>1.1457864162278568</v>
      </c>
      <c r="BP52" s="64">
        <v>0.99590937395274803</v>
      </c>
      <c r="BQ52" s="64">
        <v>2.1790337508780371</v>
      </c>
      <c r="BR52" s="64">
        <v>6.2407638116518589</v>
      </c>
      <c r="BS52" s="64">
        <v>0</v>
      </c>
      <c r="BT52" s="64">
        <v>0</v>
      </c>
      <c r="BU52" s="64">
        <v>1.6471399740698891</v>
      </c>
      <c r="BV52" s="64">
        <v>15.058716138158184</v>
      </c>
      <c r="BW52" s="64">
        <v>9.4408976402833336</v>
      </c>
      <c r="BX52" s="64">
        <v>47.51172839890102</v>
      </c>
      <c r="BY52" s="64">
        <v>18.308935001351518</v>
      </c>
      <c r="BZ52" s="64">
        <v>3.0907387859996756</v>
      </c>
      <c r="CA52" s="64">
        <v>7.8092570488712987</v>
      </c>
      <c r="CB52" s="289">
        <v>0</v>
      </c>
      <c r="CC52" s="103">
        <f t="shared" si="0"/>
        <v>115.46019096515053</v>
      </c>
      <c r="CD52" s="106">
        <v>169.4138368756914</v>
      </c>
      <c r="CE52" s="64">
        <v>189.44749290280276</v>
      </c>
      <c r="CF52" s="64">
        <v>261.22527262991849</v>
      </c>
      <c r="CG52" s="64">
        <v>20.749959526065947</v>
      </c>
      <c r="CH52" s="64">
        <v>185.75135481805523</v>
      </c>
      <c r="CI52" s="64">
        <v>70.357104667764091</v>
      </c>
      <c r="CJ52" s="64">
        <v>76.789114269931602</v>
      </c>
      <c r="CK52" s="64">
        <v>7.109349851347659</v>
      </c>
      <c r="CL52" s="64">
        <v>290.41494471817771</v>
      </c>
      <c r="CM52" s="64">
        <v>0</v>
      </c>
      <c r="CN52" s="64">
        <v>0</v>
      </c>
      <c r="CO52" s="289">
        <v>96.727626492243189</v>
      </c>
      <c r="CP52" s="103">
        <f t="shared" si="1"/>
        <v>1367.9860567519981</v>
      </c>
      <c r="CQ52" s="106">
        <v>0</v>
      </c>
      <c r="CR52" s="64">
        <v>0</v>
      </c>
      <c r="CS52" s="289">
        <v>0</v>
      </c>
      <c r="CT52" s="103">
        <f t="shared" si="2"/>
        <v>0</v>
      </c>
      <c r="CU52" s="106">
        <v>8.7511724228916261</v>
      </c>
      <c r="CV52" s="64">
        <v>0</v>
      </c>
      <c r="CW52" s="64">
        <v>0</v>
      </c>
      <c r="CX52" s="289">
        <v>0</v>
      </c>
      <c r="CY52" s="103">
        <f t="shared" si="3"/>
        <v>8.7511724228916261</v>
      </c>
      <c r="CZ52" s="292">
        <v>96.115691827276947</v>
      </c>
      <c r="DA52" s="103">
        <f t="shared" si="4"/>
        <v>1472.8529210021668</v>
      </c>
      <c r="DB52" s="103">
        <f t="shared" si="5"/>
        <v>1588.3131119673174</v>
      </c>
    </row>
    <row r="53" spans="1:106" ht="16" customHeight="1" x14ac:dyDescent="0.15">
      <c r="A53" s="316">
        <v>44</v>
      </c>
      <c r="B53" s="50" t="s">
        <v>298</v>
      </c>
      <c r="C53" s="40" t="s">
        <v>231</v>
      </c>
      <c r="D53" s="106">
        <v>0</v>
      </c>
      <c r="E53" s="64">
        <v>0</v>
      </c>
      <c r="F53" s="64">
        <v>0</v>
      </c>
      <c r="G53" s="64">
        <v>0</v>
      </c>
      <c r="H53" s="64">
        <v>0</v>
      </c>
      <c r="I53" s="64">
        <v>0</v>
      </c>
      <c r="J53" s="64">
        <v>0</v>
      </c>
      <c r="K53" s="64">
        <v>0</v>
      </c>
      <c r="L53" s="64">
        <v>0</v>
      </c>
      <c r="M53" s="64">
        <v>0</v>
      </c>
      <c r="N53" s="64">
        <v>0</v>
      </c>
      <c r="O53" s="64">
        <v>0</v>
      </c>
      <c r="P53" s="64">
        <v>0</v>
      </c>
      <c r="Q53" s="64">
        <v>0</v>
      </c>
      <c r="R53" s="64">
        <v>0</v>
      </c>
      <c r="S53" s="64">
        <v>0</v>
      </c>
      <c r="T53" s="64">
        <v>0</v>
      </c>
      <c r="U53" s="64">
        <v>0</v>
      </c>
      <c r="V53" s="64">
        <v>0</v>
      </c>
      <c r="W53" s="64">
        <v>0</v>
      </c>
      <c r="X53" s="64">
        <v>0</v>
      </c>
      <c r="Y53" s="64">
        <v>0</v>
      </c>
      <c r="Z53" s="64">
        <v>0</v>
      </c>
      <c r="AA53" s="64">
        <v>0</v>
      </c>
      <c r="AB53" s="64">
        <v>0</v>
      </c>
      <c r="AC53" s="64">
        <v>0</v>
      </c>
      <c r="AD53" s="64">
        <v>0</v>
      </c>
      <c r="AE53" s="64">
        <v>0</v>
      </c>
      <c r="AF53" s="64">
        <v>0</v>
      </c>
      <c r="AG53" s="64">
        <v>0</v>
      </c>
      <c r="AH53" s="64">
        <v>0</v>
      </c>
      <c r="AI53" s="64">
        <v>0</v>
      </c>
      <c r="AJ53" s="64">
        <v>0</v>
      </c>
      <c r="AK53" s="64">
        <v>0</v>
      </c>
      <c r="AL53" s="64">
        <v>0</v>
      </c>
      <c r="AM53" s="64">
        <v>0</v>
      </c>
      <c r="AN53" s="64">
        <v>0</v>
      </c>
      <c r="AO53" s="64">
        <v>0</v>
      </c>
      <c r="AP53" s="64">
        <v>0</v>
      </c>
      <c r="AQ53" s="64">
        <v>0</v>
      </c>
      <c r="AR53" s="64">
        <v>0</v>
      </c>
      <c r="AS53" s="64">
        <v>0</v>
      </c>
      <c r="AT53" s="64">
        <v>0</v>
      </c>
      <c r="AU53" s="64">
        <v>0</v>
      </c>
      <c r="AV53" s="64">
        <v>0</v>
      </c>
      <c r="AW53" s="64">
        <v>0</v>
      </c>
      <c r="AX53" s="64">
        <v>0</v>
      </c>
      <c r="AY53" s="64">
        <v>0</v>
      </c>
      <c r="AZ53" s="64">
        <v>0</v>
      </c>
      <c r="BA53" s="64">
        <v>0</v>
      </c>
      <c r="BB53" s="64">
        <v>0</v>
      </c>
      <c r="BC53" s="64">
        <v>0</v>
      </c>
      <c r="BD53" s="64">
        <v>0</v>
      </c>
      <c r="BE53" s="64">
        <v>0</v>
      </c>
      <c r="BF53" s="64">
        <v>0</v>
      </c>
      <c r="BG53" s="64">
        <v>0</v>
      </c>
      <c r="BH53" s="64">
        <v>0.66860671974042141</v>
      </c>
      <c r="BI53" s="64">
        <v>0</v>
      </c>
      <c r="BJ53" s="64">
        <v>0</v>
      </c>
      <c r="BK53" s="64">
        <v>0</v>
      </c>
      <c r="BL53" s="64">
        <v>0</v>
      </c>
      <c r="BM53" s="64">
        <v>0</v>
      </c>
      <c r="BN53" s="64">
        <v>6.8443224946830652</v>
      </c>
      <c r="BO53" s="64">
        <v>3.8085881812460998</v>
      </c>
      <c r="BP53" s="64">
        <v>1.2125434640265387</v>
      </c>
      <c r="BQ53" s="64">
        <v>8.2388322625719557</v>
      </c>
      <c r="BR53" s="64">
        <v>0.9068780539806589</v>
      </c>
      <c r="BS53" s="64">
        <v>0</v>
      </c>
      <c r="BT53" s="64">
        <v>0</v>
      </c>
      <c r="BU53" s="64">
        <v>0</v>
      </c>
      <c r="BV53" s="64">
        <v>5.9130285009343524</v>
      </c>
      <c r="BW53" s="64">
        <v>2.5219763332150591</v>
      </c>
      <c r="BX53" s="64">
        <v>3.9207651075428407</v>
      </c>
      <c r="BY53" s="64">
        <v>2.862410042373043</v>
      </c>
      <c r="BZ53" s="64">
        <v>0.32494298053474224</v>
      </c>
      <c r="CA53" s="64">
        <v>0.62531008346008954</v>
      </c>
      <c r="CB53" s="289">
        <v>0</v>
      </c>
      <c r="CC53" s="103">
        <f t="shared" si="0"/>
        <v>37.848204224308866</v>
      </c>
      <c r="CD53" s="106">
        <v>0</v>
      </c>
      <c r="CE53" s="64">
        <v>0</v>
      </c>
      <c r="CF53" s="64">
        <v>0</v>
      </c>
      <c r="CG53" s="64">
        <v>0</v>
      </c>
      <c r="CH53" s="64">
        <v>0</v>
      </c>
      <c r="CI53" s="64">
        <v>0</v>
      </c>
      <c r="CJ53" s="64">
        <v>190.51404427656425</v>
      </c>
      <c r="CK53" s="64">
        <v>0</v>
      </c>
      <c r="CL53" s="64">
        <v>10.027054961924437</v>
      </c>
      <c r="CM53" s="64">
        <v>0</v>
      </c>
      <c r="CN53" s="64">
        <v>0</v>
      </c>
      <c r="CO53" s="289">
        <v>0</v>
      </c>
      <c r="CP53" s="103">
        <f t="shared" si="1"/>
        <v>200.5410992384887</v>
      </c>
      <c r="CQ53" s="106">
        <v>0</v>
      </c>
      <c r="CR53" s="64">
        <v>0</v>
      </c>
      <c r="CS53" s="289">
        <v>0.65721383104958275</v>
      </c>
      <c r="CT53" s="103">
        <f t="shared" si="2"/>
        <v>0.65721383104958275</v>
      </c>
      <c r="CU53" s="106">
        <v>0</v>
      </c>
      <c r="CV53" s="64">
        <v>0</v>
      </c>
      <c r="CW53" s="64">
        <v>0</v>
      </c>
      <c r="CX53" s="289">
        <v>0</v>
      </c>
      <c r="CY53" s="103">
        <f t="shared" si="3"/>
        <v>0</v>
      </c>
      <c r="CZ53" s="292">
        <v>23.108445539776657</v>
      </c>
      <c r="DA53" s="103">
        <f t="shared" si="4"/>
        <v>224.30675860931493</v>
      </c>
      <c r="DB53" s="103">
        <f t="shared" si="5"/>
        <v>262.15496283362381</v>
      </c>
    </row>
    <row r="54" spans="1:106" ht="16" customHeight="1" x14ac:dyDescent="0.15">
      <c r="A54" s="295">
        <v>45</v>
      </c>
      <c r="B54" s="50" t="s">
        <v>299</v>
      </c>
      <c r="C54" s="40" t="s">
        <v>232</v>
      </c>
      <c r="D54" s="106">
        <v>0</v>
      </c>
      <c r="E54" s="64">
        <v>0</v>
      </c>
      <c r="F54" s="64">
        <v>0</v>
      </c>
      <c r="G54" s="64">
        <v>0</v>
      </c>
      <c r="H54" s="64">
        <v>0</v>
      </c>
      <c r="I54" s="64">
        <v>0</v>
      </c>
      <c r="J54" s="64">
        <v>0</v>
      </c>
      <c r="K54" s="64">
        <v>0</v>
      </c>
      <c r="L54" s="64">
        <v>0</v>
      </c>
      <c r="M54" s="64">
        <v>0</v>
      </c>
      <c r="N54" s="64">
        <v>0</v>
      </c>
      <c r="O54" s="64">
        <v>0</v>
      </c>
      <c r="P54" s="64">
        <v>0</v>
      </c>
      <c r="Q54" s="64">
        <v>0</v>
      </c>
      <c r="R54" s="64">
        <v>0</v>
      </c>
      <c r="S54" s="64">
        <v>0</v>
      </c>
      <c r="T54" s="64">
        <v>0</v>
      </c>
      <c r="U54" s="64">
        <v>0</v>
      </c>
      <c r="V54" s="64">
        <v>0</v>
      </c>
      <c r="W54" s="64">
        <v>0</v>
      </c>
      <c r="X54" s="64">
        <v>0</v>
      </c>
      <c r="Y54" s="64">
        <v>0</v>
      </c>
      <c r="Z54" s="64">
        <v>0</v>
      </c>
      <c r="AA54" s="64">
        <v>0</v>
      </c>
      <c r="AB54" s="64">
        <v>0</v>
      </c>
      <c r="AC54" s="64">
        <v>0</v>
      </c>
      <c r="AD54" s="64">
        <v>0</v>
      </c>
      <c r="AE54" s="64">
        <v>0</v>
      </c>
      <c r="AF54" s="64">
        <v>0</v>
      </c>
      <c r="AG54" s="64">
        <v>0</v>
      </c>
      <c r="AH54" s="64">
        <v>0</v>
      </c>
      <c r="AI54" s="64">
        <v>0</v>
      </c>
      <c r="AJ54" s="64">
        <v>0</v>
      </c>
      <c r="AK54" s="64">
        <v>0</v>
      </c>
      <c r="AL54" s="64">
        <v>0</v>
      </c>
      <c r="AM54" s="64">
        <v>0</v>
      </c>
      <c r="AN54" s="64">
        <v>0</v>
      </c>
      <c r="AO54" s="64">
        <v>0</v>
      </c>
      <c r="AP54" s="64">
        <v>0</v>
      </c>
      <c r="AQ54" s="64">
        <v>0</v>
      </c>
      <c r="AR54" s="64">
        <v>0</v>
      </c>
      <c r="AS54" s="64">
        <v>0</v>
      </c>
      <c r="AT54" s="64">
        <v>0</v>
      </c>
      <c r="AU54" s="64">
        <v>0</v>
      </c>
      <c r="AV54" s="64">
        <v>0</v>
      </c>
      <c r="AW54" s="64">
        <v>0</v>
      </c>
      <c r="AX54" s="64">
        <v>0</v>
      </c>
      <c r="AY54" s="64">
        <v>0</v>
      </c>
      <c r="AZ54" s="64">
        <v>0</v>
      </c>
      <c r="BA54" s="64">
        <v>0</v>
      </c>
      <c r="BB54" s="64">
        <v>0</v>
      </c>
      <c r="BC54" s="64">
        <v>0</v>
      </c>
      <c r="BD54" s="64">
        <v>0</v>
      </c>
      <c r="BE54" s="64">
        <v>0</v>
      </c>
      <c r="BF54" s="64">
        <v>0</v>
      </c>
      <c r="BG54" s="64">
        <v>0</v>
      </c>
      <c r="BH54" s="64">
        <v>0</v>
      </c>
      <c r="BI54" s="64">
        <v>0</v>
      </c>
      <c r="BJ54" s="64">
        <v>0</v>
      </c>
      <c r="BK54" s="64">
        <v>0</v>
      </c>
      <c r="BL54" s="64">
        <v>0</v>
      </c>
      <c r="BM54" s="64">
        <v>0</v>
      </c>
      <c r="BN54" s="64">
        <v>0</v>
      </c>
      <c r="BO54" s="64">
        <v>0</v>
      </c>
      <c r="BP54" s="64">
        <v>0</v>
      </c>
      <c r="BQ54" s="64">
        <v>0</v>
      </c>
      <c r="BR54" s="64">
        <v>0</v>
      </c>
      <c r="BS54" s="64">
        <v>0</v>
      </c>
      <c r="BT54" s="64">
        <v>0</v>
      </c>
      <c r="BU54" s="64">
        <v>0</v>
      </c>
      <c r="BV54" s="64">
        <v>1.5034895050293378</v>
      </c>
      <c r="BW54" s="64">
        <v>0</v>
      </c>
      <c r="BX54" s="64">
        <v>0</v>
      </c>
      <c r="BY54" s="64">
        <v>0</v>
      </c>
      <c r="BZ54" s="64">
        <v>0</v>
      </c>
      <c r="CA54" s="64">
        <v>0</v>
      </c>
      <c r="CB54" s="289">
        <v>0</v>
      </c>
      <c r="CC54" s="103">
        <f t="shared" si="0"/>
        <v>1.5034895050293378</v>
      </c>
      <c r="CD54" s="106">
        <v>0.83678525962457395</v>
      </c>
      <c r="CE54" s="64">
        <v>0.32287927758321461</v>
      </c>
      <c r="CF54" s="64">
        <v>0.33202683580548381</v>
      </c>
      <c r="CG54" s="64">
        <v>0.45782873488893011</v>
      </c>
      <c r="CH54" s="64">
        <v>0.53539844797856961</v>
      </c>
      <c r="CI54" s="64">
        <v>0.22084172024433804</v>
      </c>
      <c r="CJ54" s="64">
        <v>0</v>
      </c>
      <c r="CK54" s="64">
        <v>2.0705991842016071E-2</v>
      </c>
      <c r="CL54" s="64">
        <v>3.9893077099785121</v>
      </c>
      <c r="CM54" s="64">
        <v>0</v>
      </c>
      <c r="CN54" s="64">
        <v>0</v>
      </c>
      <c r="CO54" s="289">
        <v>0.29324585601235498</v>
      </c>
      <c r="CP54" s="103">
        <f t="shared" si="1"/>
        <v>7.0090198339579928</v>
      </c>
      <c r="CQ54" s="106">
        <v>0</v>
      </c>
      <c r="CR54" s="64">
        <v>0</v>
      </c>
      <c r="CS54" s="289">
        <v>0</v>
      </c>
      <c r="CT54" s="103">
        <f t="shared" si="2"/>
        <v>0</v>
      </c>
      <c r="CU54" s="106">
        <v>0</v>
      </c>
      <c r="CV54" s="64">
        <v>0</v>
      </c>
      <c r="CW54" s="64">
        <v>0</v>
      </c>
      <c r="CX54" s="289">
        <v>0</v>
      </c>
      <c r="CY54" s="103">
        <f t="shared" si="3"/>
        <v>0</v>
      </c>
      <c r="CZ54" s="292">
        <v>0</v>
      </c>
      <c r="DA54" s="103">
        <f t="shared" si="4"/>
        <v>7.0090198339579928</v>
      </c>
      <c r="DB54" s="103">
        <f t="shared" si="5"/>
        <v>8.5125093389873303</v>
      </c>
    </row>
    <row r="55" spans="1:106" ht="16" customHeight="1" x14ac:dyDescent="0.15">
      <c r="A55" s="316">
        <v>46</v>
      </c>
      <c r="B55" s="50" t="s">
        <v>300</v>
      </c>
      <c r="C55" s="40" t="s">
        <v>233</v>
      </c>
      <c r="D55" s="106">
        <v>0</v>
      </c>
      <c r="E55" s="64">
        <v>0</v>
      </c>
      <c r="F55" s="64">
        <v>0</v>
      </c>
      <c r="G55" s="64">
        <v>0</v>
      </c>
      <c r="H55" s="64">
        <v>0</v>
      </c>
      <c r="I55" s="64">
        <v>0</v>
      </c>
      <c r="J55" s="64">
        <v>0</v>
      </c>
      <c r="K55" s="64">
        <v>0</v>
      </c>
      <c r="L55" s="64">
        <v>0</v>
      </c>
      <c r="M55" s="64">
        <v>0</v>
      </c>
      <c r="N55" s="64">
        <v>0</v>
      </c>
      <c r="O55" s="64">
        <v>0</v>
      </c>
      <c r="P55" s="64">
        <v>0</v>
      </c>
      <c r="Q55" s="64">
        <v>0</v>
      </c>
      <c r="R55" s="64">
        <v>0</v>
      </c>
      <c r="S55" s="64">
        <v>0</v>
      </c>
      <c r="T55" s="64">
        <v>0</v>
      </c>
      <c r="U55" s="64">
        <v>0</v>
      </c>
      <c r="V55" s="64">
        <v>0</v>
      </c>
      <c r="W55" s="64">
        <v>0</v>
      </c>
      <c r="X55" s="64">
        <v>0</v>
      </c>
      <c r="Y55" s="64">
        <v>0</v>
      </c>
      <c r="Z55" s="64">
        <v>0</v>
      </c>
      <c r="AA55" s="64">
        <v>0</v>
      </c>
      <c r="AB55" s="64">
        <v>0</v>
      </c>
      <c r="AC55" s="64">
        <v>0</v>
      </c>
      <c r="AD55" s="64">
        <v>0</v>
      </c>
      <c r="AE55" s="64">
        <v>0</v>
      </c>
      <c r="AF55" s="64">
        <v>0</v>
      </c>
      <c r="AG55" s="64">
        <v>0</v>
      </c>
      <c r="AH55" s="64">
        <v>0</v>
      </c>
      <c r="AI55" s="64">
        <v>0</v>
      </c>
      <c r="AJ55" s="64">
        <v>0</v>
      </c>
      <c r="AK55" s="64">
        <v>0</v>
      </c>
      <c r="AL55" s="64">
        <v>0</v>
      </c>
      <c r="AM55" s="64">
        <v>0</v>
      </c>
      <c r="AN55" s="64">
        <v>0</v>
      </c>
      <c r="AO55" s="64">
        <v>0</v>
      </c>
      <c r="AP55" s="64">
        <v>0</v>
      </c>
      <c r="AQ55" s="64">
        <v>0</v>
      </c>
      <c r="AR55" s="64">
        <v>0</v>
      </c>
      <c r="AS55" s="64">
        <v>0</v>
      </c>
      <c r="AT55" s="64">
        <v>0</v>
      </c>
      <c r="AU55" s="64">
        <v>0</v>
      </c>
      <c r="AV55" s="64">
        <v>0</v>
      </c>
      <c r="AW55" s="64">
        <v>0</v>
      </c>
      <c r="AX55" s="64">
        <v>0</v>
      </c>
      <c r="AY55" s="64">
        <v>0</v>
      </c>
      <c r="AZ55" s="64">
        <v>0</v>
      </c>
      <c r="BA55" s="64">
        <v>0</v>
      </c>
      <c r="BB55" s="64">
        <v>0</v>
      </c>
      <c r="BC55" s="64">
        <v>0</v>
      </c>
      <c r="BD55" s="64">
        <v>0</v>
      </c>
      <c r="BE55" s="64">
        <v>0</v>
      </c>
      <c r="BF55" s="64">
        <v>0</v>
      </c>
      <c r="BG55" s="64">
        <v>0</v>
      </c>
      <c r="BH55" s="64">
        <v>0</v>
      </c>
      <c r="BI55" s="64">
        <v>0</v>
      </c>
      <c r="BJ55" s="64">
        <v>0</v>
      </c>
      <c r="BK55" s="64">
        <v>0</v>
      </c>
      <c r="BL55" s="64">
        <v>0</v>
      </c>
      <c r="BM55" s="64">
        <v>0</v>
      </c>
      <c r="BN55" s="64">
        <v>0</v>
      </c>
      <c r="BO55" s="64">
        <v>0</v>
      </c>
      <c r="BP55" s="64">
        <v>0</v>
      </c>
      <c r="BQ55" s="64">
        <v>0</v>
      </c>
      <c r="BR55" s="64">
        <v>0</v>
      </c>
      <c r="BS55" s="64">
        <v>0</v>
      </c>
      <c r="BT55" s="64">
        <v>0</v>
      </c>
      <c r="BU55" s="64">
        <v>0</v>
      </c>
      <c r="BV55" s="64">
        <v>6.0144188621208272</v>
      </c>
      <c r="BW55" s="64">
        <v>0</v>
      </c>
      <c r="BX55" s="64">
        <v>0</v>
      </c>
      <c r="BY55" s="64">
        <v>0</v>
      </c>
      <c r="BZ55" s="64">
        <v>0</v>
      </c>
      <c r="CA55" s="64">
        <v>0</v>
      </c>
      <c r="CB55" s="289">
        <v>0</v>
      </c>
      <c r="CC55" s="103">
        <f t="shared" si="0"/>
        <v>6.0144188621208272</v>
      </c>
      <c r="CD55" s="106">
        <v>0</v>
      </c>
      <c r="CE55" s="64">
        <v>0</v>
      </c>
      <c r="CF55" s="64">
        <v>0</v>
      </c>
      <c r="CG55" s="64">
        <v>0</v>
      </c>
      <c r="CH55" s="64">
        <v>0</v>
      </c>
      <c r="CI55" s="64">
        <v>0</v>
      </c>
      <c r="CJ55" s="64">
        <v>0</v>
      </c>
      <c r="CK55" s="64">
        <v>0</v>
      </c>
      <c r="CL55" s="64">
        <v>0</v>
      </c>
      <c r="CM55" s="64">
        <v>0</v>
      </c>
      <c r="CN55" s="64">
        <v>0</v>
      </c>
      <c r="CO55" s="289">
        <v>0</v>
      </c>
      <c r="CP55" s="103">
        <f t="shared" si="1"/>
        <v>0</v>
      </c>
      <c r="CQ55" s="106">
        <v>0</v>
      </c>
      <c r="CR55" s="64">
        <v>0</v>
      </c>
      <c r="CS55" s="289">
        <v>0</v>
      </c>
      <c r="CT55" s="103">
        <f t="shared" si="2"/>
        <v>0</v>
      </c>
      <c r="CU55" s="106">
        <v>0</v>
      </c>
      <c r="CV55" s="64">
        <v>0</v>
      </c>
      <c r="CW55" s="64">
        <v>0</v>
      </c>
      <c r="CX55" s="289">
        <v>0</v>
      </c>
      <c r="CY55" s="103">
        <f t="shared" si="3"/>
        <v>0</v>
      </c>
      <c r="CZ55" s="292">
        <v>0</v>
      </c>
      <c r="DA55" s="103">
        <f t="shared" si="4"/>
        <v>0</v>
      </c>
      <c r="DB55" s="103">
        <f t="shared" si="5"/>
        <v>6.0144188621208272</v>
      </c>
    </row>
    <row r="56" spans="1:106" ht="16" customHeight="1" x14ac:dyDescent="0.15">
      <c r="A56" s="295">
        <v>47</v>
      </c>
      <c r="B56" s="50" t="s">
        <v>301</v>
      </c>
      <c r="C56" s="40" t="s">
        <v>234</v>
      </c>
      <c r="D56" s="106">
        <v>0</v>
      </c>
      <c r="E56" s="64">
        <v>0</v>
      </c>
      <c r="F56" s="64">
        <v>0</v>
      </c>
      <c r="G56" s="64">
        <v>0</v>
      </c>
      <c r="H56" s="64">
        <v>0</v>
      </c>
      <c r="I56" s="64">
        <v>0</v>
      </c>
      <c r="J56" s="64">
        <v>0</v>
      </c>
      <c r="K56" s="64">
        <v>0</v>
      </c>
      <c r="L56" s="64">
        <v>0</v>
      </c>
      <c r="M56" s="64">
        <v>0</v>
      </c>
      <c r="N56" s="64">
        <v>0</v>
      </c>
      <c r="O56" s="64">
        <v>0</v>
      </c>
      <c r="P56" s="64">
        <v>0</v>
      </c>
      <c r="Q56" s="64">
        <v>0</v>
      </c>
      <c r="R56" s="64">
        <v>0</v>
      </c>
      <c r="S56" s="64">
        <v>0</v>
      </c>
      <c r="T56" s="64">
        <v>0</v>
      </c>
      <c r="U56" s="64">
        <v>0</v>
      </c>
      <c r="V56" s="64">
        <v>0</v>
      </c>
      <c r="W56" s="64">
        <v>0</v>
      </c>
      <c r="X56" s="64">
        <v>0</v>
      </c>
      <c r="Y56" s="64">
        <v>0</v>
      </c>
      <c r="Z56" s="64">
        <v>0</v>
      </c>
      <c r="AA56" s="64">
        <v>0</v>
      </c>
      <c r="AB56" s="64">
        <v>0</v>
      </c>
      <c r="AC56" s="64">
        <v>0</v>
      </c>
      <c r="AD56" s="64">
        <v>0</v>
      </c>
      <c r="AE56" s="64">
        <v>0</v>
      </c>
      <c r="AF56" s="64">
        <v>0</v>
      </c>
      <c r="AG56" s="64">
        <v>0</v>
      </c>
      <c r="AH56" s="64">
        <v>0</v>
      </c>
      <c r="AI56" s="64">
        <v>0</v>
      </c>
      <c r="AJ56" s="64">
        <v>0</v>
      </c>
      <c r="AK56" s="64">
        <v>0</v>
      </c>
      <c r="AL56" s="64">
        <v>0</v>
      </c>
      <c r="AM56" s="64">
        <v>0</v>
      </c>
      <c r="AN56" s="64">
        <v>0</v>
      </c>
      <c r="AO56" s="64">
        <v>0</v>
      </c>
      <c r="AP56" s="64">
        <v>0</v>
      </c>
      <c r="AQ56" s="64">
        <v>0</v>
      </c>
      <c r="AR56" s="64">
        <v>0</v>
      </c>
      <c r="AS56" s="64">
        <v>0</v>
      </c>
      <c r="AT56" s="64">
        <v>0</v>
      </c>
      <c r="AU56" s="64">
        <v>0</v>
      </c>
      <c r="AV56" s="64">
        <v>0</v>
      </c>
      <c r="AW56" s="64">
        <v>0</v>
      </c>
      <c r="AX56" s="64">
        <v>0</v>
      </c>
      <c r="AY56" s="64">
        <v>0</v>
      </c>
      <c r="AZ56" s="64">
        <v>0</v>
      </c>
      <c r="BA56" s="64">
        <v>0</v>
      </c>
      <c r="BB56" s="64">
        <v>0</v>
      </c>
      <c r="BC56" s="64">
        <v>0</v>
      </c>
      <c r="BD56" s="64">
        <v>0</v>
      </c>
      <c r="BE56" s="64">
        <v>0</v>
      </c>
      <c r="BF56" s="64">
        <v>0</v>
      </c>
      <c r="BG56" s="64">
        <v>0</v>
      </c>
      <c r="BH56" s="64">
        <v>0.28386572581920227</v>
      </c>
      <c r="BI56" s="64">
        <v>0</v>
      </c>
      <c r="BJ56" s="64">
        <v>0</v>
      </c>
      <c r="BK56" s="64">
        <v>0</v>
      </c>
      <c r="BL56" s="64">
        <v>0</v>
      </c>
      <c r="BM56" s="64">
        <v>0</v>
      </c>
      <c r="BN56" s="64">
        <v>2.9362498177420102</v>
      </c>
      <c r="BO56" s="64">
        <v>1.6085695340879069</v>
      </c>
      <c r="BP56" s="64">
        <v>0.54872692039800663</v>
      </c>
      <c r="BQ56" s="64">
        <v>3.5049617385256</v>
      </c>
      <c r="BR56" s="64">
        <v>0.38427593214570949</v>
      </c>
      <c r="BS56" s="64">
        <v>0</v>
      </c>
      <c r="BT56" s="64">
        <v>0</v>
      </c>
      <c r="BU56" s="64">
        <v>0</v>
      </c>
      <c r="BV56" s="64">
        <v>2.5060429214296613</v>
      </c>
      <c r="BW56" s="64">
        <v>1.0721398530399466</v>
      </c>
      <c r="BX56" s="64">
        <v>1.661833007269147</v>
      </c>
      <c r="BY56" s="64">
        <v>1.2089372294644762</v>
      </c>
      <c r="BZ56" s="64">
        <v>0.13839737844422614</v>
      </c>
      <c r="CA56" s="64">
        <v>0.26544952476405492</v>
      </c>
      <c r="CB56" s="289">
        <v>0</v>
      </c>
      <c r="CC56" s="103">
        <f t="shared" si="0"/>
        <v>16.119449583129949</v>
      </c>
      <c r="CD56" s="106">
        <v>0</v>
      </c>
      <c r="CE56" s="64">
        <v>0</v>
      </c>
      <c r="CF56" s="64">
        <v>0</v>
      </c>
      <c r="CG56" s="64">
        <v>0</v>
      </c>
      <c r="CH56" s="64">
        <v>0</v>
      </c>
      <c r="CI56" s="64">
        <v>0</v>
      </c>
      <c r="CJ56" s="64">
        <v>83.360265627270834</v>
      </c>
      <c r="CK56" s="64">
        <v>0</v>
      </c>
      <c r="CL56" s="64">
        <v>0</v>
      </c>
      <c r="CM56" s="64">
        <v>0</v>
      </c>
      <c r="CN56" s="64">
        <v>0</v>
      </c>
      <c r="CO56" s="289">
        <v>0</v>
      </c>
      <c r="CP56" s="103">
        <f t="shared" si="1"/>
        <v>83.360265627270834</v>
      </c>
      <c r="CQ56" s="106">
        <v>0</v>
      </c>
      <c r="CR56" s="64">
        <v>0</v>
      </c>
      <c r="CS56" s="289">
        <v>0.44655216502843437</v>
      </c>
      <c r="CT56" s="103">
        <f t="shared" si="2"/>
        <v>0.44655216502843437</v>
      </c>
      <c r="CU56" s="106">
        <v>0</v>
      </c>
      <c r="CV56" s="64">
        <v>0</v>
      </c>
      <c r="CW56" s="64">
        <v>0</v>
      </c>
      <c r="CX56" s="289">
        <v>0</v>
      </c>
      <c r="CY56" s="103">
        <f t="shared" si="3"/>
        <v>0</v>
      </c>
      <c r="CZ56" s="292">
        <v>21.086286579132288</v>
      </c>
      <c r="DA56" s="103">
        <f t="shared" si="4"/>
        <v>104.89310437143156</v>
      </c>
      <c r="DB56" s="103">
        <f t="shared" si="5"/>
        <v>121.01255395456151</v>
      </c>
    </row>
    <row r="57" spans="1:106" ht="16" customHeight="1" x14ac:dyDescent="0.15">
      <c r="A57" s="316">
        <v>48</v>
      </c>
      <c r="B57" s="50" t="s">
        <v>302</v>
      </c>
      <c r="C57" s="40" t="s">
        <v>427</v>
      </c>
      <c r="D57" s="106">
        <v>0</v>
      </c>
      <c r="E57" s="64">
        <v>0</v>
      </c>
      <c r="F57" s="64">
        <v>0</v>
      </c>
      <c r="G57" s="64">
        <v>0</v>
      </c>
      <c r="H57" s="64">
        <v>0</v>
      </c>
      <c r="I57" s="64">
        <v>0</v>
      </c>
      <c r="J57" s="64">
        <v>0</v>
      </c>
      <c r="K57" s="64">
        <v>0</v>
      </c>
      <c r="L57" s="64">
        <v>0</v>
      </c>
      <c r="M57" s="64">
        <v>0</v>
      </c>
      <c r="N57" s="64">
        <v>0</v>
      </c>
      <c r="O57" s="64">
        <v>0</v>
      </c>
      <c r="P57" s="64">
        <v>0</v>
      </c>
      <c r="Q57" s="64">
        <v>0</v>
      </c>
      <c r="R57" s="64">
        <v>0</v>
      </c>
      <c r="S57" s="64">
        <v>0</v>
      </c>
      <c r="T57" s="64">
        <v>0</v>
      </c>
      <c r="U57" s="64">
        <v>0</v>
      </c>
      <c r="V57" s="64">
        <v>0</v>
      </c>
      <c r="W57" s="64">
        <v>0</v>
      </c>
      <c r="X57" s="64">
        <v>0</v>
      </c>
      <c r="Y57" s="64">
        <v>0</v>
      </c>
      <c r="Z57" s="64">
        <v>0</v>
      </c>
      <c r="AA57" s="64">
        <v>0</v>
      </c>
      <c r="AB57" s="64">
        <v>0</v>
      </c>
      <c r="AC57" s="64">
        <v>0</v>
      </c>
      <c r="AD57" s="64">
        <v>0</v>
      </c>
      <c r="AE57" s="64">
        <v>0</v>
      </c>
      <c r="AF57" s="64">
        <v>0</v>
      </c>
      <c r="AG57" s="64">
        <v>0</v>
      </c>
      <c r="AH57" s="64">
        <v>0</v>
      </c>
      <c r="AI57" s="64">
        <v>0</v>
      </c>
      <c r="AJ57" s="64">
        <v>0</v>
      </c>
      <c r="AK57" s="64">
        <v>0</v>
      </c>
      <c r="AL57" s="64">
        <v>0</v>
      </c>
      <c r="AM57" s="64">
        <v>0</v>
      </c>
      <c r="AN57" s="64">
        <v>0</v>
      </c>
      <c r="AO57" s="64">
        <v>0</v>
      </c>
      <c r="AP57" s="64">
        <v>0</v>
      </c>
      <c r="AQ57" s="64">
        <v>0</v>
      </c>
      <c r="AR57" s="64">
        <v>0</v>
      </c>
      <c r="AS57" s="64">
        <v>0</v>
      </c>
      <c r="AT57" s="64">
        <v>0</v>
      </c>
      <c r="AU57" s="64">
        <v>0</v>
      </c>
      <c r="AV57" s="64">
        <v>0</v>
      </c>
      <c r="AW57" s="64">
        <v>0</v>
      </c>
      <c r="AX57" s="64">
        <v>0</v>
      </c>
      <c r="AY57" s="64">
        <v>0</v>
      </c>
      <c r="AZ57" s="64">
        <v>0</v>
      </c>
      <c r="BA57" s="64">
        <v>0</v>
      </c>
      <c r="BB57" s="64">
        <v>0</v>
      </c>
      <c r="BC57" s="64">
        <v>0</v>
      </c>
      <c r="BD57" s="64">
        <v>0</v>
      </c>
      <c r="BE57" s="64">
        <v>0</v>
      </c>
      <c r="BF57" s="64">
        <v>0</v>
      </c>
      <c r="BG57" s="64">
        <v>0</v>
      </c>
      <c r="BH57" s="64">
        <v>0.17841070746873447</v>
      </c>
      <c r="BI57" s="64">
        <v>0</v>
      </c>
      <c r="BJ57" s="64">
        <v>0</v>
      </c>
      <c r="BK57" s="64">
        <v>0</v>
      </c>
      <c r="BL57" s="64">
        <v>0</v>
      </c>
      <c r="BM57" s="64">
        <v>0</v>
      </c>
      <c r="BN57" s="64">
        <v>1.8590482477322514</v>
      </c>
      <c r="BO57" s="64">
        <v>1.0020412402189567</v>
      </c>
      <c r="BP57" s="64">
        <v>0.36571914773883546</v>
      </c>
      <c r="BQ57" s="64">
        <v>2.2013117055006468</v>
      </c>
      <c r="BR57" s="64">
        <v>0.24031788704062812</v>
      </c>
      <c r="BS57" s="64">
        <v>0</v>
      </c>
      <c r="BT57" s="64">
        <v>0</v>
      </c>
      <c r="BU57" s="64">
        <v>0</v>
      </c>
      <c r="BV57" s="64">
        <v>1.3668021854071537</v>
      </c>
      <c r="BW57" s="64">
        <v>0.67101379631056413</v>
      </c>
      <c r="BX57" s="64">
        <v>1.0375560703419251</v>
      </c>
      <c r="BY57" s="64">
        <v>0.74458108942515999</v>
      </c>
      <c r="BZ57" s="64">
        <v>8.6958058008118608E-2</v>
      </c>
      <c r="CA57" s="64">
        <v>0.16688034485123682</v>
      </c>
      <c r="CB57" s="289">
        <v>0</v>
      </c>
      <c r="CC57" s="103">
        <f t="shared" si="0"/>
        <v>9.9206404800442112</v>
      </c>
      <c r="CD57" s="106">
        <v>0</v>
      </c>
      <c r="CE57" s="64">
        <v>0</v>
      </c>
      <c r="CF57" s="64">
        <v>0</v>
      </c>
      <c r="CG57" s="64">
        <v>0</v>
      </c>
      <c r="CH57" s="64">
        <v>0</v>
      </c>
      <c r="CI57" s="64">
        <v>0</v>
      </c>
      <c r="CJ57" s="64">
        <v>55.361688246380631</v>
      </c>
      <c r="CK57" s="64">
        <v>0</v>
      </c>
      <c r="CL57" s="64">
        <v>0</v>
      </c>
      <c r="CM57" s="64">
        <v>0</v>
      </c>
      <c r="CN57" s="64">
        <v>0</v>
      </c>
      <c r="CO57" s="289">
        <v>0</v>
      </c>
      <c r="CP57" s="103">
        <f t="shared" si="1"/>
        <v>55.361688246380631</v>
      </c>
      <c r="CQ57" s="106">
        <v>0</v>
      </c>
      <c r="CR57" s="64">
        <v>0</v>
      </c>
      <c r="CS57" s="289">
        <v>0.8295455534606434</v>
      </c>
      <c r="CT57" s="103">
        <f t="shared" si="2"/>
        <v>0.8295455534606434</v>
      </c>
      <c r="CU57" s="106">
        <v>0</v>
      </c>
      <c r="CV57" s="64">
        <v>0</v>
      </c>
      <c r="CW57" s="64">
        <v>0</v>
      </c>
      <c r="CX57" s="289">
        <v>0</v>
      </c>
      <c r="CY57" s="103">
        <f t="shared" si="3"/>
        <v>0</v>
      </c>
      <c r="CZ57" s="292">
        <v>12.81156497329488</v>
      </c>
      <c r="DA57" s="103">
        <f t="shared" si="4"/>
        <v>69.002798773136149</v>
      </c>
      <c r="DB57" s="103">
        <f t="shared" si="5"/>
        <v>78.923439253180362</v>
      </c>
    </row>
    <row r="58" spans="1:106" ht="16" customHeight="1" x14ac:dyDescent="0.15">
      <c r="A58" s="295">
        <v>49</v>
      </c>
      <c r="B58" s="50" t="s">
        <v>303</v>
      </c>
      <c r="C58" s="40" t="s">
        <v>235</v>
      </c>
      <c r="D58" s="106">
        <v>0</v>
      </c>
      <c r="E58" s="64">
        <v>0</v>
      </c>
      <c r="F58" s="64">
        <v>0</v>
      </c>
      <c r="G58" s="64">
        <v>0</v>
      </c>
      <c r="H58" s="64">
        <v>0</v>
      </c>
      <c r="I58" s="64">
        <v>0</v>
      </c>
      <c r="J58" s="64">
        <v>0</v>
      </c>
      <c r="K58" s="64">
        <v>0</v>
      </c>
      <c r="L58" s="64">
        <v>0</v>
      </c>
      <c r="M58" s="64">
        <v>0</v>
      </c>
      <c r="N58" s="64">
        <v>0</v>
      </c>
      <c r="O58" s="64">
        <v>0</v>
      </c>
      <c r="P58" s="64">
        <v>0</v>
      </c>
      <c r="Q58" s="64">
        <v>0</v>
      </c>
      <c r="R58" s="64">
        <v>0</v>
      </c>
      <c r="S58" s="64">
        <v>0</v>
      </c>
      <c r="T58" s="64">
        <v>0</v>
      </c>
      <c r="U58" s="64">
        <v>0</v>
      </c>
      <c r="V58" s="64">
        <v>0</v>
      </c>
      <c r="W58" s="64">
        <v>0</v>
      </c>
      <c r="X58" s="64">
        <v>0</v>
      </c>
      <c r="Y58" s="64">
        <v>0</v>
      </c>
      <c r="Z58" s="64">
        <v>0</v>
      </c>
      <c r="AA58" s="64">
        <v>0</v>
      </c>
      <c r="AB58" s="64">
        <v>0</v>
      </c>
      <c r="AC58" s="64">
        <v>0</v>
      </c>
      <c r="AD58" s="64">
        <v>0</v>
      </c>
      <c r="AE58" s="64">
        <v>0</v>
      </c>
      <c r="AF58" s="64">
        <v>0</v>
      </c>
      <c r="AG58" s="64">
        <v>0</v>
      </c>
      <c r="AH58" s="64">
        <v>0</v>
      </c>
      <c r="AI58" s="64">
        <v>0</v>
      </c>
      <c r="AJ58" s="64">
        <v>0</v>
      </c>
      <c r="AK58" s="64">
        <v>0</v>
      </c>
      <c r="AL58" s="64">
        <v>0</v>
      </c>
      <c r="AM58" s="64">
        <v>0</v>
      </c>
      <c r="AN58" s="64">
        <v>0</v>
      </c>
      <c r="AO58" s="64">
        <v>0</v>
      </c>
      <c r="AP58" s="64">
        <v>0</v>
      </c>
      <c r="AQ58" s="64">
        <v>0</v>
      </c>
      <c r="AR58" s="64">
        <v>0</v>
      </c>
      <c r="AS58" s="64">
        <v>0</v>
      </c>
      <c r="AT58" s="64">
        <v>0</v>
      </c>
      <c r="AU58" s="64">
        <v>0</v>
      </c>
      <c r="AV58" s="64">
        <v>0</v>
      </c>
      <c r="AW58" s="64">
        <v>0</v>
      </c>
      <c r="AX58" s="64">
        <v>0</v>
      </c>
      <c r="AY58" s="64">
        <v>0</v>
      </c>
      <c r="AZ58" s="64">
        <v>0</v>
      </c>
      <c r="BA58" s="64">
        <v>0</v>
      </c>
      <c r="BB58" s="64">
        <v>0</v>
      </c>
      <c r="BC58" s="64">
        <v>0</v>
      </c>
      <c r="BD58" s="64">
        <v>0</v>
      </c>
      <c r="BE58" s="64">
        <v>0</v>
      </c>
      <c r="BF58" s="64">
        <v>0</v>
      </c>
      <c r="BG58" s="64">
        <v>0</v>
      </c>
      <c r="BH58" s="64">
        <v>6.4631314452266198</v>
      </c>
      <c r="BI58" s="64">
        <v>0</v>
      </c>
      <c r="BJ58" s="64">
        <v>0</v>
      </c>
      <c r="BK58" s="64">
        <v>0</v>
      </c>
      <c r="BL58" s="64">
        <v>0</v>
      </c>
      <c r="BM58" s="64">
        <v>0</v>
      </c>
      <c r="BN58" s="64">
        <v>3.9399937806181149</v>
      </c>
      <c r="BO58" s="64">
        <v>2.107909863510065</v>
      </c>
      <c r="BP58" s="64">
        <v>1.1410792876542335</v>
      </c>
      <c r="BQ58" s="64">
        <v>15.196231655172404</v>
      </c>
      <c r="BR58" s="64">
        <v>2.2902743279175155</v>
      </c>
      <c r="BS58" s="64">
        <v>0</v>
      </c>
      <c r="BT58" s="64">
        <v>0</v>
      </c>
      <c r="BU58" s="64">
        <v>0</v>
      </c>
      <c r="BV58" s="64">
        <v>1.344227718698352</v>
      </c>
      <c r="BW58" s="64">
        <v>1.9240443799528208</v>
      </c>
      <c r="BX58" s="64">
        <v>1.4666079398951402</v>
      </c>
      <c r="BY58" s="64">
        <v>1.2200131189579917</v>
      </c>
      <c r="BZ58" s="64">
        <v>1.20365847503988</v>
      </c>
      <c r="CA58" s="64">
        <v>1.7318764025585376</v>
      </c>
      <c r="CB58" s="289">
        <v>0</v>
      </c>
      <c r="CC58" s="103">
        <f t="shared" si="0"/>
        <v>40.029048395201677</v>
      </c>
      <c r="CD58" s="106">
        <v>5.6897998602109343</v>
      </c>
      <c r="CE58" s="64">
        <v>2.1647301806067425</v>
      </c>
      <c r="CF58" s="64">
        <v>2.1804986230104602</v>
      </c>
      <c r="CG58" s="64">
        <v>3.3450172499213977</v>
      </c>
      <c r="CH58" s="64">
        <v>3.5128854423910467</v>
      </c>
      <c r="CI58" s="64">
        <v>1.4929746124059422</v>
      </c>
      <c r="CJ58" s="64">
        <v>0</v>
      </c>
      <c r="CK58" s="64">
        <v>0.13928374229721124</v>
      </c>
      <c r="CL58" s="64">
        <v>27.040790487819418</v>
      </c>
      <c r="CM58" s="64">
        <v>0</v>
      </c>
      <c r="CN58" s="64">
        <v>0</v>
      </c>
      <c r="CO58" s="289">
        <v>1.9661736480113035</v>
      </c>
      <c r="CP58" s="103">
        <f t="shared" si="1"/>
        <v>47.532153846674461</v>
      </c>
      <c r="CQ58" s="106">
        <v>0</v>
      </c>
      <c r="CR58" s="64">
        <v>0</v>
      </c>
      <c r="CS58" s="289">
        <v>0.83281265555918094</v>
      </c>
      <c r="CT58" s="103">
        <f t="shared" si="2"/>
        <v>0.83281265555918094</v>
      </c>
      <c r="CU58" s="106">
        <v>7.150861797075394</v>
      </c>
      <c r="CV58" s="64">
        <v>0</v>
      </c>
      <c r="CW58" s="64">
        <v>0</v>
      </c>
      <c r="CX58" s="289">
        <v>0</v>
      </c>
      <c r="CY58" s="103">
        <f t="shared" si="3"/>
        <v>7.150861797075394</v>
      </c>
      <c r="CZ58" s="292">
        <v>0</v>
      </c>
      <c r="DA58" s="103">
        <f t="shared" si="4"/>
        <v>55.515828299309035</v>
      </c>
      <c r="DB58" s="103">
        <f t="shared" si="5"/>
        <v>95.54487669451072</v>
      </c>
    </row>
    <row r="59" spans="1:106" ht="16" customHeight="1" x14ac:dyDescent="0.15">
      <c r="A59" s="316">
        <v>50</v>
      </c>
      <c r="B59" s="50" t="s">
        <v>304</v>
      </c>
      <c r="C59" s="40" t="s">
        <v>236</v>
      </c>
      <c r="D59" s="106">
        <v>0</v>
      </c>
      <c r="E59" s="64">
        <v>0</v>
      </c>
      <c r="F59" s="64">
        <v>0</v>
      </c>
      <c r="G59" s="64">
        <v>0</v>
      </c>
      <c r="H59" s="64">
        <v>0</v>
      </c>
      <c r="I59" s="64">
        <v>0</v>
      </c>
      <c r="J59" s="64">
        <v>0</v>
      </c>
      <c r="K59" s="64">
        <v>0</v>
      </c>
      <c r="L59" s="64">
        <v>0</v>
      </c>
      <c r="M59" s="64">
        <v>0</v>
      </c>
      <c r="N59" s="64">
        <v>0</v>
      </c>
      <c r="O59" s="64">
        <v>0</v>
      </c>
      <c r="P59" s="64">
        <v>0</v>
      </c>
      <c r="Q59" s="64">
        <v>0</v>
      </c>
      <c r="R59" s="64">
        <v>0</v>
      </c>
      <c r="S59" s="64">
        <v>0</v>
      </c>
      <c r="T59" s="64">
        <v>0</v>
      </c>
      <c r="U59" s="64">
        <v>0</v>
      </c>
      <c r="V59" s="64">
        <v>0</v>
      </c>
      <c r="W59" s="64">
        <v>0</v>
      </c>
      <c r="X59" s="64">
        <v>0</v>
      </c>
      <c r="Y59" s="64">
        <v>0</v>
      </c>
      <c r="Z59" s="64">
        <v>0</v>
      </c>
      <c r="AA59" s="64">
        <v>0</v>
      </c>
      <c r="AB59" s="64">
        <v>0</v>
      </c>
      <c r="AC59" s="64">
        <v>0</v>
      </c>
      <c r="AD59" s="64">
        <v>0</v>
      </c>
      <c r="AE59" s="64">
        <v>0</v>
      </c>
      <c r="AF59" s="64">
        <v>0</v>
      </c>
      <c r="AG59" s="64">
        <v>0</v>
      </c>
      <c r="AH59" s="64">
        <v>0</v>
      </c>
      <c r="AI59" s="64">
        <v>0</v>
      </c>
      <c r="AJ59" s="64">
        <v>0</v>
      </c>
      <c r="AK59" s="64">
        <v>0</v>
      </c>
      <c r="AL59" s="64">
        <v>0</v>
      </c>
      <c r="AM59" s="64">
        <v>0</v>
      </c>
      <c r="AN59" s="64">
        <v>0</v>
      </c>
      <c r="AO59" s="64">
        <v>0</v>
      </c>
      <c r="AP59" s="64">
        <v>0</v>
      </c>
      <c r="AQ59" s="64">
        <v>0</v>
      </c>
      <c r="AR59" s="64">
        <v>0</v>
      </c>
      <c r="AS59" s="64">
        <v>0</v>
      </c>
      <c r="AT59" s="64">
        <v>0</v>
      </c>
      <c r="AU59" s="64">
        <v>0</v>
      </c>
      <c r="AV59" s="64">
        <v>0</v>
      </c>
      <c r="AW59" s="64">
        <v>0</v>
      </c>
      <c r="AX59" s="64">
        <v>0</v>
      </c>
      <c r="AY59" s="64">
        <v>0</v>
      </c>
      <c r="AZ59" s="64">
        <v>0</v>
      </c>
      <c r="BA59" s="64">
        <v>0</v>
      </c>
      <c r="BB59" s="64">
        <v>0</v>
      </c>
      <c r="BC59" s="64">
        <v>0</v>
      </c>
      <c r="BD59" s="64">
        <v>0</v>
      </c>
      <c r="BE59" s="64">
        <v>0</v>
      </c>
      <c r="BF59" s="64">
        <v>0</v>
      </c>
      <c r="BG59" s="64">
        <v>0</v>
      </c>
      <c r="BH59" s="64">
        <v>0</v>
      </c>
      <c r="BI59" s="64">
        <v>0</v>
      </c>
      <c r="BJ59" s="64">
        <v>0</v>
      </c>
      <c r="BK59" s="64">
        <v>0</v>
      </c>
      <c r="BL59" s="64">
        <v>0</v>
      </c>
      <c r="BM59" s="64">
        <v>0</v>
      </c>
      <c r="BN59" s="64">
        <v>0</v>
      </c>
      <c r="BO59" s="64">
        <v>0</v>
      </c>
      <c r="BP59" s="64">
        <v>0</v>
      </c>
      <c r="BQ59" s="64">
        <v>0</v>
      </c>
      <c r="BR59" s="64">
        <v>0</v>
      </c>
      <c r="BS59" s="64">
        <v>0</v>
      </c>
      <c r="BT59" s="64">
        <v>0</v>
      </c>
      <c r="BU59" s="64">
        <v>0</v>
      </c>
      <c r="BV59" s="64">
        <v>3.7363911563589998</v>
      </c>
      <c r="BW59" s="64">
        <v>0</v>
      </c>
      <c r="BX59" s="64">
        <v>0</v>
      </c>
      <c r="BY59" s="64">
        <v>0</v>
      </c>
      <c r="BZ59" s="64">
        <v>0</v>
      </c>
      <c r="CA59" s="64">
        <v>0</v>
      </c>
      <c r="CB59" s="289">
        <v>0</v>
      </c>
      <c r="CC59" s="103">
        <f t="shared" si="0"/>
        <v>3.7363911563589998</v>
      </c>
      <c r="CD59" s="106">
        <v>0</v>
      </c>
      <c r="CE59" s="64">
        <v>0</v>
      </c>
      <c r="CF59" s="64">
        <v>0</v>
      </c>
      <c r="CG59" s="64">
        <v>0</v>
      </c>
      <c r="CH59" s="64">
        <v>0</v>
      </c>
      <c r="CI59" s="64">
        <v>0</v>
      </c>
      <c r="CJ59" s="64">
        <v>0</v>
      </c>
      <c r="CK59" s="64">
        <v>0</v>
      </c>
      <c r="CL59" s="64">
        <v>0</v>
      </c>
      <c r="CM59" s="64">
        <v>0</v>
      </c>
      <c r="CN59" s="64">
        <v>0</v>
      </c>
      <c r="CO59" s="289">
        <v>0</v>
      </c>
      <c r="CP59" s="103">
        <f t="shared" si="1"/>
        <v>0</v>
      </c>
      <c r="CQ59" s="106">
        <v>0</v>
      </c>
      <c r="CR59" s="64">
        <v>0</v>
      </c>
      <c r="CS59" s="289">
        <v>0</v>
      </c>
      <c r="CT59" s="103">
        <f t="shared" si="2"/>
        <v>0</v>
      </c>
      <c r="CU59" s="106">
        <v>0</v>
      </c>
      <c r="CV59" s="64">
        <v>0</v>
      </c>
      <c r="CW59" s="64">
        <v>0</v>
      </c>
      <c r="CX59" s="289">
        <v>0</v>
      </c>
      <c r="CY59" s="103">
        <f t="shared" si="3"/>
        <v>0</v>
      </c>
      <c r="CZ59" s="292">
        <v>0</v>
      </c>
      <c r="DA59" s="103">
        <f t="shared" si="4"/>
        <v>0</v>
      </c>
      <c r="DB59" s="103">
        <f t="shared" si="5"/>
        <v>3.7363911563589998</v>
      </c>
    </row>
    <row r="60" spans="1:106" ht="16" customHeight="1" x14ac:dyDescent="0.15">
      <c r="A60" s="295">
        <v>51</v>
      </c>
      <c r="B60" s="50">
        <v>50</v>
      </c>
      <c r="C60" s="40" t="s">
        <v>237</v>
      </c>
      <c r="D60" s="106">
        <v>0</v>
      </c>
      <c r="E60" s="64">
        <v>0</v>
      </c>
      <c r="F60" s="64">
        <v>0</v>
      </c>
      <c r="G60" s="64">
        <v>0</v>
      </c>
      <c r="H60" s="64">
        <v>0</v>
      </c>
      <c r="I60" s="64">
        <v>0</v>
      </c>
      <c r="J60" s="64">
        <v>0</v>
      </c>
      <c r="K60" s="64">
        <v>0</v>
      </c>
      <c r="L60" s="64">
        <v>0</v>
      </c>
      <c r="M60" s="64">
        <v>0</v>
      </c>
      <c r="N60" s="64">
        <v>0</v>
      </c>
      <c r="O60" s="64">
        <v>0</v>
      </c>
      <c r="P60" s="64">
        <v>0</v>
      </c>
      <c r="Q60" s="64">
        <v>0</v>
      </c>
      <c r="R60" s="64">
        <v>0</v>
      </c>
      <c r="S60" s="64">
        <v>0</v>
      </c>
      <c r="T60" s="64">
        <v>0</v>
      </c>
      <c r="U60" s="64">
        <v>0</v>
      </c>
      <c r="V60" s="64">
        <v>0</v>
      </c>
      <c r="W60" s="64">
        <v>0</v>
      </c>
      <c r="X60" s="64">
        <v>0</v>
      </c>
      <c r="Y60" s="64">
        <v>0</v>
      </c>
      <c r="Z60" s="64">
        <v>0</v>
      </c>
      <c r="AA60" s="64">
        <v>0</v>
      </c>
      <c r="AB60" s="64">
        <v>0</v>
      </c>
      <c r="AC60" s="64">
        <v>0</v>
      </c>
      <c r="AD60" s="64">
        <v>0</v>
      </c>
      <c r="AE60" s="64">
        <v>0</v>
      </c>
      <c r="AF60" s="64">
        <v>0</v>
      </c>
      <c r="AG60" s="64">
        <v>0</v>
      </c>
      <c r="AH60" s="64">
        <v>0</v>
      </c>
      <c r="AI60" s="64">
        <v>0</v>
      </c>
      <c r="AJ60" s="64">
        <v>0</v>
      </c>
      <c r="AK60" s="64">
        <v>0</v>
      </c>
      <c r="AL60" s="64">
        <v>0</v>
      </c>
      <c r="AM60" s="64">
        <v>0</v>
      </c>
      <c r="AN60" s="64">
        <v>0</v>
      </c>
      <c r="AO60" s="64">
        <v>0</v>
      </c>
      <c r="AP60" s="64">
        <v>0</v>
      </c>
      <c r="AQ60" s="64">
        <v>0</v>
      </c>
      <c r="AR60" s="64">
        <v>0</v>
      </c>
      <c r="AS60" s="64">
        <v>0</v>
      </c>
      <c r="AT60" s="64">
        <v>0</v>
      </c>
      <c r="AU60" s="64">
        <v>0</v>
      </c>
      <c r="AV60" s="64">
        <v>0</v>
      </c>
      <c r="AW60" s="64">
        <v>0</v>
      </c>
      <c r="AX60" s="64">
        <v>0</v>
      </c>
      <c r="AY60" s="64">
        <v>0</v>
      </c>
      <c r="AZ60" s="64">
        <v>0</v>
      </c>
      <c r="BA60" s="64">
        <v>0</v>
      </c>
      <c r="BB60" s="64">
        <v>0</v>
      </c>
      <c r="BC60" s="64">
        <v>0</v>
      </c>
      <c r="BD60" s="64">
        <v>0</v>
      </c>
      <c r="BE60" s="64">
        <v>0</v>
      </c>
      <c r="BF60" s="64">
        <v>0</v>
      </c>
      <c r="BG60" s="64">
        <v>0</v>
      </c>
      <c r="BH60" s="64">
        <v>0</v>
      </c>
      <c r="BI60" s="64">
        <v>0</v>
      </c>
      <c r="BJ60" s="64">
        <v>0</v>
      </c>
      <c r="BK60" s="64">
        <v>0</v>
      </c>
      <c r="BL60" s="64">
        <v>0</v>
      </c>
      <c r="BM60" s="64">
        <v>0</v>
      </c>
      <c r="BN60" s="64">
        <v>0</v>
      </c>
      <c r="BO60" s="64">
        <v>0</v>
      </c>
      <c r="BP60" s="64">
        <v>0</v>
      </c>
      <c r="BQ60" s="64">
        <v>0</v>
      </c>
      <c r="BR60" s="64">
        <v>0</v>
      </c>
      <c r="BS60" s="64">
        <v>0</v>
      </c>
      <c r="BT60" s="64">
        <v>0</v>
      </c>
      <c r="BU60" s="64">
        <v>0</v>
      </c>
      <c r="BV60" s="64">
        <v>0.27545913939685018</v>
      </c>
      <c r="BW60" s="64">
        <v>0</v>
      </c>
      <c r="BX60" s="64">
        <v>0</v>
      </c>
      <c r="BY60" s="64">
        <v>0</v>
      </c>
      <c r="BZ60" s="64">
        <v>0</v>
      </c>
      <c r="CA60" s="64">
        <v>0</v>
      </c>
      <c r="CB60" s="289">
        <v>0</v>
      </c>
      <c r="CC60" s="103">
        <f t="shared" si="0"/>
        <v>0.27545913939685018</v>
      </c>
      <c r="CD60" s="106">
        <v>0</v>
      </c>
      <c r="CE60" s="64">
        <v>0</v>
      </c>
      <c r="CF60" s="64">
        <v>0</v>
      </c>
      <c r="CG60" s="64">
        <v>0</v>
      </c>
      <c r="CH60" s="64">
        <v>0</v>
      </c>
      <c r="CI60" s="64">
        <v>0</v>
      </c>
      <c r="CJ60" s="64">
        <v>11.335294629050574</v>
      </c>
      <c r="CK60" s="64">
        <v>0</v>
      </c>
      <c r="CL60" s="64">
        <v>0</v>
      </c>
      <c r="CM60" s="64">
        <v>0</v>
      </c>
      <c r="CN60" s="64">
        <v>0</v>
      </c>
      <c r="CO60" s="289">
        <v>0</v>
      </c>
      <c r="CP60" s="103">
        <f t="shared" si="1"/>
        <v>11.335294629050574</v>
      </c>
      <c r="CQ60" s="106">
        <v>0</v>
      </c>
      <c r="CR60" s="64">
        <v>0</v>
      </c>
      <c r="CS60" s="289">
        <v>0</v>
      </c>
      <c r="CT60" s="103">
        <f t="shared" si="2"/>
        <v>0</v>
      </c>
      <c r="CU60" s="106">
        <v>0</v>
      </c>
      <c r="CV60" s="64">
        <v>0</v>
      </c>
      <c r="CW60" s="64">
        <v>0</v>
      </c>
      <c r="CX60" s="289">
        <v>0</v>
      </c>
      <c r="CY60" s="103">
        <f t="shared" si="3"/>
        <v>0</v>
      </c>
      <c r="CZ60" s="292">
        <v>1.014027794111277</v>
      </c>
      <c r="DA60" s="103">
        <f t="shared" si="4"/>
        <v>12.349322423161851</v>
      </c>
      <c r="DB60" s="103">
        <f t="shared" si="5"/>
        <v>12.624781562558702</v>
      </c>
    </row>
    <row r="61" spans="1:106" ht="16" customHeight="1" x14ac:dyDescent="0.15">
      <c r="A61" s="316">
        <v>52</v>
      </c>
      <c r="B61" s="50">
        <v>51</v>
      </c>
      <c r="C61" s="40" t="s">
        <v>238</v>
      </c>
      <c r="D61" s="106">
        <v>0</v>
      </c>
      <c r="E61" s="64">
        <v>0</v>
      </c>
      <c r="F61" s="64">
        <v>0</v>
      </c>
      <c r="G61" s="64">
        <v>0</v>
      </c>
      <c r="H61" s="64">
        <v>0</v>
      </c>
      <c r="I61" s="64">
        <v>0</v>
      </c>
      <c r="J61" s="64">
        <v>0</v>
      </c>
      <c r="K61" s="64">
        <v>0</v>
      </c>
      <c r="L61" s="64">
        <v>0</v>
      </c>
      <c r="M61" s="64">
        <v>0</v>
      </c>
      <c r="N61" s="64">
        <v>0</v>
      </c>
      <c r="O61" s="64">
        <v>0</v>
      </c>
      <c r="P61" s="64">
        <v>0</v>
      </c>
      <c r="Q61" s="64">
        <v>0</v>
      </c>
      <c r="R61" s="64">
        <v>0</v>
      </c>
      <c r="S61" s="64">
        <v>0</v>
      </c>
      <c r="T61" s="64">
        <v>0</v>
      </c>
      <c r="U61" s="64">
        <v>0</v>
      </c>
      <c r="V61" s="64">
        <v>0</v>
      </c>
      <c r="W61" s="64">
        <v>0</v>
      </c>
      <c r="X61" s="64">
        <v>0</v>
      </c>
      <c r="Y61" s="64">
        <v>0</v>
      </c>
      <c r="Z61" s="64">
        <v>0</v>
      </c>
      <c r="AA61" s="64">
        <v>0</v>
      </c>
      <c r="AB61" s="64">
        <v>0</v>
      </c>
      <c r="AC61" s="64">
        <v>0</v>
      </c>
      <c r="AD61" s="64">
        <v>0</v>
      </c>
      <c r="AE61" s="64">
        <v>0</v>
      </c>
      <c r="AF61" s="64">
        <v>0</v>
      </c>
      <c r="AG61" s="64">
        <v>0</v>
      </c>
      <c r="AH61" s="64">
        <v>0</v>
      </c>
      <c r="AI61" s="64">
        <v>0</v>
      </c>
      <c r="AJ61" s="64">
        <v>0</v>
      </c>
      <c r="AK61" s="64">
        <v>0</v>
      </c>
      <c r="AL61" s="64">
        <v>0</v>
      </c>
      <c r="AM61" s="64">
        <v>0</v>
      </c>
      <c r="AN61" s="64">
        <v>0</v>
      </c>
      <c r="AO61" s="64">
        <v>0</v>
      </c>
      <c r="AP61" s="64">
        <v>0</v>
      </c>
      <c r="AQ61" s="64">
        <v>0</v>
      </c>
      <c r="AR61" s="64">
        <v>0</v>
      </c>
      <c r="AS61" s="64">
        <v>0</v>
      </c>
      <c r="AT61" s="64">
        <v>0</v>
      </c>
      <c r="AU61" s="64">
        <v>0</v>
      </c>
      <c r="AV61" s="64">
        <v>0</v>
      </c>
      <c r="AW61" s="64">
        <v>0</v>
      </c>
      <c r="AX61" s="64">
        <v>0</v>
      </c>
      <c r="AY61" s="64">
        <v>0</v>
      </c>
      <c r="AZ61" s="64">
        <v>0</v>
      </c>
      <c r="BA61" s="64">
        <v>0</v>
      </c>
      <c r="BB61" s="64">
        <v>0</v>
      </c>
      <c r="BC61" s="64">
        <v>0</v>
      </c>
      <c r="BD61" s="64">
        <v>0</v>
      </c>
      <c r="BE61" s="64">
        <v>0</v>
      </c>
      <c r="BF61" s="64">
        <v>0</v>
      </c>
      <c r="BG61" s="64">
        <v>0</v>
      </c>
      <c r="BH61" s="64">
        <v>1.7730459784362833</v>
      </c>
      <c r="BI61" s="64">
        <v>0</v>
      </c>
      <c r="BJ61" s="64">
        <v>0</v>
      </c>
      <c r="BK61" s="64">
        <v>0</v>
      </c>
      <c r="BL61" s="64">
        <v>0</v>
      </c>
      <c r="BM61" s="64">
        <v>0</v>
      </c>
      <c r="BN61" s="64">
        <v>17.295750161381488</v>
      </c>
      <c r="BO61" s="64">
        <v>4.667614388442586</v>
      </c>
      <c r="BP61" s="64">
        <v>1.2435359105148109</v>
      </c>
      <c r="BQ61" s="64">
        <v>6.5733912631744147</v>
      </c>
      <c r="BR61" s="64">
        <v>18.243118801366919</v>
      </c>
      <c r="BS61" s="64">
        <v>0</v>
      </c>
      <c r="BT61" s="64">
        <v>0</v>
      </c>
      <c r="BU61" s="64">
        <v>0</v>
      </c>
      <c r="BV61" s="64">
        <v>16.128393502985372</v>
      </c>
      <c r="BW61" s="64">
        <v>1.0622458931929954</v>
      </c>
      <c r="BX61" s="64">
        <v>1.3458639783806492</v>
      </c>
      <c r="BY61" s="64">
        <v>0.78665462441205292</v>
      </c>
      <c r="BZ61" s="64">
        <v>2.8732105152958352</v>
      </c>
      <c r="CA61" s="64">
        <v>1.5498422559693648</v>
      </c>
      <c r="CB61" s="289">
        <v>0</v>
      </c>
      <c r="CC61" s="103">
        <f t="shared" si="0"/>
        <v>73.54266727355278</v>
      </c>
      <c r="CD61" s="106">
        <v>0</v>
      </c>
      <c r="CE61" s="64">
        <v>0</v>
      </c>
      <c r="CF61" s="64">
        <v>0</v>
      </c>
      <c r="CG61" s="64">
        <v>0</v>
      </c>
      <c r="CH61" s="64">
        <v>0</v>
      </c>
      <c r="CI61" s="64">
        <v>0</v>
      </c>
      <c r="CJ61" s="64">
        <v>140.67060673570685</v>
      </c>
      <c r="CK61" s="64">
        <v>0</v>
      </c>
      <c r="CL61" s="64">
        <v>100.76068190049244</v>
      </c>
      <c r="CM61" s="64">
        <v>0</v>
      </c>
      <c r="CN61" s="64">
        <v>0</v>
      </c>
      <c r="CO61" s="289">
        <v>0</v>
      </c>
      <c r="CP61" s="103">
        <f t="shared" si="1"/>
        <v>241.4312886361993</v>
      </c>
      <c r="CQ61" s="106">
        <v>0</v>
      </c>
      <c r="CR61" s="64">
        <v>0</v>
      </c>
      <c r="CS61" s="289">
        <v>0</v>
      </c>
      <c r="CT61" s="103">
        <f t="shared" si="2"/>
        <v>0</v>
      </c>
      <c r="CU61" s="106">
        <v>0</v>
      </c>
      <c r="CV61" s="64">
        <v>0</v>
      </c>
      <c r="CW61" s="64">
        <v>0</v>
      </c>
      <c r="CX61" s="289">
        <v>0</v>
      </c>
      <c r="CY61" s="103">
        <f t="shared" si="3"/>
        <v>0</v>
      </c>
      <c r="CZ61" s="292">
        <v>19.768031477479287</v>
      </c>
      <c r="DA61" s="103">
        <f t="shared" si="4"/>
        <v>261.1993201136786</v>
      </c>
      <c r="DB61" s="103">
        <f t="shared" si="5"/>
        <v>334.74198738723135</v>
      </c>
    </row>
    <row r="62" spans="1:106" ht="16" customHeight="1" x14ac:dyDescent="0.15">
      <c r="A62" s="295">
        <v>53</v>
      </c>
      <c r="B62" s="50" t="s">
        <v>305</v>
      </c>
      <c r="C62" s="40" t="s">
        <v>239</v>
      </c>
      <c r="D62" s="106">
        <v>0</v>
      </c>
      <c r="E62" s="64">
        <v>0</v>
      </c>
      <c r="F62" s="64">
        <v>0</v>
      </c>
      <c r="G62" s="64">
        <v>0</v>
      </c>
      <c r="H62" s="64">
        <v>0</v>
      </c>
      <c r="I62" s="64">
        <v>0</v>
      </c>
      <c r="J62" s="64">
        <v>0</v>
      </c>
      <c r="K62" s="64">
        <v>0</v>
      </c>
      <c r="L62" s="64">
        <v>0</v>
      </c>
      <c r="M62" s="64">
        <v>0</v>
      </c>
      <c r="N62" s="64">
        <v>0</v>
      </c>
      <c r="O62" s="64">
        <v>0</v>
      </c>
      <c r="P62" s="64">
        <v>0</v>
      </c>
      <c r="Q62" s="64">
        <v>0</v>
      </c>
      <c r="R62" s="64">
        <v>0</v>
      </c>
      <c r="S62" s="64">
        <v>0</v>
      </c>
      <c r="T62" s="64">
        <v>0</v>
      </c>
      <c r="U62" s="64">
        <v>0</v>
      </c>
      <c r="V62" s="64">
        <v>0</v>
      </c>
      <c r="W62" s="64">
        <v>0</v>
      </c>
      <c r="X62" s="64">
        <v>0</v>
      </c>
      <c r="Y62" s="64">
        <v>0</v>
      </c>
      <c r="Z62" s="64">
        <v>0</v>
      </c>
      <c r="AA62" s="64">
        <v>0</v>
      </c>
      <c r="AB62" s="64">
        <v>0</v>
      </c>
      <c r="AC62" s="64">
        <v>0</v>
      </c>
      <c r="AD62" s="64">
        <v>0</v>
      </c>
      <c r="AE62" s="64">
        <v>0</v>
      </c>
      <c r="AF62" s="64">
        <v>0</v>
      </c>
      <c r="AG62" s="64">
        <v>0</v>
      </c>
      <c r="AH62" s="64">
        <v>0</v>
      </c>
      <c r="AI62" s="64">
        <v>0</v>
      </c>
      <c r="AJ62" s="64">
        <v>0</v>
      </c>
      <c r="AK62" s="64">
        <v>0</v>
      </c>
      <c r="AL62" s="64">
        <v>0</v>
      </c>
      <c r="AM62" s="64">
        <v>0</v>
      </c>
      <c r="AN62" s="64">
        <v>0</v>
      </c>
      <c r="AO62" s="64">
        <v>0</v>
      </c>
      <c r="AP62" s="64">
        <v>0</v>
      </c>
      <c r="AQ62" s="64">
        <v>0</v>
      </c>
      <c r="AR62" s="64">
        <v>0</v>
      </c>
      <c r="AS62" s="64">
        <v>0</v>
      </c>
      <c r="AT62" s="64">
        <v>0</v>
      </c>
      <c r="AU62" s="64">
        <v>0</v>
      </c>
      <c r="AV62" s="64">
        <v>0</v>
      </c>
      <c r="AW62" s="64">
        <v>0</v>
      </c>
      <c r="AX62" s="64">
        <v>0</v>
      </c>
      <c r="AY62" s="64">
        <v>0</v>
      </c>
      <c r="AZ62" s="64">
        <v>0</v>
      </c>
      <c r="BA62" s="64">
        <v>0</v>
      </c>
      <c r="BB62" s="64">
        <v>0</v>
      </c>
      <c r="BC62" s="64">
        <v>0</v>
      </c>
      <c r="BD62" s="64">
        <v>0</v>
      </c>
      <c r="BE62" s="64">
        <v>0</v>
      </c>
      <c r="BF62" s="64">
        <v>0</v>
      </c>
      <c r="BG62" s="64">
        <v>0</v>
      </c>
      <c r="BH62" s="64">
        <v>0</v>
      </c>
      <c r="BI62" s="64">
        <v>0</v>
      </c>
      <c r="BJ62" s="64">
        <v>0</v>
      </c>
      <c r="BK62" s="64">
        <v>0</v>
      </c>
      <c r="BL62" s="64">
        <v>0</v>
      </c>
      <c r="BM62" s="64">
        <v>0</v>
      </c>
      <c r="BN62" s="64">
        <v>0</v>
      </c>
      <c r="BO62" s="64">
        <v>0</v>
      </c>
      <c r="BP62" s="64">
        <v>0</v>
      </c>
      <c r="BQ62" s="64">
        <v>0</v>
      </c>
      <c r="BR62" s="64">
        <v>0</v>
      </c>
      <c r="BS62" s="64">
        <v>0</v>
      </c>
      <c r="BT62" s="64">
        <v>0</v>
      </c>
      <c r="BU62" s="64">
        <v>0</v>
      </c>
      <c r="BV62" s="64">
        <v>0</v>
      </c>
      <c r="BW62" s="64">
        <v>0</v>
      </c>
      <c r="BX62" s="64">
        <v>0</v>
      </c>
      <c r="BY62" s="64">
        <v>0</v>
      </c>
      <c r="BZ62" s="64">
        <v>0</v>
      </c>
      <c r="CA62" s="64">
        <v>0</v>
      </c>
      <c r="CB62" s="289">
        <v>0</v>
      </c>
      <c r="CC62" s="103">
        <f t="shared" si="0"/>
        <v>0</v>
      </c>
      <c r="CD62" s="106">
        <v>0</v>
      </c>
      <c r="CE62" s="64">
        <v>0</v>
      </c>
      <c r="CF62" s="64">
        <v>0</v>
      </c>
      <c r="CG62" s="64">
        <v>0</v>
      </c>
      <c r="CH62" s="64">
        <v>0</v>
      </c>
      <c r="CI62" s="64">
        <v>0</v>
      </c>
      <c r="CJ62" s="64">
        <v>0</v>
      </c>
      <c r="CK62" s="64">
        <v>0</v>
      </c>
      <c r="CL62" s="64">
        <v>0</v>
      </c>
      <c r="CM62" s="64">
        <v>0</v>
      </c>
      <c r="CN62" s="64">
        <v>0</v>
      </c>
      <c r="CO62" s="289">
        <v>0</v>
      </c>
      <c r="CP62" s="103">
        <f t="shared" si="1"/>
        <v>0</v>
      </c>
      <c r="CQ62" s="106">
        <v>0</v>
      </c>
      <c r="CR62" s="64">
        <v>0</v>
      </c>
      <c r="CS62" s="289">
        <v>0</v>
      </c>
      <c r="CT62" s="103">
        <f t="shared" si="2"/>
        <v>0</v>
      </c>
      <c r="CU62" s="106">
        <v>0</v>
      </c>
      <c r="CV62" s="64">
        <v>0</v>
      </c>
      <c r="CW62" s="64">
        <v>0</v>
      </c>
      <c r="CX62" s="289">
        <v>0</v>
      </c>
      <c r="CY62" s="103">
        <f t="shared" si="3"/>
        <v>0</v>
      </c>
      <c r="CZ62" s="292">
        <v>0</v>
      </c>
      <c r="DA62" s="103">
        <f t="shared" si="4"/>
        <v>0</v>
      </c>
      <c r="DB62" s="103">
        <f t="shared" si="5"/>
        <v>0</v>
      </c>
    </row>
    <row r="63" spans="1:106" ht="16" customHeight="1" x14ac:dyDescent="0.15">
      <c r="A63" s="316">
        <v>54</v>
      </c>
      <c r="B63" s="50" t="s">
        <v>306</v>
      </c>
      <c r="C63" s="40" t="s">
        <v>240</v>
      </c>
      <c r="D63" s="106">
        <v>0</v>
      </c>
      <c r="E63" s="64">
        <v>0</v>
      </c>
      <c r="F63" s="64">
        <v>0</v>
      </c>
      <c r="G63" s="64">
        <v>0</v>
      </c>
      <c r="H63" s="64">
        <v>0</v>
      </c>
      <c r="I63" s="64">
        <v>0</v>
      </c>
      <c r="J63" s="64">
        <v>0</v>
      </c>
      <c r="K63" s="64">
        <v>0</v>
      </c>
      <c r="L63" s="64">
        <v>0</v>
      </c>
      <c r="M63" s="64">
        <v>0</v>
      </c>
      <c r="N63" s="64">
        <v>0</v>
      </c>
      <c r="O63" s="64">
        <v>0</v>
      </c>
      <c r="P63" s="64">
        <v>0</v>
      </c>
      <c r="Q63" s="64">
        <v>0</v>
      </c>
      <c r="R63" s="64">
        <v>0</v>
      </c>
      <c r="S63" s="64">
        <v>0</v>
      </c>
      <c r="T63" s="64">
        <v>0</v>
      </c>
      <c r="U63" s="64">
        <v>0</v>
      </c>
      <c r="V63" s="64">
        <v>0</v>
      </c>
      <c r="W63" s="64">
        <v>0</v>
      </c>
      <c r="X63" s="64">
        <v>0</v>
      </c>
      <c r="Y63" s="64">
        <v>0</v>
      </c>
      <c r="Z63" s="64">
        <v>0</v>
      </c>
      <c r="AA63" s="64">
        <v>0</v>
      </c>
      <c r="AB63" s="64">
        <v>0</v>
      </c>
      <c r="AC63" s="64">
        <v>0</v>
      </c>
      <c r="AD63" s="64">
        <v>0</v>
      </c>
      <c r="AE63" s="64">
        <v>0</v>
      </c>
      <c r="AF63" s="64">
        <v>0</v>
      </c>
      <c r="AG63" s="64">
        <v>0</v>
      </c>
      <c r="AH63" s="64">
        <v>0</v>
      </c>
      <c r="AI63" s="64">
        <v>0</v>
      </c>
      <c r="AJ63" s="64">
        <v>0</v>
      </c>
      <c r="AK63" s="64">
        <v>0</v>
      </c>
      <c r="AL63" s="64">
        <v>0</v>
      </c>
      <c r="AM63" s="64">
        <v>0</v>
      </c>
      <c r="AN63" s="64">
        <v>0</v>
      </c>
      <c r="AO63" s="64">
        <v>0</v>
      </c>
      <c r="AP63" s="64">
        <v>0</v>
      </c>
      <c r="AQ63" s="64">
        <v>0</v>
      </c>
      <c r="AR63" s="64">
        <v>0</v>
      </c>
      <c r="AS63" s="64">
        <v>0</v>
      </c>
      <c r="AT63" s="64">
        <v>0</v>
      </c>
      <c r="AU63" s="64">
        <v>0</v>
      </c>
      <c r="AV63" s="64">
        <v>0</v>
      </c>
      <c r="AW63" s="64">
        <v>0</v>
      </c>
      <c r="AX63" s="64">
        <v>0</v>
      </c>
      <c r="AY63" s="64">
        <v>0</v>
      </c>
      <c r="AZ63" s="64">
        <v>0</v>
      </c>
      <c r="BA63" s="64">
        <v>0</v>
      </c>
      <c r="BB63" s="64">
        <v>0</v>
      </c>
      <c r="BC63" s="64">
        <v>0</v>
      </c>
      <c r="BD63" s="64">
        <v>0</v>
      </c>
      <c r="BE63" s="64">
        <v>0</v>
      </c>
      <c r="BF63" s="64">
        <v>0</v>
      </c>
      <c r="BG63" s="64">
        <v>0</v>
      </c>
      <c r="BH63" s="64">
        <v>0</v>
      </c>
      <c r="BI63" s="64">
        <v>0</v>
      </c>
      <c r="BJ63" s="64">
        <v>0</v>
      </c>
      <c r="BK63" s="64">
        <v>0</v>
      </c>
      <c r="BL63" s="64">
        <v>0</v>
      </c>
      <c r="BM63" s="64">
        <v>0</v>
      </c>
      <c r="BN63" s="64">
        <v>0</v>
      </c>
      <c r="BO63" s="64">
        <v>0</v>
      </c>
      <c r="BP63" s="64">
        <v>0</v>
      </c>
      <c r="BQ63" s="64">
        <v>0</v>
      </c>
      <c r="BR63" s="64">
        <v>0</v>
      </c>
      <c r="BS63" s="64">
        <v>0</v>
      </c>
      <c r="BT63" s="64">
        <v>0</v>
      </c>
      <c r="BU63" s="64">
        <v>0</v>
      </c>
      <c r="BV63" s="64">
        <v>0.23476019266559631</v>
      </c>
      <c r="BW63" s="64">
        <v>0</v>
      </c>
      <c r="BX63" s="64">
        <v>0</v>
      </c>
      <c r="BY63" s="64">
        <v>0</v>
      </c>
      <c r="BZ63" s="64">
        <v>0</v>
      </c>
      <c r="CA63" s="64">
        <v>0</v>
      </c>
      <c r="CB63" s="289">
        <v>0</v>
      </c>
      <c r="CC63" s="103">
        <f t="shared" si="0"/>
        <v>0.23476019266559631</v>
      </c>
      <c r="CD63" s="106">
        <v>0</v>
      </c>
      <c r="CE63" s="64">
        <v>0</v>
      </c>
      <c r="CF63" s="64">
        <v>0</v>
      </c>
      <c r="CG63" s="64">
        <v>0</v>
      </c>
      <c r="CH63" s="64">
        <v>0</v>
      </c>
      <c r="CI63" s="64">
        <v>0</v>
      </c>
      <c r="CJ63" s="64">
        <v>0</v>
      </c>
      <c r="CK63" s="64">
        <v>0</v>
      </c>
      <c r="CL63" s="64">
        <v>0</v>
      </c>
      <c r="CM63" s="64">
        <v>0</v>
      </c>
      <c r="CN63" s="64">
        <v>0</v>
      </c>
      <c r="CO63" s="289">
        <v>0</v>
      </c>
      <c r="CP63" s="103">
        <f t="shared" si="1"/>
        <v>0</v>
      </c>
      <c r="CQ63" s="106">
        <v>0</v>
      </c>
      <c r="CR63" s="64">
        <v>0</v>
      </c>
      <c r="CS63" s="289">
        <v>0</v>
      </c>
      <c r="CT63" s="103">
        <f t="shared" si="2"/>
        <v>0</v>
      </c>
      <c r="CU63" s="106">
        <v>0</v>
      </c>
      <c r="CV63" s="64">
        <v>0</v>
      </c>
      <c r="CW63" s="64">
        <v>0</v>
      </c>
      <c r="CX63" s="289">
        <v>0</v>
      </c>
      <c r="CY63" s="103">
        <f t="shared" si="3"/>
        <v>0</v>
      </c>
      <c r="CZ63" s="292">
        <v>0</v>
      </c>
      <c r="DA63" s="103">
        <f t="shared" si="4"/>
        <v>0</v>
      </c>
      <c r="DB63" s="103">
        <f t="shared" si="5"/>
        <v>0.23476019266559631</v>
      </c>
    </row>
    <row r="64" spans="1:106" ht="16" customHeight="1" x14ac:dyDescent="0.15">
      <c r="A64" s="295">
        <v>55</v>
      </c>
      <c r="B64" s="50" t="s">
        <v>307</v>
      </c>
      <c r="C64" s="40" t="s">
        <v>429</v>
      </c>
      <c r="D64" s="106">
        <v>0</v>
      </c>
      <c r="E64" s="64">
        <v>0</v>
      </c>
      <c r="F64" s="64">
        <v>0</v>
      </c>
      <c r="G64" s="64">
        <v>0</v>
      </c>
      <c r="H64" s="64">
        <v>0</v>
      </c>
      <c r="I64" s="64">
        <v>0</v>
      </c>
      <c r="J64" s="64">
        <v>0</v>
      </c>
      <c r="K64" s="64">
        <v>0</v>
      </c>
      <c r="L64" s="64">
        <v>0</v>
      </c>
      <c r="M64" s="64">
        <v>0</v>
      </c>
      <c r="N64" s="64">
        <v>0</v>
      </c>
      <c r="O64" s="64">
        <v>0</v>
      </c>
      <c r="P64" s="64">
        <v>0</v>
      </c>
      <c r="Q64" s="64">
        <v>0</v>
      </c>
      <c r="R64" s="64">
        <v>0</v>
      </c>
      <c r="S64" s="64">
        <v>0</v>
      </c>
      <c r="T64" s="64">
        <v>0</v>
      </c>
      <c r="U64" s="64">
        <v>0</v>
      </c>
      <c r="V64" s="64">
        <v>0</v>
      </c>
      <c r="W64" s="64">
        <v>0</v>
      </c>
      <c r="X64" s="64">
        <v>0</v>
      </c>
      <c r="Y64" s="64">
        <v>0</v>
      </c>
      <c r="Z64" s="64">
        <v>0</v>
      </c>
      <c r="AA64" s="64">
        <v>0</v>
      </c>
      <c r="AB64" s="64">
        <v>0</v>
      </c>
      <c r="AC64" s="64">
        <v>0</v>
      </c>
      <c r="AD64" s="64">
        <v>0</v>
      </c>
      <c r="AE64" s="64">
        <v>0</v>
      </c>
      <c r="AF64" s="64">
        <v>0</v>
      </c>
      <c r="AG64" s="64">
        <v>0</v>
      </c>
      <c r="AH64" s="64">
        <v>0</v>
      </c>
      <c r="AI64" s="64">
        <v>0</v>
      </c>
      <c r="AJ64" s="64">
        <v>0</v>
      </c>
      <c r="AK64" s="64">
        <v>0</v>
      </c>
      <c r="AL64" s="64">
        <v>0</v>
      </c>
      <c r="AM64" s="64">
        <v>0</v>
      </c>
      <c r="AN64" s="64">
        <v>0</v>
      </c>
      <c r="AO64" s="64">
        <v>0</v>
      </c>
      <c r="AP64" s="64">
        <v>0</v>
      </c>
      <c r="AQ64" s="64">
        <v>0</v>
      </c>
      <c r="AR64" s="64">
        <v>0</v>
      </c>
      <c r="AS64" s="64">
        <v>0</v>
      </c>
      <c r="AT64" s="64">
        <v>0</v>
      </c>
      <c r="AU64" s="64">
        <v>0</v>
      </c>
      <c r="AV64" s="64">
        <v>0</v>
      </c>
      <c r="AW64" s="64">
        <v>0</v>
      </c>
      <c r="AX64" s="64">
        <v>0</v>
      </c>
      <c r="AY64" s="64">
        <v>0</v>
      </c>
      <c r="AZ64" s="64">
        <v>0</v>
      </c>
      <c r="BA64" s="64">
        <v>0</v>
      </c>
      <c r="BB64" s="64">
        <v>0</v>
      </c>
      <c r="BC64" s="64">
        <v>0</v>
      </c>
      <c r="BD64" s="64">
        <v>0</v>
      </c>
      <c r="BE64" s="64">
        <v>0</v>
      </c>
      <c r="BF64" s="64">
        <v>0</v>
      </c>
      <c r="BG64" s="64">
        <v>0</v>
      </c>
      <c r="BH64" s="64">
        <v>33.651247169335328</v>
      </c>
      <c r="BI64" s="64">
        <v>0</v>
      </c>
      <c r="BJ64" s="64">
        <v>0</v>
      </c>
      <c r="BK64" s="64">
        <v>0</v>
      </c>
      <c r="BL64" s="64">
        <v>0</v>
      </c>
      <c r="BM64" s="64">
        <v>0</v>
      </c>
      <c r="BN64" s="64">
        <v>0.52236956884180075</v>
      </c>
      <c r="BO64" s="64">
        <v>0</v>
      </c>
      <c r="BP64" s="64">
        <v>0.39677835684793339</v>
      </c>
      <c r="BQ64" s="64">
        <v>5.2991373913903779</v>
      </c>
      <c r="BR64" s="64">
        <v>30.318513516511825</v>
      </c>
      <c r="BS64" s="64">
        <v>0</v>
      </c>
      <c r="BT64" s="64">
        <v>0</v>
      </c>
      <c r="BU64" s="64">
        <v>0</v>
      </c>
      <c r="BV64" s="64">
        <v>0</v>
      </c>
      <c r="BW64" s="64">
        <v>0</v>
      </c>
      <c r="BX64" s="64">
        <v>0</v>
      </c>
      <c r="BY64" s="64">
        <v>0</v>
      </c>
      <c r="BZ64" s="64">
        <v>0.11395985807175329</v>
      </c>
      <c r="CA64" s="64">
        <v>0.28900461711671799</v>
      </c>
      <c r="CB64" s="289">
        <v>0</v>
      </c>
      <c r="CC64" s="103">
        <f t="shared" si="0"/>
        <v>70.591010478115734</v>
      </c>
      <c r="CD64" s="106">
        <v>0</v>
      </c>
      <c r="CE64" s="64">
        <v>0</v>
      </c>
      <c r="CF64" s="64">
        <v>0</v>
      </c>
      <c r="CG64" s="64">
        <v>0</v>
      </c>
      <c r="CH64" s="64">
        <v>0</v>
      </c>
      <c r="CI64" s="64">
        <v>0</v>
      </c>
      <c r="CJ64" s="64">
        <v>45.928370264985269</v>
      </c>
      <c r="CK64" s="64">
        <v>0</v>
      </c>
      <c r="CL64" s="64">
        <v>0</v>
      </c>
      <c r="CM64" s="64">
        <v>0</v>
      </c>
      <c r="CN64" s="64">
        <v>0</v>
      </c>
      <c r="CO64" s="289">
        <v>0</v>
      </c>
      <c r="CP64" s="103">
        <f t="shared" si="1"/>
        <v>45.928370264985269</v>
      </c>
      <c r="CQ64" s="106">
        <v>0</v>
      </c>
      <c r="CR64" s="64">
        <v>0</v>
      </c>
      <c r="CS64" s="289">
        <v>0</v>
      </c>
      <c r="CT64" s="103">
        <f t="shared" si="2"/>
        <v>0</v>
      </c>
      <c r="CU64" s="106">
        <v>0</v>
      </c>
      <c r="CV64" s="64">
        <v>0</v>
      </c>
      <c r="CW64" s="64">
        <v>0</v>
      </c>
      <c r="CX64" s="289">
        <v>0</v>
      </c>
      <c r="CY64" s="103">
        <f t="shared" si="3"/>
        <v>0</v>
      </c>
      <c r="CZ64" s="292">
        <v>8.7187357806255666E-2</v>
      </c>
      <c r="DA64" s="103">
        <f t="shared" si="4"/>
        <v>46.015557622791526</v>
      </c>
      <c r="DB64" s="103">
        <f t="shared" si="5"/>
        <v>116.60656810090725</v>
      </c>
    </row>
    <row r="65" spans="1:106" ht="16" customHeight="1" x14ac:dyDescent="0.15">
      <c r="A65" s="316">
        <v>56</v>
      </c>
      <c r="B65" s="50" t="s">
        <v>346</v>
      </c>
      <c r="C65" s="40" t="s">
        <v>430</v>
      </c>
      <c r="D65" s="106">
        <v>0</v>
      </c>
      <c r="E65" s="64">
        <v>0</v>
      </c>
      <c r="F65" s="64">
        <v>0</v>
      </c>
      <c r="G65" s="64">
        <v>0</v>
      </c>
      <c r="H65" s="64">
        <v>0</v>
      </c>
      <c r="I65" s="64">
        <v>0</v>
      </c>
      <c r="J65" s="64">
        <v>0</v>
      </c>
      <c r="K65" s="64">
        <v>0</v>
      </c>
      <c r="L65" s="64">
        <v>0</v>
      </c>
      <c r="M65" s="64">
        <v>0</v>
      </c>
      <c r="N65" s="64">
        <v>0</v>
      </c>
      <c r="O65" s="64">
        <v>0</v>
      </c>
      <c r="P65" s="64">
        <v>0</v>
      </c>
      <c r="Q65" s="64">
        <v>0</v>
      </c>
      <c r="R65" s="64">
        <v>0</v>
      </c>
      <c r="S65" s="64">
        <v>0</v>
      </c>
      <c r="T65" s="64">
        <v>0</v>
      </c>
      <c r="U65" s="64">
        <v>0</v>
      </c>
      <c r="V65" s="64">
        <v>0</v>
      </c>
      <c r="W65" s="64">
        <v>0</v>
      </c>
      <c r="X65" s="64">
        <v>0</v>
      </c>
      <c r="Y65" s="64">
        <v>0</v>
      </c>
      <c r="Z65" s="64">
        <v>0</v>
      </c>
      <c r="AA65" s="64">
        <v>0</v>
      </c>
      <c r="AB65" s="64">
        <v>0</v>
      </c>
      <c r="AC65" s="64">
        <v>0</v>
      </c>
      <c r="AD65" s="64">
        <v>0</v>
      </c>
      <c r="AE65" s="64">
        <v>0</v>
      </c>
      <c r="AF65" s="64">
        <v>0</v>
      </c>
      <c r="AG65" s="64">
        <v>0</v>
      </c>
      <c r="AH65" s="64">
        <v>0</v>
      </c>
      <c r="AI65" s="64">
        <v>0</v>
      </c>
      <c r="AJ65" s="64">
        <v>0</v>
      </c>
      <c r="AK65" s="64">
        <v>0</v>
      </c>
      <c r="AL65" s="64">
        <v>0</v>
      </c>
      <c r="AM65" s="64">
        <v>0</v>
      </c>
      <c r="AN65" s="64">
        <v>0</v>
      </c>
      <c r="AO65" s="64">
        <v>0</v>
      </c>
      <c r="AP65" s="64">
        <v>0</v>
      </c>
      <c r="AQ65" s="64">
        <v>0</v>
      </c>
      <c r="AR65" s="64">
        <v>0</v>
      </c>
      <c r="AS65" s="64">
        <v>0</v>
      </c>
      <c r="AT65" s="64">
        <v>0</v>
      </c>
      <c r="AU65" s="64">
        <v>0</v>
      </c>
      <c r="AV65" s="64">
        <v>0</v>
      </c>
      <c r="AW65" s="64">
        <v>0</v>
      </c>
      <c r="AX65" s="64">
        <v>0</v>
      </c>
      <c r="AY65" s="64">
        <v>0</v>
      </c>
      <c r="AZ65" s="64">
        <v>0</v>
      </c>
      <c r="BA65" s="64">
        <v>0</v>
      </c>
      <c r="BB65" s="64">
        <v>0</v>
      </c>
      <c r="BC65" s="64">
        <v>0</v>
      </c>
      <c r="BD65" s="64">
        <v>0</v>
      </c>
      <c r="BE65" s="64">
        <v>0</v>
      </c>
      <c r="BF65" s="64">
        <v>0</v>
      </c>
      <c r="BG65" s="64">
        <v>0</v>
      </c>
      <c r="BH65" s="64">
        <v>0</v>
      </c>
      <c r="BI65" s="64">
        <v>0</v>
      </c>
      <c r="BJ65" s="64">
        <v>0</v>
      </c>
      <c r="BK65" s="64">
        <v>0</v>
      </c>
      <c r="BL65" s="64">
        <v>0</v>
      </c>
      <c r="BM65" s="64">
        <v>0</v>
      </c>
      <c r="BN65" s="64">
        <v>0</v>
      </c>
      <c r="BO65" s="64">
        <v>0</v>
      </c>
      <c r="BP65" s="64">
        <v>0</v>
      </c>
      <c r="BQ65" s="64">
        <v>0</v>
      </c>
      <c r="BR65" s="64">
        <v>22.474944470925227</v>
      </c>
      <c r="BS65" s="64">
        <v>0</v>
      </c>
      <c r="BT65" s="64">
        <v>0</v>
      </c>
      <c r="BU65" s="64">
        <v>0</v>
      </c>
      <c r="BV65" s="64">
        <v>0</v>
      </c>
      <c r="BW65" s="64">
        <v>0</v>
      </c>
      <c r="BX65" s="64">
        <v>0</v>
      </c>
      <c r="BY65" s="64">
        <v>0</v>
      </c>
      <c r="BZ65" s="64">
        <v>0</v>
      </c>
      <c r="CA65" s="64">
        <v>2.0940075442764878</v>
      </c>
      <c r="CB65" s="289">
        <v>0</v>
      </c>
      <c r="CC65" s="103">
        <f t="shared" si="0"/>
        <v>24.568952015201713</v>
      </c>
      <c r="CD65" s="106">
        <v>0</v>
      </c>
      <c r="CE65" s="64">
        <v>0</v>
      </c>
      <c r="CF65" s="64">
        <v>0</v>
      </c>
      <c r="CG65" s="64">
        <v>0</v>
      </c>
      <c r="CH65" s="64">
        <v>0</v>
      </c>
      <c r="CI65" s="64">
        <v>0</v>
      </c>
      <c r="CJ65" s="64">
        <v>0</v>
      </c>
      <c r="CK65" s="64">
        <v>0</v>
      </c>
      <c r="CL65" s="64">
        <v>0</v>
      </c>
      <c r="CM65" s="64">
        <v>0</v>
      </c>
      <c r="CN65" s="64">
        <v>0</v>
      </c>
      <c r="CO65" s="289">
        <v>0</v>
      </c>
      <c r="CP65" s="103">
        <f t="shared" si="1"/>
        <v>0</v>
      </c>
      <c r="CQ65" s="106">
        <v>0</v>
      </c>
      <c r="CR65" s="64">
        <v>0</v>
      </c>
      <c r="CS65" s="289">
        <v>0</v>
      </c>
      <c r="CT65" s="103">
        <f t="shared" si="2"/>
        <v>0</v>
      </c>
      <c r="CU65" s="106">
        <v>0</v>
      </c>
      <c r="CV65" s="64">
        <v>0</v>
      </c>
      <c r="CW65" s="64">
        <v>0</v>
      </c>
      <c r="CX65" s="289">
        <v>0</v>
      </c>
      <c r="CY65" s="103">
        <f t="shared" si="3"/>
        <v>0</v>
      </c>
      <c r="CZ65" s="292">
        <v>0</v>
      </c>
      <c r="DA65" s="103">
        <f t="shared" ref="DA65" si="6">SUM(CP65,CT65,CY65,CZ65)</f>
        <v>0</v>
      </c>
      <c r="DB65" s="103">
        <f t="shared" ref="DB65" si="7">CC65+DA65</f>
        <v>24.568952015201713</v>
      </c>
    </row>
    <row r="66" spans="1:106" ht="16" customHeight="1" x14ac:dyDescent="0.15">
      <c r="A66" s="295">
        <v>57</v>
      </c>
      <c r="B66" s="50">
        <v>53</v>
      </c>
      <c r="C66" s="40" t="s">
        <v>139</v>
      </c>
      <c r="D66" s="106">
        <v>0</v>
      </c>
      <c r="E66" s="64">
        <v>0</v>
      </c>
      <c r="F66" s="64">
        <v>0</v>
      </c>
      <c r="G66" s="64">
        <v>0</v>
      </c>
      <c r="H66" s="64">
        <v>0</v>
      </c>
      <c r="I66" s="64">
        <v>0</v>
      </c>
      <c r="J66" s="64">
        <v>0</v>
      </c>
      <c r="K66" s="64">
        <v>0</v>
      </c>
      <c r="L66" s="64">
        <v>0</v>
      </c>
      <c r="M66" s="64">
        <v>0</v>
      </c>
      <c r="N66" s="64">
        <v>0</v>
      </c>
      <c r="O66" s="64">
        <v>0</v>
      </c>
      <c r="P66" s="64">
        <v>0</v>
      </c>
      <c r="Q66" s="64">
        <v>0</v>
      </c>
      <c r="R66" s="64">
        <v>0</v>
      </c>
      <c r="S66" s="64">
        <v>0</v>
      </c>
      <c r="T66" s="64">
        <v>0</v>
      </c>
      <c r="U66" s="64">
        <v>0</v>
      </c>
      <c r="V66" s="64">
        <v>0</v>
      </c>
      <c r="W66" s="64">
        <v>0</v>
      </c>
      <c r="X66" s="64">
        <v>0</v>
      </c>
      <c r="Y66" s="64">
        <v>0</v>
      </c>
      <c r="Z66" s="64">
        <v>0</v>
      </c>
      <c r="AA66" s="64">
        <v>0</v>
      </c>
      <c r="AB66" s="64">
        <v>0</v>
      </c>
      <c r="AC66" s="64">
        <v>0</v>
      </c>
      <c r="AD66" s="64">
        <v>0</v>
      </c>
      <c r="AE66" s="64">
        <v>0</v>
      </c>
      <c r="AF66" s="64">
        <v>0</v>
      </c>
      <c r="AG66" s="64">
        <v>0</v>
      </c>
      <c r="AH66" s="64">
        <v>0</v>
      </c>
      <c r="AI66" s="64">
        <v>0</v>
      </c>
      <c r="AJ66" s="64">
        <v>0</v>
      </c>
      <c r="AK66" s="64">
        <v>0</v>
      </c>
      <c r="AL66" s="64">
        <v>0</v>
      </c>
      <c r="AM66" s="64">
        <v>0</v>
      </c>
      <c r="AN66" s="64">
        <v>0</v>
      </c>
      <c r="AO66" s="64">
        <v>0</v>
      </c>
      <c r="AP66" s="64">
        <v>0</v>
      </c>
      <c r="AQ66" s="64">
        <v>0</v>
      </c>
      <c r="AR66" s="64">
        <v>0</v>
      </c>
      <c r="AS66" s="64">
        <v>0</v>
      </c>
      <c r="AT66" s="64">
        <v>0</v>
      </c>
      <c r="AU66" s="64">
        <v>0</v>
      </c>
      <c r="AV66" s="64">
        <v>0</v>
      </c>
      <c r="AW66" s="64">
        <v>0</v>
      </c>
      <c r="AX66" s="64">
        <v>0</v>
      </c>
      <c r="AY66" s="64">
        <v>0</v>
      </c>
      <c r="AZ66" s="64">
        <v>0</v>
      </c>
      <c r="BA66" s="64">
        <v>0</v>
      </c>
      <c r="BB66" s="64">
        <v>0</v>
      </c>
      <c r="BC66" s="64">
        <v>0</v>
      </c>
      <c r="BD66" s="64">
        <v>0</v>
      </c>
      <c r="BE66" s="64">
        <v>0</v>
      </c>
      <c r="BF66" s="64">
        <v>0</v>
      </c>
      <c r="BG66" s="64">
        <v>0</v>
      </c>
      <c r="BH66" s="64">
        <v>0.52026095043356113</v>
      </c>
      <c r="BI66" s="64">
        <v>0</v>
      </c>
      <c r="BJ66" s="64">
        <v>0</v>
      </c>
      <c r="BK66" s="64">
        <v>0</v>
      </c>
      <c r="BL66" s="64">
        <v>0</v>
      </c>
      <c r="BM66" s="64">
        <v>0</v>
      </c>
      <c r="BN66" s="64">
        <v>14.832567010366501</v>
      </c>
      <c r="BO66" s="64">
        <v>12.316889032275242</v>
      </c>
      <c r="BP66" s="64">
        <v>0.66746239285547726</v>
      </c>
      <c r="BQ66" s="64">
        <v>3.8522155800902009</v>
      </c>
      <c r="BR66" s="64">
        <v>10.241372724794527</v>
      </c>
      <c r="BS66" s="64">
        <v>0</v>
      </c>
      <c r="BT66" s="64">
        <v>0</v>
      </c>
      <c r="BU66" s="64">
        <v>0</v>
      </c>
      <c r="BV66" s="64">
        <v>14.036517862551337</v>
      </c>
      <c r="BW66" s="64">
        <v>0.1080373920188203</v>
      </c>
      <c r="BX66" s="64">
        <v>3.4385677025175179</v>
      </c>
      <c r="BY66" s="64">
        <v>3.8006116888616903</v>
      </c>
      <c r="BZ66" s="64">
        <v>1.3391714702996222</v>
      </c>
      <c r="CA66" s="64">
        <v>0.86831668830816466</v>
      </c>
      <c r="CB66" s="289">
        <v>0</v>
      </c>
      <c r="CC66" s="103">
        <f t="shared" si="0"/>
        <v>66.021990495372677</v>
      </c>
      <c r="CD66" s="106">
        <v>0</v>
      </c>
      <c r="CE66" s="64">
        <v>0</v>
      </c>
      <c r="CF66" s="64">
        <v>0</v>
      </c>
      <c r="CG66" s="64">
        <v>0</v>
      </c>
      <c r="CH66" s="64">
        <v>0</v>
      </c>
      <c r="CI66" s="64">
        <v>0</v>
      </c>
      <c r="CJ66" s="64">
        <v>0</v>
      </c>
      <c r="CK66" s="64">
        <v>18.908911948694925</v>
      </c>
      <c r="CL66" s="64">
        <v>0</v>
      </c>
      <c r="CM66" s="64">
        <v>0</v>
      </c>
      <c r="CN66" s="64">
        <v>0</v>
      </c>
      <c r="CO66" s="289">
        <v>0</v>
      </c>
      <c r="CP66" s="103">
        <f t="shared" si="1"/>
        <v>18.908911948694925</v>
      </c>
      <c r="CQ66" s="106">
        <v>0</v>
      </c>
      <c r="CR66" s="64">
        <v>0</v>
      </c>
      <c r="CS66" s="289">
        <v>0</v>
      </c>
      <c r="CT66" s="103">
        <f t="shared" si="2"/>
        <v>0</v>
      </c>
      <c r="CU66" s="106">
        <v>0</v>
      </c>
      <c r="CV66" s="64">
        <v>0</v>
      </c>
      <c r="CW66" s="64">
        <v>0</v>
      </c>
      <c r="CX66" s="289">
        <v>0</v>
      </c>
      <c r="CY66" s="103">
        <f t="shared" si="3"/>
        <v>0</v>
      </c>
      <c r="CZ66" s="292">
        <v>4.7178367411612354E-2</v>
      </c>
      <c r="DA66" s="103">
        <f t="shared" si="4"/>
        <v>18.956090316106536</v>
      </c>
      <c r="DB66" s="103">
        <f t="shared" si="5"/>
        <v>84.978080811479217</v>
      </c>
    </row>
    <row r="67" spans="1:106" ht="16" customHeight="1" x14ac:dyDescent="0.15">
      <c r="A67" s="316">
        <v>58</v>
      </c>
      <c r="B67" s="50">
        <v>55</v>
      </c>
      <c r="C67" s="40" t="s">
        <v>431</v>
      </c>
      <c r="D67" s="106">
        <v>0</v>
      </c>
      <c r="E67" s="64">
        <v>0</v>
      </c>
      <c r="F67" s="64">
        <v>0</v>
      </c>
      <c r="G67" s="64">
        <v>0</v>
      </c>
      <c r="H67" s="64">
        <v>0</v>
      </c>
      <c r="I67" s="64">
        <v>0</v>
      </c>
      <c r="J67" s="64">
        <v>0</v>
      </c>
      <c r="K67" s="64">
        <v>0</v>
      </c>
      <c r="L67" s="64">
        <v>0</v>
      </c>
      <c r="M67" s="64">
        <v>0</v>
      </c>
      <c r="N67" s="64">
        <v>0</v>
      </c>
      <c r="O67" s="64">
        <v>0</v>
      </c>
      <c r="P67" s="64">
        <v>0</v>
      </c>
      <c r="Q67" s="64">
        <v>0</v>
      </c>
      <c r="R67" s="64">
        <v>0</v>
      </c>
      <c r="S67" s="64">
        <v>0</v>
      </c>
      <c r="T67" s="64">
        <v>0</v>
      </c>
      <c r="U67" s="64">
        <v>0</v>
      </c>
      <c r="V67" s="64">
        <v>0</v>
      </c>
      <c r="W67" s="64">
        <v>0</v>
      </c>
      <c r="X67" s="64">
        <v>0</v>
      </c>
      <c r="Y67" s="64">
        <v>0</v>
      </c>
      <c r="Z67" s="64">
        <v>0</v>
      </c>
      <c r="AA67" s="64">
        <v>0</v>
      </c>
      <c r="AB67" s="64">
        <v>0</v>
      </c>
      <c r="AC67" s="64">
        <v>0</v>
      </c>
      <c r="AD67" s="64">
        <v>0</v>
      </c>
      <c r="AE67" s="64">
        <v>0</v>
      </c>
      <c r="AF67" s="64">
        <v>0</v>
      </c>
      <c r="AG67" s="64">
        <v>0</v>
      </c>
      <c r="AH67" s="64">
        <v>0</v>
      </c>
      <c r="AI67" s="64">
        <v>0</v>
      </c>
      <c r="AJ67" s="64">
        <v>0</v>
      </c>
      <c r="AK67" s="64">
        <v>0</v>
      </c>
      <c r="AL67" s="64">
        <v>0</v>
      </c>
      <c r="AM67" s="64">
        <v>0</v>
      </c>
      <c r="AN67" s="64">
        <v>0</v>
      </c>
      <c r="AO67" s="64">
        <v>0</v>
      </c>
      <c r="AP67" s="64">
        <v>0</v>
      </c>
      <c r="AQ67" s="64">
        <v>0</v>
      </c>
      <c r="AR67" s="64">
        <v>0</v>
      </c>
      <c r="AS67" s="64">
        <v>0</v>
      </c>
      <c r="AT67" s="64">
        <v>0</v>
      </c>
      <c r="AU67" s="64">
        <v>0</v>
      </c>
      <c r="AV67" s="64">
        <v>0</v>
      </c>
      <c r="AW67" s="64">
        <v>0</v>
      </c>
      <c r="AX67" s="64">
        <v>0</v>
      </c>
      <c r="AY67" s="64">
        <v>0</v>
      </c>
      <c r="AZ67" s="64">
        <v>0</v>
      </c>
      <c r="BA67" s="64">
        <v>0</v>
      </c>
      <c r="BB67" s="64">
        <v>0</v>
      </c>
      <c r="BC67" s="64">
        <v>0</v>
      </c>
      <c r="BD67" s="64">
        <v>0</v>
      </c>
      <c r="BE67" s="64">
        <v>0</v>
      </c>
      <c r="BF67" s="64">
        <v>0</v>
      </c>
      <c r="BG67" s="64">
        <v>0</v>
      </c>
      <c r="BH67" s="64">
        <v>0</v>
      </c>
      <c r="BI67" s="64">
        <v>0</v>
      </c>
      <c r="BJ67" s="64">
        <v>0</v>
      </c>
      <c r="BK67" s="64">
        <v>0</v>
      </c>
      <c r="BL67" s="64">
        <v>0</v>
      </c>
      <c r="BM67" s="64">
        <v>0</v>
      </c>
      <c r="BN67" s="64">
        <v>4.2515835429681488</v>
      </c>
      <c r="BO67" s="64">
        <v>2.3144240710897996</v>
      </c>
      <c r="BP67" s="64">
        <v>0.35081075015096813</v>
      </c>
      <c r="BQ67" s="64">
        <v>0.10831267658774844</v>
      </c>
      <c r="BR67" s="64">
        <v>1.0320475742123287</v>
      </c>
      <c r="BS67" s="64">
        <v>0</v>
      </c>
      <c r="BT67" s="64">
        <v>0</v>
      </c>
      <c r="BU67" s="64">
        <v>0</v>
      </c>
      <c r="BV67" s="64">
        <v>2.4229842368195214</v>
      </c>
      <c r="BW67" s="64">
        <v>0.34084551726363127</v>
      </c>
      <c r="BX67" s="64">
        <v>0.55744614747394317</v>
      </c>
      <c r="BY67" s="64">
        <v>0.3107647434776652</v>
      </c>
      <c r="BZ67" s="64">
        <v>0.8961422480944865</v>
      </c>
      <c r="CA67" s="64">
        <v>1.5546295137976824</v>
      </c>
      <c r="CB67" s="289">
        <v>0</v>
      </c>
      <c r="CC67" s="103">
        <f t="shared" si="0"/>
        <v>14.139991021935923</v>
      </c>
      <c r="CD67" s="106">
        <v>0</v>
      </c>
      <c r="CE67" s="64">
        <v>0</v>
      </c>
      <c r="CF67" s="64">
        <v>0</v>
      </c>
      <c r="CG67" s="64">
        <v>0</v>
      </c>
      <c r="CH67" s="64">
        <v>0</v>
      </c>
      <c r="CI67" s="64">
        <v>0</v>
      </c>
      <c r="CJ67" s="64">
        <v>0</v>
      </c>
      <c r="CK67" s="64">
        <v>0</v>
      </c>
      <c r="CL67" s="64">
        <v>54.744096620249138</v>
      </c>
      <c r="CM67" s="64">
        <v>0</v>
      </c>
      <c r="CN67" s="64">
        <v>143.4753796512212</v>
      </c>
      <c r="CO67" s="289">
        <v>0</v>
      </c>
      <c r="CP67" s="103">
        <f t="shared" si="1"/>
        <v>198.21947627147034</v>
      </c>
      <c r="CQ67" s="106">
        <v>0</v>
      </c>
      <c r="CR67" s="64">
        <v>0</v>
      </c>
      <c r="CS67" s="289">
        <v>0</v>
      </c>
      <c r="CT67" s="103">
        <f t="shared" si="2"/>
        <v>0</v>
      </c>
      <c r="CU67" s="106">
        <v>0</v>
      </c>
      <c r="CV67" s="64">
        <v>0</v>
      </c>
      <c r="CW67" s="64">
        <v>0</v>
      </c>
      <c r="CX67" s="289">
        <v>0</v>
      </c>
      <c r="CY67" s="103">
        <f t="shared" si="3"/>
        <v>0</v>
      </c>
      <c r="CZ67" s="292">
        <v>112.56203964714064</v>
      </c>
      <c r="DA67" s="103">
        <f t="shared" si="4"/>
        <v>310.78151591861098</v>
      </c>
      <c r="DB67" s="103">
        <f t="shared" si="5"/>
        <v>324.92150694054692</v>
      </c>
    </row>
    <row r="68" spans="1:106" ht="16" customHeight="1" x14ac:dyDescent="0.15">
      <c r="A68" s="295">
        <v>59</v>
      </c>
      <c r="B68" s="50">
        <v>56</v>
      </c>
      <c r="C68" s="40" t="s">
        <v>432</v>
      </c>
      <c r="D68" s="106">
        <v>0</v>
      </c>
      <c r="E68" s="64">
        <v>0</v>
      </c>
      <c r="F68" s="64">
        <v>0</v>
      </c>
      <c r="G68" s="64">
        <v>0</v>
      </c>
      <c r="H68" s="64">
        <v>0</v>
      </c>
      <c r="I68" s="64">
        <v>0</v>
      </c>
      <c r="J68" s="64">
        <v>0</v>
      </c>
      <c r="K68" s="64">
        <v>0</v>
      </c>
      <c r="L68" s="64">
        <v>0</v>
      </c>
      <c r="M68" s="64">
        <v>0</v>
      </c>
      <c r="N68" s="64">
        <v>0</v>
      </c>
      <c r="O68" s="64">
        <v>0</v>
      </c>
      <c r="P68" s="64">
        <v>0</v>
      </c>
      <c r="Q68" s="64">
        <v>0</v>
      </c>
      <c r="R68" s="64">
        <v>0</v>
      </c>
      <c r="S68" s="64">
        <v>0</v>
      </c>
      <c r="T68" s="64">
        <v>0</v>
      </c>
      <c r="U68" s="64">
        <v>0</v>
      </c>
      <c r="V68" s="64">
        <v>0</v>
      </c>
      <c r="W68" s="64">
        <v>0</v>
      </c>
      <c r="X68" s="64">
        <v>0</v>
      </c>
      <c r="Y68" s="64">
        <v>0</v>
      </c>
      <c r="Z68" s="64">
        <v>0</v>
      </c>
      <c r="AA68" s="64">
        <v>0</v>
      </c>
      <c r="AB68" s="64">
        <v>0</v>
      </c>
      <c r="AC68" s="64">
        <v>0</v>
      </c>
      <c r="AD68" s="64">
        <v>0</v>
      </c>
      <c r="AE68" s="64">
        <v>0</v>
      </c>
      <c r="AF68" s="64">
        <v>0</v>
      </c>
      <c r="AG68" s="64">
        <v>0</v>
      </c>
      <c r="AH68" s="64">
        <v>0</v>
      </c>
      <c r="AI68" s="64">
        <v>0</v>
      </c>
      <c r="AJ68" s="64">
        <v>0</v>
      </c>
      <c r="AK68" s="64">
        <v>0</v>
      </c>
      <c r="AL68" s="64">
        <v>0</v>
      </c>
      <c r="AM68" s="64">
        <v>0</v>
      </c>
      <c r="AN68" s="64">
        <v>0</v>
      </c>
      <c r="AO68" s="64">
        <v>0</v>
      </c>
      <c r="AP68" s="64">
        <v>0</v>
      </c>
      <c r="AQ68" s="64">
        <v>0</v>
      </c>
      <c r="AR68" s="64">
        <v>0</v>
      </c>
      <c r="AS68" s="64">
        <v>0</v>
      </c>
      <c r="AT68" s="64">
        <v>0</v>
      </c>
      <c r="AU68" s="64">
        <v>0</v>
      </c>
      <c r="AV68" s="64">
        <v>0</v>
      </c>
      <c r="AW68" s="64">
        <v>0</v>
      </c>
      <c r="AX68" s="64">
        <v>0</v>
      </c>
      <c r="AY68" s="64">
        <v>0</v>
      </c>
      <c r="AZ68" s="64">
        <v>0</v>
      </c>
      <c r="BA68" s="64">
        <v>0</v>
      </c>
      <c r="BB68" s="64">
        <v>0</v>
      </c>
      <c r="BC68" s="64">
        <v>0</v>
      </c>
      <c r="BD68" s="64">
        <v>0</v>
      </c>
      <c r="BE68" s="64">
        <v>0</v>
      </c>
      <c r="BF68" s="64">
        <v>0</v>
      </c>
      <c r="BG68" s="64">
        <v>0</v>
      </c>
      <c r="BH68" s="64">
        <v>0</v>
      </c>
      <c r="BI68" s="64">
        <v>0</v>
      </c>
      <c r="BJ68" s="64">
        <v>0</v>
      </c>
      <c r="BK68" s="64">
        <v>0</v>
      </c>
      <c r="BL68" s="64">
        <v>0</v>
      </c>
      <c r="BM68" s="64">
        <v>0</v>
      </c>
      <c r="BN68" s="64">
        <v>8.8591262248328633</v>
      </c>
      <c r="BO68" s="64">
        <v>4.0846222175805913</v>
      </c>
      <c r="BP68" s="64">
        <v>0.67013495358344599</v>
      </c>
      <c r="BQ68" s="64">
        <v>0.16569495116101224</v>
      </c>
      <c r="BR68" s="64">
        <v>1.9360193088415667</v>
      </c>
      <c r="BS68" s="64">
        <v>0</v>
      </c>
      <c r="BT68" s="64">
        <v>0</v>
      </c>
      <c r="BU68" s="64">
        <v>0.26702016299325426</v>
      </c>
      <c r="BV68" s="64">
        <v>3.4517488789874764</v>
      </c>
      <c r="BW68" s="64">
        <v>0.70988317738362416</v>
      </c>
      <c r="BX68" s="64">
        <v>0.93974342241141151</v>
      </c>
      <c r="BY68" s="64">
        <v>0.4834080887328856</v>
      </c>
      <c r="BZ68" s="64">
        <v>1.8803820071203046</v>
      </c>
      <c r="CA68" s="64">
        <v>3.2654555202946853</v>
      </c>
      <c r="CB68" s="289">
        <v>0</v>
      </c>
      <c r="CC68" s="103">
        <f t="shared" si="0"/>
        <v>26.713238913923121</v>
      </c>
      <c r="CD68" s="106">
        <v>0</v>
      </c>
      <c r="CE68" s="64">
        <v>0</v>
      </c>
      <c r="CF68" s="64">
        <v>0</v>
      </c>
      <c r="CG68" s="64">
        <v>0</v>
      </c>
      <c r="CH68" s="64">
        <v>0</v>
      </c>
      <c r="CI68" s="64">
        <v>0</v>
      </c>
      <c r="CJ68" s="64">
        <v>0</v>
      </c>
      <c r="CK68" s="64">
        <v>0</v>
      </c>
      <c r="CL68" s="64">
        <v>0</v>
      </c>
      <c r="CM68" s="64">
        <v>0</v>
      </c>
      <c r="CN68" s="64">
        <v>1039.0586620029671</v>
      </c>
      <c r="CO68" s="289">
        <v>0</v>
      </c>
      <c r="CP68" s="103">
        <f t="shared" si="1"/>
        <v>1039.0586620029671</v>
      </c>
      <c r="CQ68" s="106">
        <v>0</v>
      </c>
      <c r="CR68" s="64">
        <v>0</v>
      </c>
      <c r="CS68" s="289">
        <v>0</v>
      </c>
      <c r="CT68" s="103">
        <f t="shared" si="2"/>
        <v>0</v>
      </c>
      <c r="CU68" s="106">
        <v>0</v>
      </c>
      <c r="CV68" s="64">
        <v>0</v>
      </c>
      <c r="CW68" s="64">
        <v>0</v>
      </c>
      <c r="CX68" s="289">
        <v>0</v>
      </c>
      <c r="CY68" s="103">
        <f t="shared" si="3"/>
        <v>0</v>
      </c>
      <c r="CZ68" s="292">
        <v>250.34441134692113</v>
      </c>
      <c r="DA68" s="103">
        <f t="shared" si="4"/>
        <v>1289.4030733498882</v>
      </c>
      <c r="DB68" s="103">
        <f t="shared" si="5"/>
        <v>1316.1163122638113</v>
      </c>
    </row>
    <row r="69" spans="1:106" ht="16" customHeight="1" x14ac:dyDescent="0.15">
      <c r="A69" s="316">
        <v>60</v>
      </c>
      <c r="B69" s="203" t="s">
        <v>309</v>
      </c>
      <c r="C69" s="175" t="s">
        <v>326</v>
      </c>
      <c r="D69" s="106">
        <v>0</v>
      </c>
      <c r="E69" s="64">
        <v>0</v>
      </c>
      <c r="F69" s="64">
        <v>0</v>
      </c>
      <c r="G69" s="64">
        <v>0</v>
      </c>
      <c r="H69" s="64">
        <v>0</v>
      </c>
      <c r="I69" s="64">
        <v>0</v>
      </c>
      <c r="J69" s="64">
        <v>0</v>
      </c>
      <c r="K69" s="64">
        <v>0</v>
      </c>
      <c r="L69" s="64">
        <v>0</v>
      </c>
      <c r="M69" s="64">
        <v>0</v>
      </c>
      <c r="N69" s="64">
        <v>0</v>
      </c>
      <c r="O69" s="64">
        <v>0</v>
      </c>
      <c r="P69" s="64">
        <v>0</v>
      </c>
      <c r="Q69" s="64">
        <v>0</v>
      </c>
      <c r="R69" s="64">
        <v>0</v>
      </c>
      <c r="S69" s="64">
        <v>0</v>
      </c>
      <c r="T69" s="64">
        <v>0</v>
      </c>
      <c r="U69" s="64">
        <v>0</v>
      </c>
      <c r="V69" s="64">
        <v>0</v>
      </c>
      <c r="W69" s="64">
        <v>0</v>
      </c>
      <c r="X69" s="64">
        <v>0</v>
      </c>
      <c r="Y69" s="64">
        <v>0</v>
      </c>
      <c r="Z69" s="64">
        <v>0</v>
      </c>
      <c r="AA69" s="64">
        <v>0</v>
      </c>
      <c r="AB69" s="64">
        <v>0</v>
      </c>
      <c r="AC69" s="64">
        <v>0</v>
      </c>
      <c r="AD69" s="64">
        <v>0</v>
      </c>
      <c r="AE69" s="64">
        <v>0</v>
      </c>
      <c r="AF69" s="64">
        <v>0</v>
      </c>
      <c r="AG69" s="64">
        <v>0</v>
      </c>
      <c r="AH69" s="64">
        <v>0</v>
      </c>
      <c r="AI69" s="64">
        <v>0</v>
      </c>
      <c r="AJ69" s="64">
        <v>0</v>
      </c>
      <c r="AK69" s="64">
        <v>0</v>
      </c>
      <c r="AL69" s="64">
        <v>0</v>
      </c>
      <c r="AM69" s="64">
        <v>0</v>
      </c>
      <c r="AN69" s="64">
        <v>0</v>
      </c>
      <c r="AO69" s="64">
        <v>0</v>
      </c>
      <c r="AP69" s="64">
        <v>0</v>
      </c>
      <c r="AQ69" s="64">
        <v>0</v>
      </c>
      <c r="AR69" s="64">
        <v>0</v>
      </c>
      <c r="AS69" s="64">
        <v>0</v>
      </c>
      <c r="AT69" s="64">
        <v>0</v>
      </c>
      <c r="AU69" s="64">
        <v>0</v>
      </c>
      <c r="AV69" s="64">
        <v>0</v>
      </c>
      <c r="AW69" s="64">
        <v>0</v>
      </c>
      <c r="AX69" s="64">
        <v>0</v>
      </c>
      <c r="AY69" s="64">
        <v>0</v>
      </c>
      <c r="AZ69" s="64">
        <v>0</v>
      </c>
      <c r="BA69" s="64">
        <v>0</v>
      </c>
      <c r="BB69" s="64">
        <v>0</v>
      </c>
      <c r="BC69" s="64">
        <v>0</v>
      </c>
      <c r="BD69" s="64">
        <v>0</v>
      </c>
      <c r="BE69" s="64">
        <v>0</v>
      </c>
      <c r="BF69" s="64">
        <v>0</v>
      </c>
      <c r="BG69" s="64">
        <v>0</v>
      </c>
      <c r="BH69" s="64">
        <v>0.19252718073434819</v>
      </c>
      <c r="BI69" s="64">
        <v>0</v>
      </c>
      <c r="BJ69" s="64">
        <v>0</v>
      </c>
      <c r="BK69" s="64">
        <v>0</v>
      </c>
      <c r="BL69" s="64">
        <v>0</v>
      </c>
      <c r="BM69" s="64">
        <v>0</v>
      </c>
      <c r="BN69" s="64">
        <v>12.049717725649124</v>
      </c>
      <c r="BO69" s="64">
        <v>8.988044848178129</v>
      </c>
      <c r="BP69" s="64">
        <v>4.3893037341594043</v>
      </c>
      <c r="BQ69" s="64">
        <v>12.333400067290706</v>
      </c>
      <c r="BR69" s="64">
        <v>21.121379937398896</v>
      </c>
      <c r="BS69" s="64">
        <v>0</v>
      </c>
      <c r="BT69" s="64">
        <v>0</v>
      </c>
      <c r="BU69" s="64">
        <v>0.11598318981380658</v>
      </c>
      <c r="BV69" s="64">
        <v>22.747279244116818</v>
      </c>
      <c r="BW69" s="64">
        <v>40.131901612157165</v>
      </c>
      <c r="BX69" s="64">
        <v>12.093073574256554</v>
      </c>
      <c r="BY69" s="64">
        <v>10.066255605894353</v>
      </c>
      <c r="BZ69" s="64">
        <v>7.7670504402022482</v>
      </c>
      <c r="CA69" s="64">
        <v>6.3970397869392537</v>
      </c>
      <c r="CB69" s="289">
        <v>0</v>
      </c>
      <c r="CC69" s="103">
        <f t="shared" si="0"/>
        <v>158.3929569467908</v>
      </c>
      <c r="CD69" s="106">
        <v>0</v>
      </c>
      <c r="CE69" s="64">
        <v>0</v>
      </c>
      <c r="CF69" s="64">
        <v>0</v>
      </c>
      <c r="CG69" s="64">
        <v>0</v>
      </c>
      <c r="CH69" s="64">
        <v>0</v>
      </c>
      <c r="CI69" s="64">
        <v>0</v>
      </c>
      <c r="CJ69" s="64">
        <v>0</v>
      </c>
      <c r="CK69" s="64">
        <v>0</v>
      </c>
      <c r="CL69" s="64">
        <v>143.59569598815878</v>
      </c>
      <c r="CM69" s="64">
        <v>0</v>
      </c>
      <c r="CN69" s="64">
        <v>0</v>
      </c>
      <c r="CO69" s="289">
        <v>0</v>
      </c>
      <c r="CP69" s="103">
        <f t="shared" si="1"/>
        <v>143.59569598815878</v>
      </c>
      <c r="CQ69" s="106">
        <v>0</v>
      </c>
      <c r="CR69" s="64">
        <v>0</v>
      </c>
      <c r="CS69" s="289">
        <v>0</v>
      </c>
      <c r="CT69" s="103">
        <f t="shared" si="2"/>
        <v>0</v>
      </c>
      <c r="CU69" s="106">
        <v>0</v>
      </c>
      <c r="CV69" s="64">
        <v>0</v>
      </c>
      <c r="CW69" s="64">
        <v>0</v>
      </c>
      <c r="CX69" s="289">
        <v>0</v>
      </c>
      <c r="CY69" s="103">
        <f t="shared" si="3"/>
        <v>0</v>
      </c>
      <c r="CZ69" s="292">
        <v>3.0358782275910525</v>
      </c>
      <c r="DA69" s="103">
        <f t="shared" si="4"/>
        <v>146.63157421574982</v>
      </c>
      <c r="DB69" s="103">
        <f t="shared" si="5"/>
        <v>305.0245311625406</v>
      </c>
    </row>
    <row r="70" spans="1:106" ht="16" customHeight="1" x14ac:dyDescent="0.15">
      <c r="A70" s="295">
        <v>61</v>
      </c>
      <c r="B70" s="50">
        <v>61</v>
      </c>
      <c r="C70" s="40" t="s">
        <v>433</v>
      </c>
      <c r="D70" s="106">
        <v>0</v>
      </c>
      <c r="E70" s="64">
        <v>0</v>
      </c>
      <c r="F70" s="64">
        <v>0</v>
      </c>
      <c r="G70" s="64">
        <v>0</v>
      </c>
      <c r="H70" s="64">
        <v>0</v>
      </c>
      <c r="I70" s="64">
        <v>0</v>
      </c>
      <c r="J70" s="64">
        <v>0</v>
      </c>
      <c r="K70" s="64">
        <v>0</v>
      </c>
      <c r="L70" s="64">
        <v>0</v>
      </c>
      <c r="M70" s="64">
        <v>0</v>
      </c>
      <c r="N70" s="64">
        <v>0</v>
      </c>
      <c r="O70" s="64">
        <v>0</v>
      </c>
      <c r="P70" s="64">
        <v>0</v>
      </c>
      <c r="Q70" s="64">
        <v>0</v>
      </c>
      <c r="R70" s="64">
        <v>0</v>
      </c>
      <c r="S70" s="64">
        <v>0</v>
      </c>
      <c r="T70" s="64">
        <v>0</v>
      </c>
      <c r="U70" s="64">
        <v>0</v>
      </c>
      <c r="V70" s="64">
        <v>0</v>
      </c>
      <c r="W70" s="64">
        <v>0</v>
      </c>
      <c r="X70" s="64">
        <v>0</v>
      </c>
      <c r="Y70" s="64">
        <v>0</v>
      </c>
      <c r="Z70" s="64">
        <v>0</v>
      </c>
      <c r="AA70" s="64">
        <v>0</v>
      </c>
      <c r="AB70" s="64">
        <v>0</v>
      </c>
      <c r="AC70" s="64">
        <v>0</v>
      </c>
      <c r="AD70" s="64">
        <v>0</v>
      </c>
      <c r="AE70" s="64">
        <v>0</v>
      </c>
      <c r="AF70" s="64">
        <v>0</v>
      </c>
      <c r="AG70" s="64">
        <v>0</v>
      </c>
      <c r="AH70" s="64">
        <v>0</v>
      </c>
      <c r="AI70" s="64">
        <v>0</v>
      </c>
      <c r="AJ70" s="64">
        <v>0</v>
      </c>
      <c r="AK70" s="64">
        <v>0</v>
      </c>
      <c r="AL70" s="64">
        <v>0</v>
      </c>
      <c r="AM70" s="64">
        <v>0</v>
      </c>
      <c r="AN70" s="64">
        <v>0</v>
      </c>
      <c r="AO70" s="64">
        <v>0</v>
      </c>
      <c r="AP70" s="64">
        <v>0</v>
      </c>
      <c r="AQ70" s="64">
        <v>0</v>
      </c>
      <c r="AR70" s="64">
        <v>0</v>
      </c>
      <c r="AS70" s="64">
        <v>0</v>
      </c>
      <c r="AT70" s="64">
        <v>0</v>
      </c>
      <c r="AU70" s="64">
        <v>0</v>
      </c>
      <c r="AV70" s="64">
        <v>0</v>
      </c>
      <c r="AW70" s="64">
        <v>0</v>
      </c>
      <c r="AX70" s="64">
        <v>0</v>
      </c>
      <c r="AY70" s="64">
        <v>0</v>
      </c>
      <c r="AZ70" s="64">
        <v>0</v>
      </c>
      <c r="BA70" s="64">
        <v>0</v>
      </c>
      <c r="BB70" s="64">
        <v>0</v>
      </c>
      <c r="BC70" s="64">
        <v>0</v>
      </c>
      <c r="BD70" s="64">
        <v>0</v>
      </c>
      <c r="BE70" s="64">
        <v>0</v>
      </c>
      <c r="BF70" s="64">
        <v>0</v>
      </c>
      <c r="BG70" s="64">
        <v>0</v>
      </c>
      <c r="BH70" s="64">
        <v>4.0778741036302506</v>
      </c>
      <c r="BI70" s="64">
        <v>0</v>
      </c>
      <c r="BJ70" s="64">
        <v>0</v>
      </c>
      <c r="BK70" s="64">
        <v>0</v>
      </c>
      <c r="BL70" s="64">
        <v>0</v>
      </c>
      <c r="BM70" s="64">
        <v>0</v>
      </c>
      <c r="BN70" s="64">
        <v>40.273813130312682</v>
      </c>
      <c r="BO70" s="64">
        <v>15.404430791617434</v>
      </c>
      <c r="BP70" s="64">
        <v>11.073684742170542</v>
      </c>
      <c r="BQ70" s="64">
        <v>4.1728358943675055</v>
      </c>
      <c r="BR70" s="64">
        <v>8.9821071116157434</v>
      </c>
      <c r="BS70" s="64">
        <v>0</v>
      </c>
      <c r="BT70" s="64">
        <v>0</v>
      </c>
      <c r="BU70" s="64">
        <v>0.24059188860221684</v>
      </c>
      <c r="BV70" s="64">
        <v>13.134883076208768</v>
      </c>
      <c r="BW70" s="64">
        <v>1.8591698461208963</v>
      </c>
      <c r="BX70" s="64">
        <v>5.6579407793016072</v>
      </c>
      <c r="BY70" s="64">
        <v>6.4652078431291082</v>
      </c>
      <c r="BZ70" s="64">
        <v>4.3028685075282516</v>
      </c>
      <c r="CA70" s="64">
        <v>2.6822768920025815</v>
      </c>
      <c r="CB70" s="289">
        <v>0</v>
      </c>
      <c r="CC70" s="103">
        <f t="shared" si="0"/>
        <v>118.32768460660758</v>
      </c>
      <c r="CD70" s="106">
        <v>0</v>
      </c>
      <c r="CE70" s="64">
        <v>0</v>
      </c>
      <c r="CF70" s="64">
        <v>0</v>
      </c>
      <c r="CG70" s="64">
        <v>0</v>
      </c>
      <c r="CH70" s="64">
        <v>0</v>
      </c>
      <c r="CI70" s="64">
        <v>0</v>
      </c>
      <c r="CJ70" s="64">
        <v>0</v>
      </c>
      <c r="CK70" s="64">
        <v>592.05970958639523</v>
      </c>
      <c r="CL70" s="64">
        <v>50.905502465109329</v>
      </c>
      <c r="CM70" s="64">
        <v>0</v>
      </c>
      <c r="CN70" s="64">
        <v>0</v>
      </c>
      <c r="CO70" s="289">
        <v>0</v>
      </c>
      <c r="CP70" s="103">
        <f t="shared" si="1"/>
        <v>642.96521205150452</v>
      </c>
      <c r="CQ70" s="106">
        <v>0</v>
      </c>
      <c r="CR70" s="64">
        <v>0</v>
      </c>
      <c r="CS70" s="289">
        <v>0</v>
      </c>
      <c r="CT70" s="103">
        <f t="shared" si="2"/>
        <v>0</v>
      </c>
      <c r="CU70" s="106">
        <v>0</v>
      </c>
      <c r="CV70" s="64">
        <v>0</v>
      </c>
      <c r="CW70" s="64">
        <v>0</v>
      </c>
      <c r="CX70" s="289">
        <v>0</v>
      </c>
      <c r="CY70" s="103">
        <f t="shared" si="3"/>
        <v>0</v>
      </c>
      <c r="CZ70" s="292">
        <v>1.599222144692668</v>
      </c>
      <c r="DA70" s="103">
        <f t="shared" si="4"/>
        <v>644.56443419619723</v>
      </c>
      <c r="DB70" s="103">
        <f t="shared" si="5"/>
        <v>762.89211880280482</v>
      </c>
    </row>
    <row r="71" spans="1:106" ht="16" customHeight="1" x14ac:dyDescent="0.15">
      <c r="A71" s="316">
        <v>62</v>
      </c>
      <c r="B71" s="203" t="s">
        <v>310</v>
      </c>
      <c r="C71" s="40" t="s">
        <v>327</v>
      </c>
      <c r="D71" s="106">
        <v>0</v>
      </c>
      <c r="E71" s="64">
        <v>0</v>
      </c>
      <c r="F71" s="64">
        <v>0</v>
      </c>
      <c r="G71" s="64">
        <v>0</v>
      </c>
      <c r="H71" s="64">
        <v>0</v>
      </c>
      <c r="I71" s="64">
        <v>0</v>
      </c>
      <c r="J71" s="64">
        <v>0</v>
      </c>
      <c r="K71" s="64">
        <v>0</v>
      </c>
      <c r="L71" s="64">
        <v>0</v>
      </c>
      <c r="M71" s="64">
        <v>0</v>
      </c>
      <c r="N71" s="64">
        <v>0</v>
      </c>
      <c r="O71" s="64">
        <v>0</v>
      </c>
      <c r="P71" s="64">
        <v>0</v>
      </c>
      <c r="Q71" s="64">
        <v>0</v>
      </c>
      <c r="R71" s="64">
        <v>0</v>
      </c>
      <c r="S71" s="64">
        <v>0</v>
      </c>
      <c r="T71" s="64">
        <v>0</v>
      </c>
      <c r="U71" s="64">
        <v>0</v>
      </c>
      <c r="V71" s="64">
        <v>0</v>
      </c>
      <c r="W71" s="64">
        <v>0</v>
      </c>
      <c r="X71" s="64">
        <v>0</v>
      </c>
      <c r="Y71" s="64">
        <v>0</v>
      </c>
      <c r="Z71" s="64">
        <v>0</v>
      </c>
      <c r="AA71" s="64">
        <v>0</v>
      </c>
      <c r="AB71" s="64">
        <v>0</v>
      </c>
      <c r="AC71" s="64">
        <v>0</v>
      </c>
      <c r="AD71" s="64">
        <v>0</v>
      </c>
      <c r="AE71" s="64">
        <v>0</v>
      </c>
      <c r="AF71" s="64">
        <v>0</v>
      </c>
      <c r="AG71" s="64">
        <v>0</v>
      </c>
      <c r="AH71" s="64">
        <v>0</v>
      </c>
      <c r="AI71" s="64">
        <v>0</v>
      </c>
      <c r="AJ71" s="64">
        <v>0</v>
      </c>
      <c r="AK71" s="64">
        <v>0</v>
      </c>
      <c r="AL71" s="64">
        <v>0</v>
      </c>
      <c r="AM71" s="64">
        <v>0</v>
      </c>
      <c r="AN71" s="64">
        <v>0</v>
      </c>
      <c r="AO71" s="64">
        <v>0</v>
      </c>
      <c r="AP71" s="64">
        <v>0</v>
      </c>
      <c r="AQ71" s="64">
        <v>0</v>
      </c>
      <c r="AR71" s="64">
        <v>0</v>
      </c>
      <c r="AS71" s="64">
        <v>0</v>
      </c>
      <c r="AT71" s="64">
        <v>0</v>
      </c>
      <c r="AU71" s="64">
        <v>0</v>
      </c>
      <c r="AV71" s="64">
        <v>0</v>
      </c>
      <c r="AW71" s="64">
        <v>0</v>
      </c>
      <c r="AX71" s="64">
        <v>0</v>
      </c>
      <c r="AY71" s="64">
        <v>0</v>
      </c>
      <c r="AZ71" s="64">
        <v>0</v>
      </c>
      <c r="BA71" s="64">
        <v>0</v>
      </c>
      <c r="BB71" s="64">
        <v>0</v>
      </c>
      <c r="BC71" s="64">
        <v>0</v>
      </c>
      <c r="BD71" s="64">
        <v>0</v>
      </c>
      <c r="BE71" s="64">
        <v>0</v>
      </c>
      <c r="BF71" s="64">
        <v>0</v>
      </c>
      <c r="BG71" s="64">
        <v>0</v>
      </c>
      <c r="BH71" s="64">
        <v>1.2957435033463922</v>
      </c>
      <c r="BI71" s="64">
        <v>0</v>
      </c>
      <c r="BJ71" s="64">
        <v>0</v>
      </c>
      <c r="BK71" s="64">
        <v>0</v>
      </c>
      <c r="BL71" s="64">
        <v>0</v>
      </c>
      <c r="BM71" s="64">
        <v>0</v>
      </c>
      <c r="BN71" s="64">
        <v>59.01437939904374</v>
      </c>
      <c r="BO71" s="64">
        <v>13.190462989486958</v>
      </c>
      <c r="BP71" s="64">
        <v>3.8409929868719188</v>
      </c>
      <c r="BQ71" s="64">
        <v>14.521461051340413</v>
      </c>
      <c r="BR71" s="64">
        <v>37.957272099759912</v>
      </c>
      <c r="BS71" s="64">
        <v>0</v>
      </c>
      <c r="BT71" s="64">
        <v>0</v>
      </c>
      <c r="BU71" s="64">
        <v>3.7591236632823062</v>
      </c>
      <c r="BV71" s="64">
        <v>9.6491253513055053</v>
      </c>
      <c r="BW71" s="64">
        <v>19.396942440218684</v>
      </c>
      <c r="BX71" s="64">
        <v>12.509581773998898</v>
      </c>
      <c r="BY71" s="64">
        <v>6.0811339201232215</v>
      </c>
      <c r="BZ71" s="64">
        <v>1.3408013176028279</v>
      </c>
      <c r="CA71" s="64">
        <v>1.088017018962617</v>
      </c>
      <c r="CB71" s="289">
        <v>0</v>
      </c>
      <c r="CC71" s="103">
        <f t="shared" si="0"/>
        <v>183.6450375153434</v>
      </c>
      <c r="CD71" s="106">
        <v>0</v>
      </c>
      <c r="CE71" s="64">
        <v>0</v>
      </c>
      <c r="CF71" s="64">
        <v>0</v>
      </c>
      <c r="CG71" s="64">
        <v>0</v>
      </c>
      <c r="CH71" s="64">
        <v>0</v>
      </c>
      <c r="CI71" s="64">
        <v>0</v>
      </c>
      <c r="CJ71" s="64">
        <v>0</v>
      </c>
      <c r="CK71" s="64">
        <v>0</v>
      </c>
      <c r="CL71" s="64">
        <v>3.6024464362479511</v>
      </c>
      <c r="CM71" s="64">
        <v>0</v>
      </c>
      <c r="CN71" s="64">
        <v>0</v>
      </c>
      <c r="CO71" s="289">
        <v>0</v>
      </c>
      <c r="CP71" s="103">
        <f t="shared" si="1"/>
        <v>3.6024464362479511</v>
      </c>
      <c r="CQ71" s="106">
        <v>0</v>
      </c>
      <c r="CR71" s="64">
        <v>0</v>
      </c>
      <c r="CS71" s="289">
        <v>0</v>
      </c>
      <c r="CT71" s="103">
        <f t="shared" si="2"/>
        <v>0</v>
      </c>
      <c r="CU71" s="106">
        <v>0</v>
      </c>
      <c r="CV71" s="64">
        <v>0</v>
      </c>
      <c r="CW71" s="64">
        <v>0</v>
      </c>
      <c r="CX71" s="289">
        <v>0</v>
      </c>
      <c r="CY71" s="103">
        <f t="shared" si="3"/>
        <v>0</v>
      </c>
      <c r="CZ71" s="292">
        <v>0.17696247417432306</v>
      </c>
      <c r="DA71" s="103">
        <f t="shared" si="4"/>
        <v>3.7794089104222741</v>
      </c>
      <c r="DB71" s="103">
        <f t="shared" si="5"/>
        <v>187.42444642576567</v>
      </c>
    </row>
    <row r="72" spans="1:106" ht="16" customHeight="1" x14ac:dyDescent="0.15">
      <c r="A72" s="295">
        <v>63</v>
      </c>
      <c r="B72" s="50">
        <v>64</v>
      </c>
      <c r="C72" s="40" t="s">
        <v>435</v>
      </c>
      <c r="D72" s="106">
        <v>0</v>
      </c>
      <c r="E72" s="64">
        <v>0</v>
      </c>
      <c r="F72" s="64">
        <v>0</v>
      </c>
      <c r="G72" s="64">
        <v>0</v>
      </c>
      <c r="H72" s="64">
        <v>0</v>
      </c>
      <c r="I72" s="64">
        <v>0</v>
      </c>
      <c r="J72" s="64">
        <v>0</v>
      </c>
      <c r="K72" s="64">
        <v>0</v>
      </c>
      <c r="L72" s="64">
        <v>0</v>
      </c>
      <c r="M72" s="64">
        <v>0</v>
      </c>
      <c r="N72" s="64">
        <v>0</v>
      </c>
      <c r="O72" s="64">
        <v>0</v>
      </c>
      <c r="P72" s="64">
        <v>0</v>
      </c>
      <c r="Q72" s="64">
        <v>0</v>
      </c>
      <c r="R72" s="64">
        <v>0</v>
      </c>
      <c r="S72" s="64">
        <v>0</v>
      </c>
      <c r="T72" s="64">
        <v>0</v>
      </c>
      <c r="U72" s="64">
        <v>0</v>
      </c>
      <c r="V72" s="64">
        <v>0</v>
      </c>
      <c r="W72" s="64">
        <v>0</v>
      </c>
      <c r="X72" s="64">
        <v>0</v>
      </c>
      <c r="Y72" s="64">
        <v>0</v>
      </c>
      <c r="Z72" s="64">
        <v>0</v>
      </c>
      <c r="AA72" s="64">
        <v>0</v>
      </c>
      <c r="AB72" s="64">
        <v>0</v>
      </c>
      <c r="AC72" s="64">
        <v>0</v>
      </c>
      <c r="AD72" s="64">
        <v>0</v>
      </c>
      <c r="AE72" s="64">
        <v>0</v>
      </c>
      <c r="AF72" s="64">
        <v>0</v>
      </c>
      <c r="AG72" s="64">
        <v>0</v>
      </c>
      <c r="AH72" s="64">
        <v>0</v>
      </c>
      <c r="AI72" s="64">
        <v>0</v>
      </c>
      <c r="AJ72" s="64">
        <v>0</v>
      </c>
      <c r="AK72" s="64">
        <v>0</v>
      </c>
      <c r="AL72" s="64">
        <v>0</v>
      </c>
      <c r="AM72" s="64">
        <v>0</v>
      </c>
      <c r="AN72" s="64">
        <v>0</v>
      </c>
      <c r="AO72" s="64">
        <v>0</v>
      </c>
      <c r="AP72" s="64">
        <v>0</v>
      </c>
      <c r="AQ72" s="64">
        <v>0</v>
      </c>
      <c r="AR72" s="64">
        <v>0</v>
      </c>
      <c r="AS72" s="64">
        <v>0</v>
      </c>
      <c r="AT72" s="64">
        <v>0</v>
      </c>
      <c r="AU72" s="64">
        <v>0</v>
      </c>
      <c r="AV72" s="64">
        <v>0</v>
      </c>
      <c r="AW72" s="64">
        <v>0</v>
      </c>
      <c r="AX72" s="64">
        <v>0</v>
      </c>
      <c r="AY72" s="64">
        <v>0</v>
      </c>
      <c r="AZ72" s="64">
        <v>0</v>
      </c>
      <c r="BA72" s="64">
        <v>0</v>
      </c>
      <c r="BB72" s="64">
        <v>0</v>
      </c>
      <c r="BC72" s="64">
        <v>0</v>
      </c>
      <c r="BD72" s="64">
        <v>0</v>
      </c>
      <c r="BE72" s="64">
        <v>0</v>
      </c>
      <c r="BF72" s="64">
        <v>0</v>
      </c>
      <c r="BG72" s="64">
        <v>0</v>
      </c>
      <c r="BH72" s="64">
        <v>0</v>
      </c>
      <c r="BI72" s="64">
        <v>0</v>
      </c>
      <c r="BJ72" s="64">
        <v>0</v>
      </c>
      <c r="BK72" s="64">
        <v>0</v>
      </c>
      <c r="BL72" s="64">
        <v>0</v>
      </c>
      <c r="BM72" s="64">
        <v>0</v>
      </c>
      <c r="BN72" s="64">
        <v>147.54777241290984</v>
      </c>
      <c r="BO72" s="64">
        <v>93.634885633443304</v>
      </c>
      <c r="BP72" s="64">
        <v>45.336637101281589</v>
      </c>
      <c r="BQ72" s="64">
        <v>6.3531033290584791</v>
      </c>
      <c r="BR72" s="64">
        <v>10.560368715656059</v>
      </c>
      <c r="BS72" s="64">
        <v>0</v>
      </c>
      <c r="BT72" s="64">
        <v>0</v>
      </c>
      <c r="BU72" s="64">
        <v>0.23016679025776315</v>
      </c>
      <c r="BV72" s="64">
        <v>14.754891828182465</v>
      </c>
      <c r="BW72" s="64">
        <v>3.0184162703682476</v>
      </c>
      <c r="BX72" s="64">
        <v>7.7629827818338573</v>
      </c>
      <c r="BY72" s="64">
        <v>2.9519731855028937</v>
      </c>
      <c r="BZ72" s="64">
        <v>0.9907287920496276</v>
      </c>
      <c r="CA72" s="64">
        <v>5.7427555967042405</v>
      </c>
      <c r="CB72" s="289">
        <v>0</v>
      </c>
      <c r="CC72" s="103">
        <f t="shared" si="0"/>
        <v>338.88468243724833</v>
      </c>
      <c r="CD72" s="106">
        <v>0</v>
      </c>
      <c r="CE72" s="64">
        <v>0</v>
      </c>
      <c r="CF72" s="64">
        <v>0</v>
      </c>
      <c r="CG72" s="64">
        <v>0</v>
      </c>
      <c r="CH72" s="64">
        <v>0</v>
      </c>
      <c r="CI72" s="64">
        <v>0</v>
      </c>
      <c r="CJ72" s="64">
        <v>0</v>
      </c>
      <c r="CK72" s="64">
        <v>0</v>
      </c>
      <c r="CL72" s="64">
        <v>0</v>
      </c>
      <c r="CM72" s="64">
        <v>0</v>
      </c>
      <c r="CN72" s="64">
        <v>0</v>
      </c>
      <c r="CO72" s="289">
        <v>0</v>
      </c>
      <c r="CP72" s="103">
        <f t="shared" si="1"/>
        <v>0</v>
      </c>
      <c r="CQ72" s="106">
        <v>0</v>
      </c>
      <c r="CR72" s="64">
        <v>0</v>
      </c>
      <c r="CS72" s="289">
        <v>0</v>
      </c>
      <c r="CT72" s="103">
        <f t="shared" si="2"/>
        <v>0</v>
      </c>
      <c r="CU72" s="106">
        <v>0</v>
      </c>
      <c r="CV72" s="64">
        <v>4.6127260589869428</v>
      </c>
      <c r="CW72" s="64">
        <v>0</v>
      </c>
      <c r="CX72" s="289">
        <v>0</v>
      </c>
      <c r="CY72" s="103">
        <f t="shared" si="3"/>
        <v>4.6127260589869428</v>
      </c>
      <c r="CZ72" s="292">
        <v>0</v>
      </c>
      <c r="DA72" s="103">
        <f t="shared" si="4"/>
        <v>4.6127260589869428</v>
      </c>
      <c r="DB72" s="103">
        <f t="shared" si="5"/>
        <v>343.49740849623527</v>
      </c>
    </row>
    <row r="73" spans="1:106" ht="16" customHeight="1" x14ac:dyDescent="0.15">
      <c r="A73" s="316">
        <v>64</v>
      </c>
      <c r="B73" s="50">
        <v>65</v>
      </c>
      <c r="C73" s="40" t="s">
        <v>434</v>
      </c>
      <c r="D73" s="106">
        <v>0</v>
      </c>
      <c r="E73" s="64">
        <v>0</v>
      </c>
      <c r="F73" s="64">
        <v>0</v>
      </c>
      <c r="G73" s="64">
        <v>0</v>
      </c>
      <c r="H73" s="64">
        <v>0</v>
      </c>
      <c r="I73" s="64">
        <v>0</v>
      </c>
      <c r="J73" s="64">
        <v>0</v>
      </c>
      <c r="K73" s="64">
        <v>0</v>
      </c>
      <c r="L73" s="64">
        <v>0</v>
      </c>
      <c r="M73" s="64">
        <v>0</v>
      </c>
      <c r="N73" s="64">
        <v>0</v>
      </c>
      <c r="O73" s="64">
        <v>0</v>
      </c>
      <c r="P73" s="64">
        <v>0</v>
      </c>
      <c r="Q73" s="64">
        <v>0</v>
      </c>
      <c r="R73" s="64">
        <v>0</v>
      </c>
      <c r="S73" s="64">
        <v>0</v>
      </c>
      <c r="T73" s="64">
        <v>0</v>
      </c>
      <c r="U73" s="64">
        <v>0</v>
      </c>
      <c r="V73" s="64">
        <v>0</v>
      </c>
      <c r="W73" s="64">
        <v>0</v>
      </c>
      <c r="X73" s="64">
        <v>0</v>
      </c>
      <c r="Y73" s="64">
        <v>0</v>
      </c>
      <c r="Z73" s="64">
        <v>0</v>
      </c>
      <c r="AA73" s="64">
        <v>0</v>
      </c>
      <c r="AB73" s="64">
        <v>0</v>
      </c>
      <c r="AC73" s="64">
        <v>0</v>
      </c>
      <c r="AD73" s="64">
        <v>0</v>
      </c>
      <c r="AE73" s="64">
        <v>0</v>
      </c>
      <c r="AF73" s="64">
        <v>0</v>
      </c>
      <c r="AG73" s="64">
        <v>0</v>
      </c>
      <c r="AH73" s="64">
        <v>0</v>
      </c>
      <c r="AI73" s="64">
        <v>0</v>
      </c>
      <c r="AJ73" s="64">
        <v>0</v>
      </c>
      <c r="AK73" s="64">
        <v>0</v>
      </c>
      <c r="AL73" s="64">
        <v>0</v>
      </c>
      <c r="AM73" s="64">
        <v>0</v>
      </c>
      <c r="AN73" s="64">
        <v>0</v>
      </c>
      <c r="AO73" s="64">
        <v>0</v>
      </c>
      <c r="AP73" s="64">
        <v>0</v>
      </c>
      <c r="AQ73" s="64">
        <v>0</v>
      </c>
      <c r="AR73" s="64">
        <v>0</v>
      </c>
      <c r="AS73" s="64">
        <v>0</v>
      </c>
      <c r="AT73" s="64">
        <v>0</v>
      </c>
      <c r="AU73" s="64">
        <v>0</v>
      </c>
      <c r="AV73" s="64">
        <v>0</v>
      </c>
      <c r="AW73" s="64">
        <v>0</v>
      </c>
      <c r="AX73" s="64">
        <v>0</v>
      </c>
      <c r="AY73" s="64">
        <v>0</v>
      </c>
      <c r="AZ73" s="64">
        <v>0</v>
      </c>
      <c r="BA73" s="64">
        <v>0</v>
      </c>
      <c r="BB73" s="64">
        <v>0</v>
      </c>
      <c r="BC73" s="64">
        <v>0</v>
      </c>
      <c r="BD73" s="64">
        <v>0</v>
      </c>
      <c r="BE73" s="64">
        <v>0</v>
      </c>
      <c r="BF73" s="64">
        <v>0</v>
      </c>
      <c r="BG73" s="64">
        <v>0</v>
      </c>
      <c r="BH73" s="64">
        <v>0</v>
      </c>
      <c r="BI73" s="64">
        <v>0</v>
      </c>
      <c r="BJ73" s="64">
        <v>0</v>
      </c>
      <c r="BK73" s="64">
        <v>0</v>
      </c>
      <c r="BL73" s="64">
        <v>0</v>
      </c>
      <c r="BM73" s="64">
        <v>0</v>
      </c>
      <c r="BN73" s="64">
        <v>0</v>
      </c>
      <c r="BO73" s="64">
        <v>0</v>
      </c>
      <c r="BP73" s="64">
        <v>0</v>
      </c>
      <c r="BQ73" s="64">
        <v>0</v>
      </c>
      <c r="BR73" s="64">
        <v>0</v>
      </c>
      <c r="BS73" s="64">
        <v>0</v>
      </c>
      <c r="BT73" s="64">
        <v>0</v>
      </c>
      <c r="BU73" s="64">
        <v>0</v>
      </c>
      <c r="BV73" s="64">
        <v>0</v>
      </c>
      <c r="BW73" s="64">
        <v>0</v>
      </c>
      <c r="BX73" s="64">
        <v>0</v>
      </c>
      <c r="BY73" s="64">
        <v>0</v>
      </c>
      <c r="BZ73" s="64">
        <v>0</v>
      </c>
      <c r="CA73" s="64">
        <v>0</v>
      </c>
      <c r="CB73" s="289">
        <v>0</v>
      </c>
      <c r="CC73" s="103">
        <f t="shared" si="0"/>
        <v>0</v>
      </c>
      <c r="CD73" s="106">
        <v>0</v>
      </c>
      <c r="CE73" s="64">
        <v>0</v>
      </c>
      <c r="CF73" s="64">
        <v>0</v>
      </c>
      <c r="CG73" s="64">
        <v>0</v>
      </c>
      <c r="CH73" s="64">
        <v>0</v>
      </c>
      <c r="CI73" s="64">
        <v>0</v>
      </c>
      <c r="CJ73" s="64">
        <v>0</v>
      </c>
      <c r="CK73" s="64">
        <v>0</v>
      </c>
      <c r="CL73" s="64">
        <v>0</v>
      </c>
      <c r="CM73" s="64">
        <v>0</v>
      </c>
      <c r="CN73" s="64">
        <v>0</v>
      </c>
      <c r="CO73" s="289">
        <v>0</v>
      </c>
      <c r="CP73" s="103">
        <f t="shared" si="1"/>
        <v>0</v>
      </c>
      <c r="CQ73" s="106">
        <v>0</v>
      </c>
      <c r="CR73" s="64">
        <v>0</v>
      </c>
      <c r="CS73" s="289">
        <v>0</v>
      </c>
      <c r="CT73" s="103">
        <f t="shared" si="2"/>
        <v>0</v>
      </c>
      <c r="CU73" s="106">
        <v>0</v>
      </c>
      <c r="CV73" s="64">
        <v>0</v>
      </c>
      <c r="CW73" s="64">
        <v>0</v>
      </c>
      <c r="CX73" s="289">
        <v>0</v>
      </c>
      <c r="CY73" s="103">
        <f t="shared" si="3"/>
        <v>0</v>
      </c>
      <c r="CZ73" s="292">
        <v>0</v>
      </c>
      <c r="DA73" s="103">
        <f t="shared" si="4"/>
        <v>0</v>
      </c>
      <c r="DB73" s="103">
        <f t="shared" si="5"/>
        <v>0</v>
      </c>
    </row>
    <row r="74" spans="1:106" ht="16" customHeight="1" x14ac:dyDescent="0.15">
      <c r="A74" s="295">
        <v>65</v>
      </c>
      <c r="B74" s="50">
        <v>68</v>
      </c>
      <c r="C74" s="40" t="s">
        <v>436</v>
      </c>
      <c r="D74" s="106">
        <v>0</v>
      </c>
      <c r="E74" s="64">
        <v>0</v>
      </c>
      <c r="F74" s="64">
        <v>0</v>
      </c>
      <c r="G74" s="64">
        <v>0</v>
      </c>
      <c r="H74" s="64">
        <v>0</v>
      </c>
      <c r="I74" s="64">
        <v>0</v>
      </c>
      <c r="J74" s="64">
        <v>0</v>
      </c>
      <c r="K74" s="64">
        <v>0</v>
      </c>
      <c r="L74" s="64">
        <v>0</v>
      </c>
      <c r="M74" s="64">
        <v>0</v>
      </c>
      <c r="N74" s="64">
        <v>0</v>
      </c>
      <c r="O74" s="64">
        <v>0</v>
      </c>
      <c r="P74" s="64">
        <v>0</v>
      </c>
      <c r="Q74" s="64">
        <v>0</v>
      </c>
      <c r="R74" s="64">
        <v>0</v>
      </c>
      <c r="S74" s="64">
        <v>0</v>
      </c>
      <c r="T74" s="64">
        <v>0</v>
      </c>
      <c r="U74" s="64">
        <v>0</v>
      </c>
      <c r="V74" s="64">
        <v>0</v>
      </c>
      <c r="W74" s="64">
        <v>0</v>
      </c>
      <c r="X74" s="64">
        <v>0</v>
      </c>
      <c r="Y74" s="64">
        <v>0</v>
      </c>
      <c r="Z74" s="64">
        <v>0</v>
      </c>
      <c r="AA74" s="64">
        <v>0</v>
      </c>
      <c r="AB74" s="64">
        <v>0</v>
      </c>
      <c r="AC74" s="64">
        <v>0</v>
      </c>
      <c r="AD74" s="64">
        <v>0</v>
      </c>
      <c r="AE74" s="64">
        <v>0</v>
      </c>
      <c r="AF74" s="64">
        <v>0</v>
      </c>
      <c r="AG74" s="64">
        <v>0</v>
      </c>
      <c r="AH74" s="64">
        <v>0</v>
      </c>
      <c r="AI74" s="64">
        <v>0</v>
      </c>
      <c r="AJ74" s="64">
        <v>0</v>
      </c>
      <c r="AK74" s="64">
        <v>0</v>
      </c>
      <c r="AL74" s="64">
        <v>0</v>
      </c>
      <c r="AM74" s="64">
        <v>0</v>
      </c>
      <c r="AN74" s="64">
        <v>0</v>
      </c>
      <c r="AO74" s="64">
        <v>0</v>
      </c>
      <c r="AP74" s="64">
        <v>0</v>
      </c>
      <c r="AQ74" s="64">
        <v>0</v>
      </c>
      <c r="AR74" s="64">
        <v>0</v>
      </c>
      <c r="AS74" s="64">
        <v>0</v>
      </c>
      <c r="AT74" s="64">
        <v>0</v>
      </c>
      <c r="AU74" s="64">
        <v>0</v>
      </c>
      <c r="AV74" s="64">
        <v>0</v>
      </c>
      <c r="AW74" s="64">
        <v>0</v>
      </c>
      <c r="AX74" s="64">
        <v>0</v>
      </c>
      <c r="AY74" s="64">
        <v>0</v>
      </c>
      <c r="AZ74" s="64">
        <v>0</v>
      </c>
      <c r="BA74" s="64">
        <v>0</v>
      </c>
      <c r="BB74" s="64">
        <v>0</v>
      </c>
      <c r="BC74" s="64">
        <v>0</v>
      </c>
      <c r="BD74" s="64">
        <v>0</v>
      </c>
      <c r="BE74" s="64">
        <v>0</v>
      </c>
      <c r="BF74" s="64">
        <v>0</v>
      </c>
      <c r="BG74" s="64">
        <v>0</v>
      </c>
      <c r="BH74" s="64">
        <v>1.8554099197493009E-2</v>
      </c>
      <c r="BI74" s="64">
        <v>0</v>
      </c>
      <c r="BJ74" s="64">
        <v>0</v>
      </c>
      <c r="BK74" s="64">
        <v>0</v>
      </c>
      <c r="BL74" s="64">
        <v>0</v>
      </c>
      <c r="BM74" s="64">
        <v>0</v>
      </c>
      <c r="BN74" s="64">
        <v>6.5871493186358148</v>
      </c>
      <c r="BO74" s="64">
        <v>2.4876815295017143</v>
      </c>
      <c r="BP74" s="64">
        <v>16.487151875153017</v>
      </c>
      <c r="BQ74" s="64">
        <v>0</v>
      </c>
      <c r="BR74" s="64">
        <v>1.7418325764689881</v>
      </c>
      <c r="BS74" s="64">
        <v>0</v>
      </c>
      <c r="BT74" s="64">
        <v>0</v>
      </c>
      <c r="BU74" s="64">
        <v>2.5807048064733826</v>
      </c>
      <c r="BV74" s="64">
        <v>2.5431929277592755</v>
      </c>
      <c r="BW74" s="64">
        <v>0.85219101828152444</v>
      </c>
      <c r="BX74" s="64">
        <v>2.4032610238732586</v>
      </c>
      <c r="BY74" s="64">
        <v>1.4172133812037158</v>
      </c>
      <c r="BZ74" s="64">
        <v>0.2731899955798166</v>
      </c>
      <c r="CA74" s="64">
        <v>0.45417652928852165</v>
      </c>
      <c r="CB74" s="289">
        <v>0</v>
      </c>
      <c r="CC74" s="103">
        <f t="shared" si="0"/>
        <v>37.846299081416525</v>
      </c>
      <c r="CD74" s="106">
        <v>0</v>
      </c>
      <c r="CE74" s="64">
        <v>0</v>
      </c>
      <c r="CF74" s="64">
        <v>0</v>
      </c>
      <c r="CG74" s="64">
        <v>0</v>
      </c>
      <c r="CH74" s="64">
        <v>0</v>
      </c>
      <c r="CI74" s="64">
        <v>0</v>
      </c>
      <c r="CJ74" s="64">
        <v>23.550703813913596</v>
      </c>
      <c r="CK74" s="64">
        <v>0</v>
      </c>
      <c r="CL74" s="64">
        <v>0</v>
      </c>
      <c r="CM74" s="64">
        <v>0</v>
      </c>
      <c r="CN74" s="64">
        <v>0</v>
      </c>
      <c r="CO74" s="289">
        <v>11.274411248003045</v>
      </c>
      <c r="CP74" s="103">
        <f t="shared" si="1"/>
        <v>34.825115061916641</v>
      </c>
      <c r="CQ74" s="106">
        <v>0</v>
      </c>
      <c r="CR74" s="64">
        <v>0</v>
      </c>
      <c r="CS74" s="289">
        <v>0</v>
      </c>
      <c r="CT74" s="103">
        <f t="shared" si="2"/>
        <v>0</v>
      </c>
      <c r="CU74" s="106">
        <v>0</v>
      </c>
      <c r="CV74" s="64">
        <v>0</v>
      </c>
      <c r="CW74" s="64">
        <v>0</v>
      </c>
      <c r="CX74" s="289">
        <v>0</v>
      </c>
      <c r="CY74" s="103">
        <f t="shared" si="3"/>
        <v>0</v>
      </c>
      <c r="CZ74" s="292">
        <v>0</v>
      </c>
      <c r="DA74" s="103">
        <f t="shared" si="4"/>
        <v>34.825115061916641</v>
      </c>
      <c r="DB74" s="103">
        <f t="shared" si="5"/>
        <v>72.671414143333166</v>
      </c>
    </row>
    <row r="75" spans="1:106" ht="16" customHeight="1" x14ac:dyDescent="0.15">
      <c r="A75" s="316">
        <v>66</v>
      </c>
      <c r="B75" s="203" t="s">
        <v>311</v>
      </c>
      <c r="C75" s="40" t="s">
        <v>437</v>
      </c>
      <c r="D75" s="106">
        <v>0</v>
      </c>
      <c r="E75" s="64">
        <v>0</v>
      </c>
      <c r="F75" s="64">
        <v>0</v>
      </c>
      <c r="G75" s="64">
        <v>0</v>
      </c>
      <c r="H75" s="64">
        <v>0</v>
      </c>
      <c r="I75" s="64">
        <v>0</v>
      </c>
      <c r="J75" s="64">
        <v>0</v>
      </c>
      <c r="K75" s="64">
        <v>0</v>
      </c>
      <c r="L75" s="64">
        <v>0</v>
      </c>
      <c r="M75" s="64">
        <v>0</v>
      </c>
      <c r="N75" s="64">
        <v>0</v>
      </c>
      <c r="O75" s="64">
        <v>0</v>
      </c>
      <c r="P75" s="64">
        <v>0</v>
      </c>
      <c r="Q75" s="64">
        <v>0</v>
      </c>
      <c r="R75" s="64">
        <v>0</v>
      </c>
      <c r="S75" s="64">
        <v>0</v>
      </c>
      <c r="T75" s="64">
        <v>0</v>
      </c>
      <c r="U75" s="64">
        <v>0</v>
      </c>
      <c r="V75" s="64">
        <v>0</v>
      </c>
      <c r="W75" s="64">
        <v>0</v>
      </c>
      <c r="X75" s="64">
        <v>0</v>
      </c>
      <c r="Y75" s="64">
        <v>0</v>
      </c>
      <c r="Z75" s="64">
        <v>0</v>
      </c>
      <c r="AA75" s="64">
        <v>0</v>
      </c>
      <c r="AB75" s="64">
        <v>0</v>
      </c>
      <c r="AC75" s="64">
        <v>0</v>
      </c>
      <c r="AD75" s="64">
        <v>0</v>
      </c>
      <c r="AE75" s="64">
        <v>0</v>
      </c>
      <c r="AF75" s="64">
        <v>0</v>
      </c>
      <c r="AG75" s="64">
        <v>0</v>
      </c>
      <c r="AH75" s="64">
        <v>0</v>
      </c>
      <c r="AI75" s="64">
        <v>0</v>
      </c>
      <c r="AJ75" s="64">
        <v>0</v>
      </c>
      <c r="AK75" s="64">
        <v>0</v>
      </c>
      <c r="AL75" s="64">
        <v>0</v>
      </c>
      <c r="AM75" s="64">
        <v>0</v>
      </c>
      <c r="AN75" s="64">
        <v>0</v>
      </c>
      <c r="AO75" s="64">
        <v>0</v>
      </c>
      <c r="AP75" s="64">
        <v>0</v>
      </c>
      <c r="AQ75" s="64">
        <v>0</v>
      </c>
      <c r="AR75" s="64">
        <v>0</v>
      </c>
      <c r="AS75" s="64">
        <v>0</v>
      </c>
      <c r="AT75" s="64">
        <v>0</v>
      </c>
      <c r="AU75" s="64">
        <v>0</v>
      </c>
      <c r="AV75" s="64">
        <v>0</v>
      </c>
      <c r="AW75" s="64">
        <v>0</v>
      </c>
      <c r="AX75" s="64">
        <v>0</v>
      </c>
      <c r="AY75" s="64">
        <v>0</v>
      </c>
      <c r="AZ75" s="64">
        <v>0</v>
      </c>
      <c r="BA75" s="64">
        <v>0</v>
      </c>
      <c r="BB75" s="64">
        <v>0</v>
      </c>
      <c r="BC75" s="64">
        <v>0</v>
      </c>
      <c r="BD75" s="64">
        <v>0</v>
      </c>
      <c r="BE75" s="64">
        <v>0</v>
      </c>
      <c r="BF75" s="64">
        <v>0</v>
      </c>
      <c r="BG75" s="64">
        <v>0</v>
      </c>
      <c r="BH75" s="64">
        <v>0</v>
      </c>
      <c r="BI75" s="64">
        <v>0</v>
      </c>
      <c r="BJ75" s="64">
        <v>0</v>
      </c>
      <c r="BK75" s="64">
        <v>0</v>
      </c>
      <c r="BL75" s="64">
        <v>0</v>
      </c>
      <c r="BM75" s="64">
        <v>0</v>
      </c>
      <c r="BN75" s="64">
        <v>354.30222314954221</v>
      </c>
      <c r="BO75" s="64">
        <v>138.67490473456758</v>
      </c>
      <c r="BP75" s="64">
        <v>394.46150310712267</v>
      </c>
      <c r="BQ75" s="64">
        <v>253.25900209608523</v>
      </c>
      <c r="BR75" s="64">
        <v>159.01557073841869</v>
      </c>
      <c r="BS75" s="64">
        <v>0</v>
      </c>
      <c r="BT75" s="64">
        <v>0</v>
      </c>
      <c r="BU75" s="64">
        <v>11.471997335331688</v>
      </c>
      <c r="BV75" s="64">
        <v>77.520136895265054</v>
      </c>
      <c r="BW75" s="64">
        <v>22.016996785863686</v>
      </c>
      <c r="BX75" s="64">
        <v>25.932878197100266</v>
      </c>
      <c r="BY75" s="64">
        <v>13.437300938649756</v>
      </c>
      <c r="BZ75" s="64">
        <v>3.9899395618868638</v>
      </c>
      <c r="CA75" s="64">
        <v>14.213025119870132</v>
      </c>
      <c r="CB75" s="289">
        <v>0</v>
      </c>
      <c r="CC75" s="103">
        <f t="shared" si="0"/>
        <v>1468.2954786597038</v>
      </c>
      <c r="CD75" s="106">
        <v>0</v>
      </c>
      <c r="CE75" s="64">
        <v>0</v>
      </c>
      <c r="CF75" s="64">
        <v>0</v>
      </c>
      <c r="CG75" s="64">
        <v>0</v>
      </c>
      <c r="CH75" s="64">
        <v>0</v>
      </c>
      <c r="CI75" s="64">
        <v>0</v>
      </c>
      <c r="CJ75" s="64">
        <v>0</v>
      </c>
      <c r="CK75" s="64">
        <v>0</v>
      </c>
      <c r="CL75" s="64">
        <v>0</v>
      </c>
      <c r="CM75" s="64">
        <v>0</v>
      </c>
      <c r="CN75" s="64">
        <v>0</v>
      </c>
      <c r="CO75" s="289">
        <v>21.114279381129883</v>
      </c>
      <c r="CP75" s="103">
        <f t="shared" si="1"/>
        <v>21.114279381129883</v>
      </c>
      <c r="CQ75" s="106">
        <v>0</v>
      </c>
      <c r="CR75" s="64">
        <v>0</v>
      </c>
      <c r="CS75" s="289">
        <v>0</v>
      </c>
      <c r="CT75" s="103">
        <f t="shared" si="2"/>
        <v>0</v>
      </c>
      <c r="CU75" s="106">
        <v>0</v>
      </c>
      <c r="CV75" s="64">
        <v>110.60560033177433</v>
      </c>
      <c r="CW75" s="64">
        <v>0</v>
      </c>
      <c r="CX75" s="289">
        <v>0</v>
      </c>
      <c r="CY75" s="103">
        <f t="shared" si="3"/>
        <v>110.60560033177433</v>
      </c>
      <c r="CZ75" s="292">
        <v>0.69891940960552679</v>
      </c>
      <c r="DA75" s="103">
        <f t="shared" si="4"/>
        <v>132.41879912250974</v>
      </c>
      <c r="DB75" s="103">
        <f t="shared" si="5"/>
        <v>1600.7142777822135</v>
      </c>
    </row>
    <row r="76" spans="1:106" ht="16" customHeight="1" x14ac:dyDescent="0.15">
      <c r="A76" s="295">
        <v>67</v>
      </c>
      <c r="B76" s="50">
        <v>72</v>
      </c>
      <c r="C76" s="40" t="s">
        <v>328</v>
      </c>
      <c r="D76" s="106">
        <v>0</v>
      </c>
      <c r="E76" s="64">
        <v>0</v>
      </c>
      <c r="F76" s="64">
        <v>0</v>
      </c>
      <c r="G76" s="64">
        <v>0</v>
      </c>
      <c r="H76" s="64">
        <v>0</v>
      </c>
      <c r="I76" s="64">
        <v>0</v>
      </c>
      <c r="J76" s="64">
        <v>0</v>
      </c>
      <c r="K76" s="64">
        <v>0</v>
      </c>
      <c r="L76" s="64">
        <v>0</v>
      </c>
      <c r="M76" s="64">
        <v>0</v>
      </c>
      <c r="N76" s="64">
        <v>0</v>
      </c>
      <c r="O76" s="64">
        <v>0</v>
      </c>
      <c r="P76" s="64">
        <v>0</v>
      </c>
      <c r="Q76" s="64">
        <v>0</v>
      </c>
      <c r="R76" s="64">
        <v>0</v>
      </c>
      <c r="S76" s="64">
        <v>0</v>
      </c>
      <c r="T76" s="64">
        <v>0</v>
      </c>
      <c r="U76" s="64">
        <v>0</v>
      </c>
      <c r="V76" s="64">
        <v>0</v>
      </c>
      <c r="W76" s="64">
        <v>0</v>
      </c>
      <c r="X76" s="64">
        <v>0</v>
      </c>
      <c r="Y76" s="64">
        <v>0</v>
      </c>
      <c r="Z76" s="64">
        <v>0</v>
      </c>
      <c r="AA76" s="64">
        <v>0</v>
      </c>
      <c r="AB76" s="64">
        <v>0</v>
      </c>
      <c r="AC76" s="64">
        <v>0</v>
      </c>
      <c r="AD76" s="64">
        <v>0</v>
      </c>
      <c r="AE76" s="64">
        <v>0</v>
      </c>
      <c r="AF76" s="64">
        <v>0</v>
      </c>
      <c r="AG76" s="64">
        <v>0</v>
      </c>
      <c r="AH76" s="64">
        <v>0</v>
      </c>
      <c r="AI76" s="64">
        <v>0</v>
      </c>
      <c r="AJ76" s="64">
        <v>0</v>
      </c>
      <c r="AK76" s="64">
        <v>0</v>
      </c>
      <c r="AL76" s="64">
        <v>0</v>
      </c>
      <c r="AM76" s="64">
        <v>0</v>
      </c>
      <c r="AN76" s="64">
        <v>0</v>
      </c>
      <c r="AO76" s="64">
        <v>0</v>
      </c>
      <c r="AP76" s="64">
        <v>0</v>
      </c>
      <c r="AQ76" s="64">
        <v>0</v>
      </c>
      <c r="AR76" s="64">
        <v>0</v>
      </c>
      <c r="AS76" s="64">
        <v>0</v>
      </c>
      <c r="AT76" s="64">
        <v>0</v>
      </c>
      <c r="AU76" s="64">
        <v>0</v>
      </c>
      <c r="AV76" s="64">
        <v>0</v>
      </c>
      <c r="AW76" s="64">
        <v>0</v>
      </c>
      <c r="AX76" s="64">
        <v>0</v>
      </c>
      <c r="AY76" s="64">
        <v>0</v>
      </c>
      <c r="AZ76" s="64">
        <v>0</v>
      </c>
      <c r="BA76" s="64">
        <v>0</v>
      </c>
      <c r="BB76" s="64">
        <v>0</v>
      </c>
      <c r="BC76" s="64">
        <v>0</v>
      </c>
      <c r="BD76" s="64">
        <v>0</v>
      </c>
      <c r="BE76" s="64">
        <v>0</v>
      </c>
      <c r="BF76" s="64">
        <v>0</v>
      </c>
      <c r="BG76" s="64">
        <v>0</v>
      </c>
      <c r="BH76" s="64">
        <v>0</v>
      </c>
      <c r="BI76" s="64">
        <v>0</v>
      </c>
      <c r="BJ76" s="64">
        <v>0</v>
      </c>
      <c r="BK76" s="64">
        <v>0</v>
      </c>
      <c r="BL76" s="64">
        <v>0</v>
      </c>
      <c r="BM76" s="64">
        <v>0</v>
      </c>
      <c r="BN76" s="64">
        <v>0</v>
      </c>
      <c r="BO76" s="64">
        <v>0</v>
      </c>
      <c r="BP76" s="64">
        <v>0</v>
      </c>
      <c r="BQ76" s="64">
        <v>0</v>
      </c>
      <c r="BR76" s="64">
        <v>3.7167186236849497</v>
      </c>
      <c r="BS76" s="64">
        <v>0</v>
      </c>
      <c r="BT76" s="64">
        <v>0</v>
      </c>
      <c r="BU76" s="64">
        <v>0</v>
      </c>
      <c r="BV76" s="64">
        <v>0</v>
      </c>
      <c r="BW76" s="64">
        <v>0</v>
      </c>
      <c r="BX76" s="64">
        <v>0</v>
      </c>
      <c r="BY76" s="64">
        <v>0</v>
      </c>
      <c r="BZ76" s="64">
        <v>0</v>
      </c>
      <c r="CA76" s="64">
        <v>0</v>
      </c>
      <c r="CB76" s="289">
        <v>0</v>
      </c>
      <c r="CC76" s="103">
        <f t="shared" ref="CC76:CC86" si="8">SUM(D76:CB76)</f>
        <v>3.7167186236849497</v>
      </c>
      <c r="CD76" s="106">
        <v>0</v>
      </c>
      <c r="CE76" s="64">
        <v>0</v>
      </c>
      <c r="CF76" s="64">
        <v>0</v>
      </c>
      <c r="CG76" s="64">
        <v>0</v>
      </c>
      <c r="CH76" s="64">
        <v>0</v>
      </c>
      <c r="CI76" s="64">
        <v>0</v>
      </c>
      <c r="CJ76" s="64">
        <v>0</v>
      </c>
      <c r="CK76" s="64">
        <v>0</v>
      </c>
      <c r="CL76" s="64">
        <v>0</v>
      </c>
      <c r="CM76" s="64">
        <v>0</v>
      </c>
      <c r="CN76" s="64">
        <v>0</v>
      </c>
      <c r="CO76" s="289">
        <v>0</v>
      </c>
      <c r="CP76" s="103">
        <f t="shared" si="1"/>
        <v>0</v>
      </c>
      <c r="CQ76" s="106">
        <v>0</v>
      </c>
      <c r="CR76" s="64">
        <v>0</v>
      </c>
      <c r="CS76" s="289">
        <v>0</v>
      </c>
      <c r="CT76" s="103">
        <f t="shared" si="2"/>
        <v>0</v>
      </c>
      <c r="CU76" s="106">
        <v>0</v>
      </c>
      <c r="CV76" s="64">
        <v>0</v>
      </c>
      <c r="CW76" s="64">
        <v>0</v>
      </c>
      <c r="CX76" s="289">
        <v>0</v>
      </c>
      <c r="CY76" s="103">
        <f t="shared" si="3"/>
        <v>0</v>
      </c>
      <c r="CZ76" s="292">
        <v>0</v>
      </c>
      <c r="DA76" s="103">
        <f t="shared" si="4"/>
        <v>0</v>
      </c>
      <c r="DB76" s="103">
        <f t="shared" si="5"/>
        <v>3.7167186236849497</v>
      </c>
    </row>
    <row r="77" spans="1:106" ht="16" customHeight="1" x14ac:dyDescent="0.15">
      <c r="A77" s="316">
        <v>68</v>
      </c>
      <c r="B77" s="203" t="s">
        <v>312</v>
      </c>
      <c r="C77" s="40" t="s">
        <v>438</v>
      </c>
      <c r="D77" s="106">
        <v>0</v>
      </c>
      <c r="E77" s="64">
        <v>0</v>
      </c>
      <c r="F77" s="64">
        <v>0</v>
      </c>
      <c r="G77" s="64">
        <v>0</v>
      </c>
      <c r="H77" s="64">
        <v>0</v>
      </c>
      <c r="I77" s="64">
        <v>0</v>
      </c>
      <c r="J77" s="64">
        <v>0</v>
      </c>
      <c r="K77" s="64">
        <v>0</v>
      </c>
      <c r="L77" s="64">
        <v>0</v>
      </c>
      <c r="M77" s="64">
        <v>0</v>
      </c>
      <c r="N77" s="64">
        <v>0</v>
      </c>
      <c r="O77" s="64">
        <v>0</v>
      </c>
      <c r="P77" s="64">
        <v>0</v>
      </c>
      <c r="Q77" s="64">
        <v>0</v>
      </c>
      <c r="R77" s="64">
        <v>0</v>
      </c>
      <c r="S77" s="64">
        <v>0</v>
      </c>
      <c r="T77" s="64">
        <v>0</v>
      </c>
      <c r="U77" s="64">
        <v>0</v>
      </c>
      <c r="V77" s="64">
        <v>0</v>
      </c>
      <c r="W77" s="64">
        <v>0</v>
      </c>
      <c r="X77" s="64">
        <v>0</v>
      </c>
      <c r="Y77" s="64">
        <v>0</v>
      </c>
      <c r="Z77" s="64">
        <v>0</v>
      </c>
      <c r="AA77" s="64">
        <v>0</v>
      </c>
      <c r="AB77" s="64">
        <v>0</v>
      </c>
      <c r="AC77" s="64">
        <v>0</v>
      </c>
      <c r="AD77" s="64">
        <v>0</v>
      </c>
      <c r="AE77" s="64">
        <v>0</v>
      </c>
      <c r="AF77" s="64">
        <v>0</v>
      </c>
      <c r="AG77" s="64">
        <v>0</v>
      </c>
      <c r="AH77" s="64">
        <v>0</v>
      </c>
      <c r="AI77" s="64">
        <v>0</v>
      </c>
      <c r="AJ77" s="64">
        <v>0</v>
      </c>
      <c r="AK77" s="64">
        <v>0</v>
      </c>
      <c r="AL77" s="64">
        <v>0</v>
      </c>
      <c r="AM77" s="64">
        <v>0</v>
      </c>
      <c r="AN77" s="64">
        <v>0</v>
      </c>
      <c r="AO77" s="64">
        <v>0</v>
      </c>
      <c r="AP77" s="64">
        <v>0</v>
      </c>
      <c r="AQ77" s="64">
        <v>0</v>
      </c>
      <c r="AR77" s="64">
        <v>0</v>
      </c>
      <c r="AS77" s="64">
        <v>0</v>
      </c>
      <c r="AT77" s="64">
        <v>0</v>
      </c>
      <c r="AU77" s="64">
        <v>0</v>
      </c>
      <c r="AV77" s="64">
        <v>0</v>
      </c>
      <c r="AW77" s="64">
        <v>0</v>
      </c>
      <c r="AX77" s="64">
        <v>0</v>
      </c>
      <c r="AY77" s="64">
        <v>0</v>
      </c>
      <c r="AZ77" s="64">
        <v>0</v>
      </c>
      <c r="BA77" s="64">
        <v>0</v>
      </c>
      <c r="BB77" s="64">
        <v>0</v>
      </c>
      <c r="BC77" s="64">
        <v>0</v>
      </c>
      <c r="BD77" s="64">
        <v>0</v>
      </c>
      <c r="BE77" s="64">
        <v>0</v>
      </c>
      <c r="BF77" s="64">
        <v>0</v>
      </c>
      <c r="BG77" s="64">
        <v>0</v>
      </c>
      <c r="BH77" s="64">
        <v>0.47231017559514887</v>
      </c>
      <c r="BI77" s="64">
        <v>0</v>
      </c>
      <c r="BJ77" s="64">
        <v>0</v>
      </c>
      <c r="BK77" s="64">
        <v>0</v>
      </c>
      <c r="BL77" s="64">
        <v>0</v>
      </c>
      <c r="BM77" s="64">
        <v>0</v>
      </c>
      <c r="BN77" s="64">
        <v>39.787816666694155</v>
      </c>
      <c r="BO77" s="64">
        <v>26.01446471261341</v>
      </c>
      <c r="BP77" s="64">
        <v>10.078075254130434</v>
      </c>
      <c r="BQ77" s="64">
        <v>18.311190622721671</v>
      </c>
      <c r="BR77" s="64">
        <v>19.590654477761312</v>
      </c>
      <c r="BS77" s="64">
        <v>0</v>
      </c>
      <c r="BT77" s="64">
        <v>0</v>
      </c>
      <c r="BU77" s="64">
        <v>0.11620249757088623</v>
      </c>
      <c r="BV77" s="64">
        <v>4.1880865247002728</v>
      </c>
      <c r="BW77" s="64">
        <v>1.8055463353232548</v>
      </c>
      <c r="BX77" s="64">
        <v>3.866841855855808</v>
      </c>
      <c r="BY77" s="64">
        <v>2.0652253821586086</v>
      </c>
      <c r="BZ77" s="64">
        <v>6.9929144665533212</v>
      </c>
      <c r="CA77" s="64">
        <v>1.4205992126531879</v>
      </c>
      <c r="CB77" s="289">
        <v>0</v>
      </c>
      <c r="CC77" s="103">
        <f t="shared" si="8"/>
        <v>134.70992818433149</v>
      </c>
      <c r="CD77" s="106">
        <v>0</v>
      </c>
      <c r="CE77" s="64">
        <v>0</v>
      </c>
      <c r="CF77" s="64">
        <v>0</v>
      </c>
      <c r="CG77" s="64">
        <v>0</v>
      </c>
      <c r="CH77" s="64">
        <v>0</v>
      </c>
      <c r="CI77" s="64">
        <v>0</v>
      </c>
      <c r="CJ77" s="64">
        <v>0</v>
      </c>
      <c r="CK77" s="64">
        <v>0</v>
      </c>
      <c r="CL77" s="64">
        <v>62.093174240465871</v>
      </c>
      <c r="CM77" s="64">
        <v>0</v>
      </c>
      <c r="CN77" s="64">
        <v>0</v>
      </c>
      <c r="CO77" s="289">
        <v>0</v>
      </c>
      <c r="CP77" s="103">
        <f t="shared" si="1"/>
        <v>62.093174240465871</v>
      </c>
      <c r="CQ77" s="106">
        <v>0</v>
      </c>
      <c r="CR77" s="64">
        <v>0</v>
      </c>
      <c r="CS77" s="289">
        <v>0</v>
      </c>
      <c r="CT77" s="103">
        <f t="shared" si="2"/>
        <v>0</v>
      </c>
      <c r="CU77" s="106">
        <v>0</v>
      </c>
      <c r="CV77" s="64">
        <v>0</v>
      </c>
      <c r="CW77" s="64">
        <v>0</v>
      </c>
      <c r="CX77" s="289">
        <v>0</v>
      </c>
      <c r="CY77" s="103">
        <f t="shared" si="3"/>
        <v>0</v>
      </c>
      <c r="CZ77" s="292">
        <v>0.28349844229456478</v>
      </c>
      <c r="DA77" s="103">
        <f t="shared" si="4"/>
        <v>62.376672682760436</v>
      </c>
      <c r="DB77" s="103">
        <f t="shared" si="5"/>
        <v>197.08660086709193</v>
      </c>
    </row>
    <row r="78" spans="1:106" ht="16" customHeight="1" x14ac:dyDescent="0.15">
      <c r="A78" s="295">
        <v>69</v>
      </c>
      <c r="B78" s="203" t="s">
        <v>313</v>
      </c>
      <c r="C78" s="40" t="s">
        <v>439</v>
      </c>
      <c r="D78" s="106">
        <v>0</v>
      </c>
      <c r="E78" s="64">
        <v>0</v>
      </c>
      <c r="F78" s="64">
        <v>0</v>
      </c>
      <c r="G78" s="64">
        <v>0</v>
      </c>
      <c r="H78" s="64">
        <v>0</v>
      </c>
      <c r="I78" s="64">
        <v>0</v>
      </c>
      <c r="J78" s="64">
        <v>0</v>
      </c>
      <c r="K78" s="64">
        <v>0</v>
      </c>
      <c r="L78" s="64">
        <v>0</v>
      </c>
      <c r="M78" s="64">
        <v>0</v>
      </c>
      <c r="N78" s="64">
        <v>0</v>
      </c>
      <c r="O78" s="64">
        <v>0</v>
      </c>
      <c r="P78" s="64">
        <v>0</v>
      </c>
      <c r="Q78" s="64">
        <v>0</v>
      </c>
      <c r="R78" s="64">
        <v>0</v>
      </c>
      <c r="S78" s="64">
        <v>0</v>
      </c>
      <c r="T78" s="64">
        <v>0</v>
      </c>
      <c r="U78" s="64">
        <v>0</v>
      </c>
      <c r="V78" s="64">
        <v>0</v>
      </c>
      <c r="W78" s="64">
        <v>0</v>
      </c>
      <c r="X78" s="64">
        <v>0</v>
      </c>
      <c r="Y78" s="64">
        <v>0</v>
      </c>
      <c r="Z78" s="64">
        <v>0</v>
      </c>
      <c r="AA78" s="64">
        <v>0</v>
      </c>
      <c r="AB78" s="64">
        <v>0</v>
      </c>
      <c r="AC78" s="64">
        <v>0</v>
      </c>
      <c r="AD78" s="64">
        <v>0</v>
      </c>
      <c r="AE78" s="64">
        <v>0</v>
      </c>
      <c r="AF78" s="64">
        <v>0</v>
      </c>
      <c r="AG78" s="64">
        <v>0</v>
      </c>
      <c r="AH78" s="64">
        <v>0</v>
      </c>
      <c r="AI78" s="64">
        <v>0</v>
      </c>
      <c r="AJ78" s="64">
        <v>0</v>
      </c>
      <c r="AK78" s="64">
        <v>0</v>
      </c>
      <c r="AL78" s="64">
        <v>0</v>
      </c>
      <c r="AM78" s="64">
        <v>0</v>
      </c>
      <c r="AN78" s="64">
        <v>0</v>
      </c>
      <c r="AO78" s="64">
        <v>0</v>
      </c>
      <c r="AP78" s="64">
        <v>0</v>
      </c>
      <c r="AQ78" s="64">
        <v>0</v>
      </c>
      <c r="AR78" s="64">
        <v>0</v>
      </c>
      <c r="AS78" s="64">
        <v>0</v>
      </c>
      <c r="AT78" s="64">
        <v>0</v>
      </c>
      <c r="AU78" s="64">
        <v>0</v>
      </c>
      <c r="AV78" s="64">
        <v>0</v>
      </c>
      <c r="AW78" s="64">
        <v>0</v>
      </c>
      <c r="AX78" s="64">
        <v>0</v>
      </c>
      <c r="AY78" s="64">
        <v>0</v>
      </c>
      <c r="AZ78" s="64">
        <v>0</v>
      </c>
      <c r="BA78" s="64">
        <v>0</v>
      </c>
      <c r="BB78" s="64">
        <v>0</v>
      </c>
      <c r="BC78" s="64">
        <v>0</v>
      </c>
      <c r="BD78" s="64">
        <v>0</v>
      </c>
      <c r="BE78" s="64">
        <v>0</v>
      </c>
      <c r="BF78" s="64">
        <v>0</v>
      </c>
      <c r="BG78" s="64">
        <v>0</v>
      </c>
      <c r="BH78" s="64">
        <v>1.6000864241388471</v>
      </c>
      <c r="BI78" s="64">
        <v>0</v>
      </c>
      <c r="BJ78" s="64">
        <v>0</v>
      </c>
      <c r="BK78" s="64">
        <v>0</v>
      </c>
      <c r="BL78" s="64">
        <v>0</v>
      </c>
      <c r="BM78" s="64">
        <v>0</v>
      </c>
      <c r="BN78" s="64">
        <v>111.03965481804609</v>
      </c>
      <c r="BO78" s="64">
        <v>56.599649904682799</v>
      </c>
      <c r="BP78" s="64">
        <v>37.058402932550599</v>
      </c>
      <c r="BQ78" s="64">
        <v>147.72035914490613</v>
      </c>
      <c r="BR78" s="64">
        <v>74.823745912269047</v>
      </c>
      <c r="BS78" s="64">
        <v>0</v>
      </c>
      <c r="BT78" s="64">
        <v>0</v>
      </c>
      <c r="BU78" s="64">
        <v>0.43566976419375436</v>
      </c>
      <c r="BV78" s="64">
        <v>24.917090839382869</v>
      </c>
      <c r="BW78" s="64">
        <v>30.53287904697585</v>
      </c>
      <c r="BX78" s="64">
        <v>57.157966779960603</v>
      </c>
      <c r="BY78" s="64">
        <v>30.808965359420579</v>
      </c>
      <c r="BZ78" s="64">
        <v>13.983976399737402</v>
      </c>
      <c r="CA78" s="64">
        <v>11.970448684915086</v>
      </c>
      <c r="CB78" s="289">
        <v>0</v>
      </c>
      <c r="CC78" s="103">
        <f t="shared" si="8"/>
        <v>598.64889601117966</v>
      </c>
      <c r="CD78" s="106">
        <v>0</v>
      </c>
      <c r="CE78" s="64">
        <v>0</v>
      </c>
      <c r="CF78" s="64">
        <v>1.7364591159647713</v>
      </c>
      <c r="CG78" s="64">
        <v>38.053987440031847</v>
      </c>
      <c r="CH78" s="64">
        <v>2.0707662820772672</v>
      </c>
      <c r="CI78" s="64">
        <v>4.0053815528596806</v>
      </c>
      <c r="CJ78" s="64">
        <v>192.21458466171219</v>
      </c>
      <c r="CK78" s="64">
        <v>0</v>
      </c>
      <c r="CL78" s="64">
        <v>354.95008551616104</v>
      </c>
      <c r="CM78" s="64">
        <v>0</v>
      </c>
      <c r="CN78" s="64">
        <v>0</v>
      </c>
      <c r="CO78" s="289">
        <v>0</v>
      </c>
      <c r="CP78" s="103">
        <f t="shared" ref="CP78:CP85" si="9">SUM(CD78:CO78)</f>
        <v>593.03126456880682</v>
      </c>
      <c r="CQ78" s="106">
        <v>0</v>
      </c>
      <c r="CR78" s="64">
        <v>0</v>
      </c>
      <c r="CS78" s="289">
        <v>0</v>
      </c>
      <c r="CT78" s="103">
        <f t="shared" ref="CT78:CT85" si="10">SUM(CQ78:CS78)</f>
        <v>0</v>
      </c>
      <c r="CU78" s="106">
        <v>0</v>
      </c>
      <c r="CV78" s="64">
        <v>0</v>
      </c>
      <c r="CW78" s="64">
        <v>0</v>
      </c>
      <c r="CX78" s="289">
        <v>0</v>
      </c>
      <c r="CY78" s="103">
        <f t="shared" ref="CY78:CY85" si="11">SUM(CU78:CX78)</f>
        <v>0</v>
      </c>
      <c r="CZ78" s="292">
        <v>12.742487724538957</v>
      </c>
      <c r="DA78" s="103">
        <f t="shared" ref="DA78:DA85" si="12">SUM(CP78,CT78,CY78,CZ78)</f>
        <v>605.77375229334575</v>
      </c>
      <c r="DB78" s="103">
        <f t="shared" ref="DB78:DB86" si="13">CC78+DA78</f>
        <v>1204.4226483045254</v>
      </c>
    </row>
    <row r="79" spans="1:106" ht="16" customHeight="1" x14ac:dyDescent="0.15">
      <c r="A79" s="316">
        <v>70</v>
      </c>
      <c r="B79" s="203" t="s">
        <v>314</v>
      </c>
      <c r="C79" s="40" t="s">
        <v>241</v>
      </c>
      <c r="D79" s="106">
        <v>0</v>
      </c>
      <c r="E79" s="64">
        <v>0</v>
      </c>
      <c r="F79" s="64">
        <v>0</v>
      </c>
      <c r="G79" s="64">
        <v>0</v>
      </c>
      <c r="H79" s="64">
        <v>0</v>
      </c>
      <c r="I79" s="64">
        <v>0</v>
      </c>
      <c r="J79" s="64">
        <v>0</v>
      </c>
      <c r="K79" s="64">
        <v>0</v>
      </c>
      <c r="L79" s="64">
        <v>0</v>
      </c>
      <c r="M79" s="64">
        <v>0</v>
      </c>
      <c r="N79" s="64">
        <v>0</v>
      </c>
      <c r="O79" s="64">
        <v>0</v>
      </c>
      <c r="P79" s="64">
        <v>0</v>
      </c>
      <c r="Q79" s="64">
        <v>0</v>
      </c>
      <c r="R79" s="64">
        <v>0</v>
      </c>
      <c r="S79" s="64">
        <v>0</v>
      </c>
      <c r="T79" s="64">
        <v>0</v>
      </c>
      <c r="U79" s="64">
        <v>0</v>
      </c>
      <c r="V79" s="64">
        <v>0</v>
      </c>
      <c r="W79" s="64">
        <v>0</v>
      </c>
      <c r="X79" s="64">
        <v>0</v>
      </c>
      <c r="Y79" s="64">
        <v>0</v>
      </c>
      <c r="Z79" s="64">
        <v>0</v>
      </c>
      <c r="AA79" s="64">
        <v>0</v>
      </c>
      <c r="AB79" s="64">
        <v>0</v>
      </c>
      <c r="AC79" s="64">
        <v>0</v>
      </c>
      <c r="AD79" s="64">
        <v>0</v>
      </c>
      <c r="AE79" s="64">
        <v>0</v>
      </c>
      <c r="AF79" s="64">
        <v>0</v>
      </c>
      <c r="AG79" s="64">
        <v>0</v>
      </c>
      <c r="AH79" s="64">
        <v>0</v>
      </c>
      <c r="AI79" s="64">
        <v>0</v>
      </c>
      <c r="AJ79" s="64">
        <v>0</v>
      </c>
      <c r="AK79" s="64">
        <v>0</v>
      </c>
      <c r="AL79" s="64">
        <v>0</v>
      </c>
      <c r="AM79" s="64">
        <v>0</v>
      </c>
      <c r="AN79" s="64">
        <v>0</v>
      </c>
      <c r="AO79" s="64">
        <v>0</v>
      </c>
      <c r="AP79" s="64">
        <v>0</v>
      </c>
      <c r="AQ79" s="64">
        <v>0</v>
      </c>
      <c r="AR79" s="64">
        <v>0</v>
      </c>
      <c r="AS79" s="64">
        <v>0</v>
      </c>
      <c r="AT79" s="64">
        <v>0</v>
      </c>
      <c r="AU79" s="64">
        <v>0</v>
      </c>
      <c r="AV79" s="64">
        <v>0</v>
      </c>
      <c r="AW79" s="64">
        <v>0</v>
      </c>
      <c r="AX79" s="64">
        <v>0</v>
      </c>
      <c r="AY79" s="64">
        <v>0</v>
      </c>
      <c r="AZ79" s="64">
        <v>0</v>
      </c>
      <c r="BA79" s="64">
        <v>0</v>
      </c>
      <c r="BB79" s="64">
        <v>0</v>
      </c>
      <c r="BC79" s="64">
        <v>0</v>
      </c>
      <c r="BD79" s="64">
        <v>0</v>
      </c>
      <c r="BE79" s="64">
        <v>0</v>
      </c>
      <c r="BF79" s="64">
        <v>0</v>
      </c>
      <c r="BG79" s="64">
        <v>0</v>
      </c>
      <c r="BH79" s="64">
        <v>0</v>
      </c>
      <c r="BI79" s="64">
        <v>0</v>
      </c>
      <c r="BJ79" s="64">
        <v>0</v>
      </c>
      <c r="BK79" s="64">
        <v>0</v>
      </c>
      <c r="BL79" s="64">
        <v>0</v>
      </c>
      <c r="BM79" s="64">
        <v>0</v>
      </c>
      <c r="BN79" s="64">
        <v>0</v>
      </c>
      <c r="BO79" s="64">
        <v>0</v>
      </c>
      <c r="BP79" s="64">
        <v>0</v>
      </c>
      <c r="BQ79" s="64">
        <v>0</v>
      </c>
      <c r="BR79" s="64">
        <v>0</v>
      </c>
      <c r="BS79" s="64">
        <v>0</v>
      </c>
      <c r="BT79" s="64">
        <v>0</v>
      </c>
      <c r="BU79" s="64">
        <v>0</v>
      </c>
      <c r="BV79" s="64">
        <v>0</v>
      </c>
      <c r="BW79" s="64">
        <v>0</v>
      </c>
      <c r="BX79" s="64">
        <v>0</v>
      </c>
      <c r="BY79" s="64">
        <v>0</v>
      </c>
      <c r="BZ79" s="64">
        <v>0</v>
      </c>
      <c r="CA79" s="64">
        <v>0</v>
      </c>
      <c r="CB79" s="289">
        <v>0</v>
      </c>
      <c r="CC79" s="103">
        <f t="shared" si="8"/>
        <v>0</v>
      </c>
      <c r="CD79" s="106">
        <v>0</v>
      </c>
      <c r="CE79" s="64">
        <v>0</v>
      </c>
      <c r="CF79" s="64">
        <v>0</v>
      </c>
      <c r="CG79" s="64">
        <v>0</v>
      </c>
      <c r="CH79" s="64">
        <v>0</v>
      </c>
      <c r="CI79" s="64">
        <v>0</v>
      </c>
      <c r="CJ79" s="64">
        <v>0</v>
      </c>
      <c r="CK79" s="64">
        <v>0</v>
      </c>
      <c r="CL79" s="64">
        <v>0</v>
      </c>
      <c r="CM79" s="64">
        <v>0</v>
      </c>
      <c r="CN79" s="64">
        <v>0</v>
      </c>
      <c r="CO79" s="289">
        <v>0</v>
      </c>
      <c r="CP79" s="103">
        <f t="shared" si="9"/>
        <v>0</v>
      </c>
      <c r="CQ79" s="106">
        <v>0</v>
      </c>
      <c r="CR79" s="64">
        <v>0</v>
      </c>
      <c r="CS79" s="289">
        <v>0</v>
      </c>
      <c r="CT79" s="103">
        <f t="shared" si="10"/>
        <v>0</v>
      </c>
      <c r="CU79" s="106">
        <v>0</v>
      </c>
      <c r="CV79" s="64">
        <v>0</v>
      </c>
      <c r="CW79" s="64">
        <v>0</v>
      </c>
      <c r="CX79" s="289">
        <v>0</v>
      </c>
      <c r="CY79" s="103">
        <f t="shared" si="11"/>
        <v>0</v>
      </c>
      <c r="CZ79" s="292">
        <v>0</v>
      </c>
      <c r="DA79" s="103">
        <f t="shared" si="12"/>
        <v>0</v>
      </c>
      <c r="DB79" s="103">
        <f t="shared" si="13"/>
        <v>0</v>
      </c>
    </row>
    <row r="80" spans="1:106" ht="16" customHeight="1" x14ac:dyDescent="0.15">
      <c r="A80" s="295">
        <v>71</v>
      </c>
      <c r="B80" s="203" t="s">
        <v>315</v>
      </c>
      <c r="C80" s="40" t="s">
        <v>440</v>
      </c>
      <c r="D80" s="106">
        <v>0</v>
      </c>
      <c r="E80" s="64">
        <v>0</v>
      </c>
      <c r="F80" s="64">
        <v>0</v>
      </c>
      <c r="G80" s="64">
        <v>0</v>
      </c>
      <c r="H80" s="64">
        <v>0</v>
      </c>
      <c r="I80" s="64">
        <v>0</v>
      </c>
      <c r="J80" s="64">
        <v>0</v>
      </c>
      <c r="K80" s="64">
        <v>0</v>
      </c>
      <c r="L80" s="64">
        <v>0</v>
      </c>
      <c r="M80" s="64">
        <v>0</v>
      </c>
      <c r="N80" s="64">
        <v>0</v>
      </c>
      <c r="O80" s="64">
        <v>0</v>
      </c>
      <c r="P80" s="64">
        <v>0</v>
      </c>
      <c r="Q80" s="64">
        <v>0</v>
      </c>
      <c r="R80" s="64">
        <v>0</v>
      </c>
      <c r="S80" s="64">
        <v>0</v>
      </c>
      <c r="T80" s="64">
        <v>0</v>
      </c>
      <c r="U80" s="64">
        <v>0</v>
      </c>
      <c r="V80" s="64">
        <v>0</v>
      </c>
      <c r="W80" s="64">
        <v>0</v>
      </c>
      <c r="X80" s="64">
        <v>0</v>
      </c>
      <c r="Y80" s="64">
        <v>0</v>
      </c>
      <c r="Z80" s="64">
        <v>0</v>
      </c>
      <c r="AA80" s="64">
        <v>0</v>
      </c>
      <c r="AB80" s="64">
        <v>0</v>
      </c>
      <c r="AC80" s="64">
        <v>0</v>
      </c>
      <c r="AD80" s="64">
        <v>0</v>
      </c>
      <c r="AE80" s="64">
        <v>0</v>
      </c>
      <c r="AF80" s="64">
        <v>0</v>
      </c>
      <c r="AG80" s="64">
        <v>0</v>
      </c>
      <c r="AH80" s="64">
        <v>0</v>
      </c>
      <c r="AI80" s="64">
        <v>0</v>
      </c>
      <c r="AJ80" s="64">
        <v>0</v>
      </c>
      <c r="AK80" s="64">
        <v>0</v>
      </c>
      <c r="AL80" s="64">
        <v>0</v>
      </c>
      <c r="AM80" s="64">
        <v>0</v>
      </c>
      <c r="AN80" s="64">
        <v>0</v>
      </c>
      <c r="AO80" s="64">
        <v>0</v>
      </c>
      <c r="AP80" s="64">
        <v>0</v>
      </c>
      <c r="AQ80" s="64">
        <v>0</v>
      </c>
      <c r="AR80" s="64">
        <v>0</v>
      </c>
      <c r="AS80" s="64">
        <v>0</v>
      </c>
      <c r="AT80" s="64">
        <v>0</v>
      </c>
      <c r="AU80" s="64">
        <v>0</v>
      </c>
      <c r="AV80" s="64">
        <v>0</v>
      </c>
      <c r="AW80" s="64">
        <v>0</v>
      </c>
      <c r="AX80" s="64">
        <v>0</v>
      </c>
      <c r="AY80" s="64">
        <v>0</v>
      </c>
      <c r="AZ80" s="64">
        <v>0</v>
      </c>
      <c r="BA80" s="64">
        <v>0</v>
      </c>
      <c r="BB80" s="64">
        <v>0</v>
      </c>
      <c r="BC80" s="64">
        <v>0</v>
      </c>
      <c r="BD80" s="64">
        <v>0</v>
      </c>
      <c r="BE80" s="64">
        <v>0</v>
      </c>
      <c r="BF80" s="64">
        <v>0</v>
      </c>
      <c r="BG80" s="64">
        <v>0</v>
      </c>
      <c r="BH80" s="64">
        <v>2.9988937027125464E-3</v>
      </c>
      <c r="BI80" s="64">
        <v>0</v>
      </c>
      <c r="BJ80" s="64">
        <v>0</v>
      </c>
      <c r="BK80" s="64">
        <v>0</v>
      </c>
      <c r="BL80" s="64">
        <v>0</v>
      </c>
      <c r="BM80" s="64">
        <v>0</v>
      </c>
      <c r="BN80" s="64">
        <v>0.14246547747295213</v>
      </c>
      <c r="BO80" s="64">
        <v>0.10331964577069541</v>
      </c>
      <c r="BP80" s="64">
        <v>0.40044497523367678</v>
      </c>
      <c r="BQ80" s="64">
        <v>0.29782797831331642</v>
      </c>
      <c r="BR80" s="64">
        <v>0.24345886151307505</v>
      </c>
      <c r="BS80" s="64">
        <v>0</v>
      </c>
      <c r="BT80" s="64">
        <v>0</v>
      </c>
      <c r="BU80" s="64">
        <v>0.12815983118845073</v>
      </c>
      <c r="BV80" s="64">
        <v>0.65600693819267142</v>
      </c>
      <c r="BW80" s="64">
        <v>0.1042287574959995</v>
      </c>
      <c r="BX80" s="64">
        <v>0.15828917179815824</v>
      </c>
      <c r="BY80" s="64">
        <v>8.191730345417747E-2</v>
      </c>
      <c r="BZ80" s="64">
        <v>2.0480876587924454E-2</v>
      </c>
      <c r="CA80" s="64">
        <v>7.1954250849107518E-2</v>
      </c>
      <c r="CB80" s="289">
        <v>0</v>
      </c>
      <c r="CC80" s="103">
        <f t="shared" si="8"/>
        <v>2.4115529615729181</v>
      </c>
      <c r="CD80" s="106">
        <v>0</v>
      </c>
      <c r="CE80" s="64">
        <v>0</v>
      </c>
      <c r="CF80" s="64">
        <v>0</v>
      </c>
      <c r="CG80" s="64">
        <v>0</v>
      </c>
      <c r="CH80" s="64">
        <v>0</v>
      </c>
      <c r="CI80" s="64">
        <v>0</v>
      </c>
      <c r="CJ80" s="64">
        <v>2.8821394540247485</v>
      </c>
      <c r="CK80" s="64">
        <v>0</v>
      </c>
      <c r="CL80" s="64">
        <v>0</v>
      </c>
      <c r="CM80" s="64">
        <v>0</v>
      </c>
      <c r="CN80" s="64">
        <v>0</v>
      </c>
      <c r="CO80" s="289">
        <v>17.9851332991467</v>
      </c>
      <c r="CP80" s="103">
        <f t="shared" si="9"/>
        <v>20.867272753171449</v>
      </c>
      <c r="CQ80" s="106">
        <v>0</v>
      </c>
      <c r="CR80" s="64">
        <v>0</v>
      </c>
      <c r="CS80" s="289">
        <v>0</v>
      </c>
      <c r="CT80" s="103">
        <f t="shared" si="10"/>
        <v>0</v>
      </c>
      <c r="CU80" s="106">
        <v>0</v>
      </c>
      <c r="CV80" s="64">
        <v>0</v>
      </c>
      <c r="CW80" s="64">
        <v>0</v>
      </c>
      <c r="CX80" s="289">
        <v>0</v>
      </c>
      <c r="CY80" s="103">
        <f t="shared" si="11"/>
        <v>0</v>
      </c>
      <c r="CZ80" s="292">
        <v>6.8454398733708621E-2</v>
      </c>
      <c r="DA80" s="103">
        <f t="shared" si="12"/>
        <v>20.935727151905159</v>
      </c>
      <c r="DB80" s="103">
        <f t="shared" si="13"/>
        <v>23.347280113478078</v>
      </c>
    </row>
    <row r="81" spans="1:106" ht="16" customHeight="1" x14ac:dyDescent="0.15">
      <c r="A81" s="316">
        <v>72</v>
      </c>
      <c r="B81" s="50">
        <v>85</v>
      </c>
      <c r="C81" s="40" t="s">
        <v>63</v>
      </c>
      <c r="D81" s="106">
        <v>0</v>
      </c>
      <c r="E81" s="64">
        <v>0</v>
      </c>
      <c r="F81" s="64">
        <v>0</v>
      </c>
      <c r="G81" s="64">
        <v>0</v>
      </c>
      <c r="H81" s="64">
        <v>0</v>
      </c>
      <c r="I81" s="64">
        <v>0</v>
      </c>
      <c r="J81" s="64">
        <v>0</v>
      </c>
      <c r="K81" s="64">
        <v>0</v>
      </c>
      <c r="L81" s="64">
        <v>0</v>
      </c>
      <c r="M81" s="64">
        <v>0</v>
      </c>
      <c r="N81" s="64">
        <v>0</v>
      </c>
      <c r="O81" s="64">
        <v>0</v>
      </c>
      <c r="P81" s="64">
        <v>0</v>
      </c>
      <c r="Q81" s="64">
        <v>0</v>
      </c>
      <c r="R81" s="64">
        <v>0</v>
      </c>
      <c r="S81" s="64">
        <v>0</v>
      </c>
      <c r="T81" s="64">
        <v>0</v>
      </c>
      <c r="U81" s="64">
        <v>0</v>
      </c>
      <c r="V81" s="64">
        <v>0</v>
      </c>
      <c r="W81" s="64">
        <v>0</v>
      </c>
      <c r="X81" s="64">
        <v>0</v>
      </c>
      <c r="Y81" s="64">
        <v>0</v>
      </c>
      <c r="Z81" s="64">
        <v>0</v>
      </c>
      <c r="AA81" s="64">
        <v>0</v>
      </c>
      <c r="AB81" s="64">
        <v>0</v>
      </c>
      <c r="AC81" s="64">
        <v>0</v>
      </c>
      <c r="AD81" s="64">
        <v>0</v>
      </c>
      <c r="AE81" s="64">
        <v>0</v>
      </c>
      <c r="AF81" s="64">
        <v>0</v>
      </c>
      <c r="AG81" s="64">
        <v>0</v>
      </c>
      <c r="AH81" s="64">
        <v>0</v>
      </c>
      <c r="AI81" s="64">
        <v>0</v>
      </c>
      <c r="AJ81" s="64">
        <v>0</v>
      </c>
      <c r="AK81" s="64">
        <v>0</v>
      </c>
      <c r="AL81" s="64">
        <v>0</v>
      </c>
      <c r="AM81" s="64">
        <v>0</v>
      </c>
      <c r="AN81" s="64">
        <v>0</v>
      </c>
      <c r="AO81" s="64">
        <v>0</v>
      </c>
      <c r="AP81" s="64">
        <v>0</v>
      </c>
      <c r="AQ81" s="64">
        <v>0</v>
      </c>
      <c r="AR81" s="64">
        <v>0</v>
      </c>
      <c r="AS81" s="64">
        <v>0</v>
      </c>
      <c r="AT81" s="64">
        <v>0</v>
      </c>
      <c r="AU81" s="64">
        <v>0</v>
      </c>
      <c r="AV81" s="64">
        <v>0</v>
      </c>
      <c r="AW81" s="64">
        <v>0</v>
      </c>
      <c r="AX81" s="64">
        <v>0</v>
      </c>
      <c r="AY81" s="64">
        <v>0</v>
      </c>
      <c r="AZ81" s="64">
        <v>0</v>
      </c>
      <c r="BA81" s="64">
        <v>0</v>
      </c>
      <c r="BB81" s="64">
        <v>0</v>
      </c>
      <c r="BC81" s="64">
        <v>0</v>
      </c>
      <c r="BD81" s="64">
        <v>0</v>
      </c>
      <c r="BE81" s="64">
        <v>0</v>
      </c>
      <c r="BF81" s="64">
        <v>0</v>
      </c>
      <c r="BG81" s="64">
        <v>0</v>
      </c>
      <c r="BH81" s="64">
        <v>6.1691574736966209E-2</v>
      </c>
      <c r="BI81" s="64">
        <v>0</v>
      </c>
      <c r="BJ81" s="64">
        <v>0</v>
      </c>
      <c r="BK81" s="64">
        <v>0</v>
      </c>
      <c r="BL81" s="64">
        <v>0</v>
      </c>
      <c r="BM81" s="64">
        <v>0</v>
      </c>
      <c r="BN81" s="64">
        <v>4.5239689663087326</v>
      </c>
      <c r="BO81" s="64">
        <v>0.89600577511049706</v>
      </c>
      <c r="BP81" s="64">
        <v>2.5052411208989853</v>
      </c>
      <c r="BQ81" s="64">
        <v>0</v>
      </c>
      <c r="BR81" s="64">
        <v>13.635076405902476</v>
      </c>
      <c r="BS81" s="64">
        <v>0</v>
      </c>
      <c r="BT81" s="64">
        <v>0</v>
      </c>
      <c r="BU81" s="64">
        <v>0</v>
      </c>
      <c r="BV81" s="64">
        <v>9.8132295433904844</v>
      </c>
      <c r="BW81" s="64">
        <v>58.831276763561164</v>
      </c>
      <c r="BX81" s="64">
        <v>0.72130400476864487</v>
      </c>
      <c r="BY81" s="64">
        <v>0.39901416191417621</v>
      </c>
      <c r="BZ81" s="64">
        <v>0.23161093930428783</v>
      </c>
      <c r="CA81" s="64">
        <v>0.45648628463956048</v>
      </c>
      <c r="CB81" s="289">
        <v>0</v>
      </c>
      <c r="CC81" s="103">
        <f t="shared" si="8"/>
        <v>92.07490554053598</v>
      </c>
      <c r="CD81" s="106">
        <v>0</v>
      </c>
      <c r="CE81" s="64">
        <v>0</v>
      </c>
      <c r="CF81" s="64">
        <v>0</v>
      </c>
      <c r="CG81" s="64">
        <v>0</v>
      </c>
      <c r="CH81" s="64">
        <v>0</v>
      </c>
      <c r="CI81" s="64">
        <v>44.303896256730987</v>
      </c>
      <c r="CJ81" s="64">
        <v>49.282692017876848</v>
      </c>
      <c r="CK81" s="64">
        <v>0</v>
      </c>
      <c r="CL81" s="64">
        <v>75.09339382105081</v>
      </c>
      <c r="CM81" s="64">
        <v>0</v>
      </c>
      <c r="CN81" s="64">
        <v>0</v>
      </c>
      <c r="CO81" s="289">
        <v>0</v>
      </c>
      <c r="CP81" s="103">
        <f t="shared" si="9"/>
        <v>168.67998209565866</v>
      </c>
      <c r="CQ81" s="106">
        <v>0</v>
      </c>
      <c r="CR81" s="64">
        <v>0</v>
      </c>
      <c r="CS81" s="289">
        <v>11.574207590867479</v>
      </c>
      <c r="CT81" s="103">
        <f t="shared" si="10"/>
        <v>11.574207590867479</v>
      </c>
      <c r="CU81" s="106">
        <v>0</v>
      </c>
      <c r="CV81" s="64">
        <v>0</v>
      </c>
      <c r="CW81" s="64">
        <v>0</v>
      </c>
      <c r="CX81" s="289">
        <v>0</v>
      </c>
      <c r="CY81" s="103">
        <f t="shared" si="11"/>
        <v>0</v>
      </c>
      <c r="CZ81" s="292">
        <v>0</v>
      </c>
      <c r="DA81" s="103">
        <f t="shared" si="12"/>
        <v>180.25418968652613</v>
      </c>
      <c r="DB81" s="103">
        <f t="shared" si="13"/>
        <v>272.32909522706211</v>
      </c>
    </row>
    <row r="82" spans="1:106" ht="16" customHeight="1" x14ac:dyDescent="0.15">
      <c r="A82" s="295">
        <v>73</v>
      </c>
      <c r="B82" s="50">
        <v>86</v>
      </c>
      <c r="C82" s="175" t="s">
        <v>329</v>
      </c>
      <c r="D82" s="106">
        <v>0</v>
      </c>
      <c r="E82" s="64">
        <v>0</v>
      </c>
      <c r="F82" s="64">
        <v>0</v>
      </c>
      <c r="G82" s="64">
        <v>0</v>
      </c>
      <c r="H82" s="64">
        <v>0</v>
      </c>
      <c r="I82" s="64">
        <v>0</v>
      </c>
      <c r="J82" s="64">
        <v>0</v>
      </c>
      <c r="K82" s="64">
        <v>0</v>
      </c>
      <c r="L82" s="64">
        <v>0</v>
      </c>
      <c r="M82" s="64">
        <v>0</v>
      </c>
      <c r="N82" s="64">
        <v>0</v>
      </c>
      <c r="O82" s="64">
        <v>0</v>
      </c>
      <c r="P82" s="64">
        <v>0</v>
      </c>
      <c r="Q82" s="64">
        <v>0</v>
      </c>
      <c r="R82" s="64">
        <v>0</v>
      </c>
      <c r="S82" s="64">
        <v>0</v>
      </c>
      <c r="T82" s="64">
        <v>0</v>
      </c>
      <c r="U82" s="64">
        <v>0</v>
      </c>
      <c r="V82" s="64">
        <v>0</v>
      </c>
      <c r="W82" s="64">
        <v>0</v>
      </c>
      <c r="X82" s="64">
        <v>0</v>
      </c>
      <c r="Y82" s="64">
        <v>0</v>
      </c>
      <c r="Z82" s="64">
        <v>0</v>
      </c>
      <c r="AA82" s="64">
        <v>0</v>
      </c>
      <c r="AB82" s="64">
        <v>0</v>
      </c>
      <c r="AC82" s="64">
        <v>0</v>
      </c>
      <c r="AD82" s="64">
        <v>0</v>
      </c>
      <c r="AE82" s="64">
        <v>0</v>
      </c>
      <c r="AF82" s="64">
        <v>0</v>
      </c>
      <c r="AG82" s="64">
        <v>0</v>
      </c>
      <c r="AH82" s="64">
        <v>0</v>
      </c>
      <c r="AI82" s="64">
        <v>0</v>
      </c>
      <c r="AJ82" s="64">
        <v>0</v>
      </c>
      <c r="AK82" s="64">
        <v>0</v>
      </c>
      <c r="AL82" s="64">
        <v>0</v>
      </c>
      <c r="AM82" s="64">
        <v>0</v>
      </c>
      <c r="AN82" s="64">
        <v>0</v>
      </c>
      <c r="AO82" s="64">
        <v>0</v>
      </c>
      <c r="AP82" s="64">
        <v>0</v>
      </c>
      <c r="AQ82" s="64">
        <v>0</v>
      </c>
      <c r="AR82" s="64">
        <v>0</v>
      </c>
      <c r="AS82" s="64">
        <v>0</v>
      </c>
      <c r="AT82" s="64">
        <v>0</v>
      </c>
      <c r="AU82" s="64">
        <v>0</v>
      </c>
      <c r="AV82" s="64">
        <v>0</v>
      </c>
      <c r="AW82" s="64">
        <v>0</v>
      </c>
      <c r="AX82" s="64">
        <v>0</v>
      </c>
      <c r="AY82" s="64">
        <v>0</v>
      </c>
      <c r="AZ82" s="64">
        <v>0</v>
      </c>
      <c r="BA82" s="64">
        <v>0</v>
      </c>
      <c r="BB82" s="64">
        <v>0</v>
      </c>
      <c r="BC82" s="64">
        <v>0</v>
      </c>
      <c r="BD82" s="64">
        <v>0</v>
      </c>
      <c r="BE82" s="64">
        <v>0</v>
      </c>
      <c r="BF82" s="64">
        <v>0</v>
      </c>
      <c r="BG82" s="64">
        <v>0</v>
      </c>
      <c r="BH82" s="64">
        <v>0</v>
      </c>
      <c r="BI82" s="64">
        <v>0</v>
      </c>
      <c r="BJ82" s="64">
        <v>0</v>
      </c>
      <c r="BK82" s="64">
        <v>0</v>
      </c>
      <c r="BL82" s="64">
        <v>0</v>
      </c>
      <c r="BM82" s="64">
        <v>0</v>
      </c>
      <c r="BN82" s="64">
        <v>0</v>
      </c>
      <c r="BO82" s="64">
        <v>5.6759305845292533E-2</v>
      </c>
      <c r="BP82" s="64">
        <v>0</v>
      </c>
      <c r="BQ82" s="64">
        <v>0</v>
      </c>
      <c r="BR82" s="64">
        <v>0.30475819516054498</v>
      </c>
      <c r="BS82" s="64">
        <v>0</v>
      </c>
      <c r="BT82" s="64">
        <v>0</v>
      </c>
      <c r="BU82" s="64">
        <v>0</v>
      </c>
      <c r="BV82" s="64">
        <v>0.31158888305641669</v>
      </c>
      <c r="BW82" s="64">
        <v>0.22186404326633047</v>
      </c>
      <c r="BX82" s="64">
        <v>2.6878892808644168</v>
      </c>
      <c r="BY82" s="64">
        <v>0.80063929549051482</v>
      </c>
      <c r="BZ82" s="64">
        <v>7.2729387552353725E-2</v>
      </c>
      <c r="CA82" s="64">
        <v>0</v>
      </c>
      <c r="CB82" s="289">
        <v>0</v>
      </c>
      <c r="CC82" s="103">
        <f t="shared" si="8"/>
        <v>4.4562283912358698</v>
      </c>
      <c r="CD82" s="106">
        <v>0</v>
      </c>
      <c r="CE82" s="64">
        <v>0</v>
      </c>
      <c r="CF82" s="64">
        <v>0</v>
      </c>
      <c r="CG82" s="64">
        <v>0</v>
      </c>
      <c r="CH82" s="64">
        <v>0</v>
      </c>
      <c r="CI82" s="64">
        <v>0</v>
      </c>
      <c r="CJ82" s="64">
        <v>0</v>
      </c>
      <c r="CK82" s="64">
        <v>0</v>
      </c>
      <c r="CL82" s="64">
        <v>0</v>
      </c>
      <c r="CM82" s="64">
        <v>0</v>
      </c>
      <c r="CN82" s="64">
        <v>0</v>
      </c>
      <c r="CO82" s="289">
        <v>0</v>
      </c>
      <c r="CP82" s="103">
        <f t="shared" si="9"/>
        <v>0</v>
      </c>
      <c r="CQ82" s="106">
        <v>0</v>
      </c>
      <c r="CR82" s="64">
        <v>0</v>
      </c>
      <c r="CS82" s="289">
        <v>3.8531951534591911</v>
      </c>
      <c r="CT82" s="103">
        <f t="shared" si="10"/>
        <v>3.8531951534591911</v>
      </c>
      <c r="CU82" s="106">
        <v>0</v>
      </c>
      <c r="CV82" s="64">
        <v>0</v>
      </c>
      <c r="CW82" s="64">
        <v>0</v>
      </c>
      <c r="CX82" s="289">
        <v>0</v>
      </c>
      <c r="CY82" s="103">
        <f t="shared" si="11"/>
        <v>0</v>
      </c>
      <c r="CZ82" s="292">
        <v>0</v>
      </c>
      <c r="DA82" s="103">
        <f t="shared" si="12"/>
        <v>3.8531951534591911</v>
      </c>
      <c r="DB82" s="103">
        <f t="shared" si="13"/>
        <v>8.3094235446950613</v>
      </c>
    </row>
    <row r="83" spans="1:106" ht="16" customHeight="1" x14ac:dyDescent="0.15">
      <c r="A83" s="316">
        <v>74</v>
      </c>
      <c r="B83" s="203" t="s">
        <v>322</v>
      </c>
      <c r="C83" s="175" t="s">
        <v>441</v>
      </c>
      <c r="D83" s="106">
        <v>0</v>
      </c>
      <c r="E83" s="64">
        <v>0</v>
      </c>
      <c r="F83" s="64">
        <v>0</v>
      </c>
      <c r="G83" s="64">
        <v>0</v>
      </c>
      <c r="H83" s="64">
        <v>0</v>
      </c>
      <c r="I83" s="64">
        <v>0</v>
      </c>
      <c r="J83" s="64">
        <v>0</v>
      </c>
      <c r="K83" s="64">
        <v>0</v>
      </c>
      <c r="L83" s="64">
        <v>0</v>
      </c>
      <c r="M83" s="64">
        <v>0</v>
      </c>
      <c r="N83" s="64">
        <v>0</v>
      </c>
      <c r="O83" s="64">
        <v>0</v>
      </c>
      <c r="P83" s="64">
        <v>0</v>
      </c>
      <c r="Q83" s="64">
        <v>0</v>
      </c>
      <c r="R83" s="64">
        <v>0</v>
      </c>
      <c r="S83" s="64">
        <v>0</v>
      </c>
      <c r="T83" s="64">
        <v>0</v>
      </c>
      <c r="U83" s="64">
        <v>0</v>
      </c>
      <c r="V83" s="64">
        <v>0</v>
      </c>
      <c r="W83" s="64">
        <v>0</v>
      </c>
      <c r="X83" s="64">
        <v>0</v>
      </c>
      <c r="Y83" s="64">
        <v>0</v>
      </c>
      <c r="Z83" s="64">
        <v>0</v>
      </c>
      <c r="AA83" s="64">
        <v>0</v>
      </c>
      <c r="AB83" s="64">
        <v>0</v>
      </c>
      <c r="AC83" s="64">
        <v>0</v>
      </c>
      <c r="AD83" s="64">
        <v>0</v>
      </c>
      <c r="AE83" s="64">
        <v>0</v>
      </c>
      <c r="AF83" s="64">
        <v>0</v>
      </c>
      <c r="AG83" s="64">
        <v>0</v>
      </c>
      <c r="AH83" s="64">
        <v>0</v>
      </c>
      <c r="AI83" s="64">
        <v>0</v>
      </c>
      <c r="AJ83" s="64">
        <v>0</v>
      </c>
      <c r="AK83" s="64">
        <v>0</v>
      </c>
      <c r="AL83" s="64">
        <v>0</v>
      </c>
      <c r="AM83" s="64">
        <v>0</v>
      </c>
      <c r="AN83" s="64">
        <v>0</v>
      </c>
      <c r="AO83" s="64">
        <v>0</v>
      </c>
      <c r="AP83" s="64">
        <v>0</v>
      </c>
      <c r="AQ83" s="64">
        <v>0</v>
      </c>
      <c r="AR83" s="64">
        <v>0</v>
      </c>
      <c r="AS83" s="64">
        <v>0</v>
      </c>
      <c r="AT83" s="64">
        <v>0</v>
      </c>
      <c r="AU83" s="64">
        <v>0</v>
      </c>
      <c r="AV83" s="64">
        <v>0</v>
      </c>
      <c r="AW83" s="64">
        <v>0</v>
      </c>
      <c r="AX83" s="64">
        <v>0</v>
      </c>
      <c r="AY83" s="64">
        <v>0</v>
      </c>
      <c r="AZ83" s="64">
        <v>0</v>
      </c>
      <c r="BA83" s="64">
        <v>0</v>
      </c>
      <c r="BB83" s="64">
        <v>0</v>
      </c>
      <c r="BC83" s="64">
        <v>0</v>
      </c>
      <c r="BD83" s="64">
        <v>0</v>
      </c>
      <c r="BE83" s="64">
        <v>0</v>
      </c>
      <c r="BF83" s="64">
        <v>0</v>
      </c>
      <c r="BG83" s="64">
        <v>0</v>
      </c>
      <c r="BH83" s="64">
        <v>0</v>
      </c>
      <c r="BI83" s="64">
        <v>0</v>
      </c>
      <c r="BJ83" s="64">
        <v>0</v>
      </c>
      <c r="BK83" s="64">
        <v>0</v>
      </c>
      <c r="BL83" s="64">
        <v>0</v>
      </c>
      <c r="BM83" s="64">
        <v>0</v>
      </c>
      <c r="BN83" s="64">
        <v>0</v>
      </c>
      <c r="BO83" s="64">
        <v>0</v>
      </c>
      <c r="BP83" s="64">
        <v>8.0042306917989144E-3</v>
      </c>
      <c r="BQ83" s="64">
        <v>0</v>
      </c>
      <c r="BR83" s="64">
        <v>2.8693491299733455E-2</v>
      </c>
      <c r="BS83" s="64">
        <v>0</v>
      </c>
      <c r="BT83" s="64">
        <v>0</v>
      </c>
      <c r="BU83" s="64">
        <v>0</v>
      </c>
      <c r="BV83" s="64">
        <v>1.4851663964156276</v>
      </c>
      <c r="BW83" s="64">
        <v>1.2319241656792631E-2</v>
      </c>
      <c r="BX83" s="64">
        <v>8.002931617346426E-2</v>
      </c>
      <c r="BY83" s="64">
        <v>12.771174741285385</v>
      </c>
      <c r="BZ83" s="64">
        <v>1.4982286768033448E-3</v>
      </c>
      <c r="CA83" s="64">
        <v>0</v>
      </c>
      <c r="CB83" s="289">
        <v>0</v>
      </c>
      <c r="CC83" s="103">
        <f t="shared" si="8"/>
        <v>14.386885646199605</v>
      </c>
      <c r="CD83" s="106">
        <v>0</v>
      </c>
      <c r="CE83" s="64">
        <v>0</v>
      </c>
      <c r="CF83" s="64">
        <v>0</v>
      </c>
      <c r="CG83" s="64">
        <v>0</v>
      </c>
      <c r="CH83" s="64">
        <v>0</v>
      </c>
      <c r="CI83" s="64">
        <v>0</v>
      </c>
      <c r="CJ83" s="64">
        <v>0</v>
      </c>
      <c r="CK83" s="64">
        <v>0</v>
      </c>
      <c r="CL83" s="64">
        <v>0</v>
      </c>
      <c r="CM83" s="64">
        <v>0</v>
      </c>
      <c r="CN83" s="64">
        <v>0</v>
      </c>
      <c r="CO83" s="289">
        <v>0</v>
      </c>
      <c r="CP83" s="103">
        <f t="shared" si="9"/>
        <v>0</v>
      </c>
      <c r="CQ83" s="106">
        <v>0</v>
      </c>
      <c r="CR83" s="64">
        <v>0</v>
      </c>
      <c r="CS83" s="289">
        <v>0</v>
      </c>
      <c r="CT83" s="103">
        <f t="shared" si="10"/>
        <v>0</v>
      </c>
      <c r="CU83" s="106">
        <v>0</v>
      </c>
      <c r="CV83" s="64">
        <v>0</v>
      </c>
      <c r="CW83" s="64">
        <v>0</v>
      </c>
      <c r="CX83" s="289">
        <v>0</v>
      </c>
      <c r="CY83" s="103">
        <f t="shared" si="11"/>
        <v>0</v>
      </c>
      <c r="CZ83" s="292">
        <v>0</v>
      </c>
      <c r="DA83" s="103">
        <f t="shared" si="12"/>
        <v>0</v>
      </c>
      <c r="DB83" s="103">
        <f t="shared" si="13"/>
        <v>14.386885646199605</v>
      </c>
    </row>
    <row r="84" spans="1:106" ht="16" customHeight="1" x14ac:dyDescent="0.15">
      <c r="A84" s="295">
        <v>75</v>
      </c>
      <c r="B84" s="203" t="s">
        <v>323</v>
      </c>
      <c r="C84" s="175" t="s">
        <v>442</v>
      </c>
      <c r="D84" s="106">
        <v>0</v>
      </c>
      <c r="E84" s="64">
        <v>0</v>
      </c>
      <c r="F84" s="64">
        <v>0</v>
      </c>
      <c r="G84" s="64">
        <v>0</v>
      </c>
      <c r="H84" s="64">
        <v>0</v>
      </c>
      <c r="I84" s="64">
        <v>0</v>
      </c>
      <c r="J84" s="64">
        <v>0</v>
      </c>
      <c r="K84" s="64">
        <v>0</v>
      </c>
      <c r="L84" s="64">
        <v>0</v>
      </c>
      <c r="M84" s="64">
        <v>0</v>
      </c>
      <c r="N84" s="64">
        <v>0</v>
      </c>
      <c r="O84" s="64">
        <v>0</v>
      </c>
      <c r="P84" s="64">
        <v>0</v>
      </c>
      <c r="Q84" s="64">
        <v>0</v>
      </c>
      <c r="R84" s="64">
        <v>0</v>
      </c>
      <c r="S84" s="64">
        <v>0</v>
      </c>
      <c r="T84" s="64">
        <v>0</v>
      </c>
      <c r="U84" s="64">
        <v>0</v>
      </c>
      <c r="V84" s="64">
        <v>0</v>
      </c>
      <c r="W84" s="64">
        <v>0</v>
      </c>
      <c r="X84" s="64">
        <v>0</v>
      </c>
      <c r="Y84" s="64">
        <v>0</v>
      </c>
      <c r="Z84" s="64">
        <v>0</v>
      </c>
      <c r="AA84" s="64">
        <v>0</v>
      </c>
      <c r="AB84" s="64">
        <v>0</v>
      </c>
      <c r="AC84" s="64">
        <v>0</v>
      </c>
      <c r="AD84" s="64">
        <v>0</v>
      </c>
      <c r="AE84" s="64">
        <v>0</v>
      </c>
      <c r="AF84" s="64">
        <v>0</v>
      </c>
      <c r="AG84" s="64">
        <v>0</v>
      </c>
      <c r="AH84" s="64">
        <v>0</v>
      </c>
      <c r="AI84" s="64">
        <v>0</v>
      </c>
      <c r="AJ84" s="64">
        <v>0</v>
      </c>
      <c r="AK84" s="64">
        <v>0</v>
      </c>
      <c r="AL84" s="64">
        <v>0</v>
      </c>
      <c r="AM84" s="64">
        <v>0</v>
      </c>
      <c r="AN84" s="64">
        <v>0</v>
      </c>
      <c r="AO84" s="64">
        <v>0</v>
      </c>
      <c r="AP84" s="64">
        <v>0</v>
      </c>
      <c r="AQ84" s="64">
        <v>0</v>
      </c>
      <c r="AR84" s="64">
        <v>0</v>
      </c>
      <c r="AS84" s="64">
        <v>0</v>
      </c>
      <c r="AT84" s="64">
        <v>0</v>
      </c>
      <c r="AU84" s="64">
        <v>0</v>
      </c>
      <c r="AV84" s="64">
        <v>0</v>
      </c>
      <c r="AW84" s="64">
        <v>0</v>
      </c>
      <c r="AX84" s="64">
        <v>0</v>
      </c>
      <c r="AY84" s="64">
        <v>0</v>
      </c>
      <c r="AZ84" s="64">
        <v>0</v>
      </c>
      <c r="BA84" s="64">
        <v>0</v>
      </c>
      <c r="BB84" s="64">
        <v>0</v>
      </c>
      <c r="BC84" s="64">
        <v>0</v>
      </c>
      <c r="BD84" s="64">
        <v>0</v>
      </c>
      <c r="BE84" s="64">
        <v>0</v>
      </c>
      <c r="BF84" s="64">
        <v>0</v>
      </c>
      <c r="BG84" s="64">
        <v>0</v>
      </c>
      <c r="BH84" s="64">
        <v>1.8910456943474003E-2</v>
      </c>
      <c r="BI84" s="64">
        <v>0</v>
      </c>
      <c r="BJ84" s="64">
        <v>0</v>
      </c>
      <c r="BK84" s="64">
        <v>0</v>
      </c>
      <c r="BL84" s="64">
        <v>0</v>
      </c>
      <c r="BM84" s="64">
        <v>0</v>
      </c>
      <c r="BN84" s="64">
        <v>6.3186333032243107</v>
      </c>
      <c r="BO84" s="64">
        <v>1.447253178715538</v>
      </c>
      <c r="BP84" s="64">
        <v>1.1456707755012835E-2</v>
      </c>
      <c r="BQ84" s="64">
        <v>0.14671916469244733</v>
      </c>
      <c r="BR84" s="64">
        <v>3.0383837922137111</v>
      </c>
      <c r="BS84" s="64">
        <v>0</v>
      </c>
      <c r="BT84" s="64">
        <v>0</v>
      </c>
      <c r="BU84" s="64">
        <v>0</v>
      </c>
      <c r="BV84" s="64">
        <v>42.262565056341366</v>
      </c>
      <c r="BW84" s="64">
        <v>6.5343792030289904</v>
      </c>
      <c r="BX84" s="64">
        <v>0.86817850197108193</v>
      </c>
      <c r="BY84" s="64">
        <v>0</v>
      </c>
      <c r="BZ84" s="64">
        <v>46.968890593303684</v>
      </c>
      <c r="CA84" s="64">
        <v>7.4313374275894093</v>
      </c>
      <c r="CB84" s="289">
        <v>0</v>
      </c>
      <c r="CC84" s="103">
        <f t="shared" si="8"/>
        <v>115.04670738577902</v>
      </c>
      <c r="CD84" s="106">
        <v>0</v>
      </c>
      <c r="CE84" s="64">
        <v>0</v>
      </c>
      <c r="CF84" s="64">
        <v>0</v>
      </c>
      <c r="CG84" s="64">
        <v>0</v>
      </c>
      <c r="CH84" s="64">
        <v>7.5931307649014084</v>
      </c>
      <c r="CI84" s="64">
        <v>0</v>
      </c>
      <c r="CJ84" s="64">
        <v>0</v>
      </c>
      <c r="CK84" s="64">
        <v>0</v>
      </c>
      <c r="CL84" s="64">
        <v>0</v>
      </c>
      <c r="CM84" s="64">
        <v>0</v>
      </c>
      <c r="CN84" s="64">
        <v>199.74457273625791</v>
      </c>
      <c r="CO84" s="289">
        <v>0</v>
      </c>
      <c r="CP84" s="103">
        <f t="shared" si="9"/>
        <v>207.33770350115933</v>
      </c>
      <c r="CQ84" s="106">
        <v>7.5491288035986042</v>
      </c>
      <c r="CR84" s="64">
        <v>0</v>
      </c>
      <c r="CS84" s="289">
        <v>0</v>
      </c>
      <c r="CT84" s="103">
        <f t="shared" si="10"/>
        <v>7.5491288035986042</v>
      </c>
      <c r="CU84" s="106">
        <v>0</v>
      </c>
      <c r="CV84" s="64">
        <v>0</v>
      </c>
      <c r="CW84" s="64">
        <v>0</v>
      </c>
      <c r="CX84" s="289">
        <v>-18.683651402648199</v>
      </c>
      <c r="CY84" s="103">
        <f t="shared" si="11"/>
        <v>-18.683651402648199</v>
      </c>
      <c r="CZ84" s="292">
        <v>12.39304952356899</v>
      </c>
      <c r="DA84" s="103">
        <f t="shared" si="12"/>
        <v>208.5962304256787</v>
      </c>
      <c r="DB84" s="103">
        <f t="shared" si="13"/>
        <v>323.64293781145773</v>
      </c>
    </row>
    <row r="85" spans="1:106" ht="16" customHeight="1" x14ac:dyDescent="0.15">
      <c r="A85" s="316">
        <v>76</v>
      </c>
      <c r="B85" s="203" t="s">
        <v>324</v>
      </c>
      <c r="C85" s="175" t="s">
        <v>330</v>
      </c>
      <c r="D85" s="106">
        <v>0</v>
      </c>
      <c r="E85" s="64">
        <v>0</v>
      </c>
      <c r="F85" s="64">
        <v>0</v>
      </c>
      <c r="G85" s="64">
        <v>0</v>
      </c>
      <c r="H85" s="64">
        <v>0</v>
      </c>
      <c r="I85" s="64">
        <v>0</v>
      </c>
      <c r="J85" s="64">
        <v>0</v>
      </c>
      <c r="K85" s="64">
        <v>0</v>
      </c>
      <c r="L85" s="64">
        <v>0</v>
      </c>
      <c r="M85" s="64">
        <v>0</v>
      </c>
      <c r="N85" s="64">
        <v>0</v>
      </c>
      <c r="O85" s="64">
        <v>0</v>
      </c>
      <c r="P85" s="64">
        <v>0</v>
      </c>
      <c r="Q85" s="64">
        <v>0</v>
      </c>
      <c r="R85" s="64">
        <v>0</v>
      </c>
      <c r="S85" s="64">
        <v>0</v>
      </c>
      <c r="T85" s="64">
        <v>0</v>
      </c>
      <c r="U85" s="64">
        <v>0</v>
      </c>
      <c r="V85" s="64">
        <v>0</v>
      </c>
      <c r="W85" s="64">
        <v>0</v>
      </c>
      <c r="X85" s="64">
        <v>0</v>
      </c>
      <c r="Y85" s="64">
        <v>0</v>
      </c>
      <c r="Z85" s="64">
        <v>0</v>
      </c>
      <c r="AA85" s="64">
        <v>0</v>
      </c>
      <c r="AB85" s="64">
        <v>0</v>
      </c>
      <c r="AC85" s="64">
        <v>0</v>
      </c>
      <c r="AD85" s="64">
        <v>0</v>
      </c>
      <c r="AE85" s="64">
        <v>0</v>
      </c>
      <c r="AF85" s="64">
        <v>0</v>
      </c>
      <c r="AG85" s="64">
        <v>0</v>
      </c>
      <c r="AH85" s="64">
        <v>0</v>
      </c>
      <c r="AI85" s="64">
        <v>0</v>
      </c>
      <c r="AJ85" s="64">
        <v>0</v>
      </c>
      <c r="AK85" s="64">
        <v>0</v>
      </c>
      <c r="AL85" s="64">
        <v>0</v>
      </c>
      <c r="AM85" s="64">
        <v>0</v>
      </c>
      <c r="AN85" s="64">
        <v>0</v>
      </c>
      <c r="AO85" s="64">
        <v>0</v>
      </c>
      <c r="AP85" s="64">
        <v>0</v>
      </c>
      <c r="AQ85" s="64">
        <v>0</v>
      </c>
      <c r="AR85" s="64">
        <v>0</v>
      </c>
      <c r="AS85" s="64">
        <v>0</v>
      </c>
      <c r="AT85" s="64">
        <v>0</v>
      </c>
      <c r="AU85" s="64">
        <v>0</v>
      </c>
      <c r="AV85" s="64">
        <v>0</v>
      </c>
      <c r="AW85" s="64">
        <v>0</v>
      </c>
      <c r="AX85" s="64">
        <v>0</v>
      </c>
      <c r="AY85" s="64">
        <v>0</v>
      </c>
      <c r="AZ85" s="64">
        <v>0</v>
      </c>
      <c r="BA85" s="64">
        <v>0</v>
      </c>
      <c r="BB85" s="64">
        <v>0</v>
      </c>
      <c r="BC85" s="64">
        <v>0</v>
      </c>
      <c r="BD85" s="64">
        <v>0</v>
      </c>
      <c r="BE85" s="64">
        <v>0</v>
      </c>
      <c r="BF85" s="64">
        <v>0</v>
      </c>
      <c r="BG85" s="64">
        <v>0</v>
      </c>
      <c r="BH85" s="64">
        <v>0</v>
      </c>
      <c r="BI85" s="64">
        <v>0</v>
      </c>
      <c r="BJ85" s="64">
        <v>0</v>
      </c>
      <c r="BK85" s="64">
        <v>0</v>
      </c>
      <c r="BL85" s="64">
        <v>0</v>
      </c>
      <c r="BM85" s="64">
        <v>0</v>
      </c>
      <c r="BN85" s="64">
        <v>8.0748115673585392</v>
      </c>
      <c r="BO85" s="64">
        <v>3.4895842135854727</v>
      </c>
      <c r="BP85" s="64">
        <v>0.61831089519755733</v>
      </c>
      <c r="BQ85" s="64">
        <v>11.263879209987941</v>
      </c>
      <c r="BR85" s="64">
        <v>6.7986471184807247</v>
      </c>
      <c r="BS85" s="64">
        <v>0</v>
      </c>
      <c r="BT85" s="64">
        <v>0</v>
      </c>
      <c r="BU85" s="64">
        <v>0</v>
      </c>
      <c r="BV85" s="64">
        <v>6.0159484018522518</v>
      </c>
      <c r="BW85" s="64">
        <v>3.4652914750154387</v>
      </c>
      <c r="BX85" s="64">
        <v>12.36852033479849</v>
      </c>
      <c r="BY85" s="64">
        <v>2.8869350471426105</v>
      </c>
      <c r="BZ85" s="64">
        <v>1.7373499325573258</v>
      </c>
      <c r="CA85" s="64">
        <v>2.7883487106912193</v>
      </c>
      <c r="CB85" s="289">
        <v>0</v>
      </c>
      <c r="CC85" s="103">
        <f t="shared" si="8"/>
        <v>59.507626906667568</v>
      </c>
      <c r="CD85" s="106">
        <v>0</v>
      </c>
      <c r="CE85" s="64">
        <v>0</v>
      </c>
      <c r="CF85" s="64">
        <v>18.736569049856634</v>
      </c>
      <c r="CG85" s="64">
        <v>0</v>
      </c>
      <c r="CH85" s="64">
        <v>18.907339194911355</v>
      </c>
      <c r="CI85" s="64">
        <v>0</v>
      </c>
      <c r="CJ85" s="64">
        <v>0</v>
      </c>
      <c r="CK85" s="64">
        <v>0</v>
      </c>
      <c r="CL85" s="64">
        <v>95.92381492204008</v>
      </c>
      <c r="CM85" s="64">
        <v>0</v>
      </c>
      <c r="CN85" s="64">
        <v>0</v>
      </c>
      <c r="CO85" s="289">
        <v>463.86527980840742</v>
      </c>
      <c r="CP85" s="103">
        <f t="shared" si="9"/>
        <v>597.43300297521546</v>
      </c>
      <c r="CQ85" s="106">
        <v>164.69258334323359</v>
      </c>
      <c r="CR85" s="64">
        <v>0</v>
      </c>
      <c r="CS85" s="289">
        <v>0</v>
      </c>
      <c r="CT85" s="103">
        <f t="shared" si="10"/>
        <v>164.69258334323359</v>
      </c>
      <c r="CU85" s="106">
        <v>0</v>
      </c>
      <c r="CV85" s="64">
        <v>0</v>
      </c>
      <c r="CW85" s="64">
        <v>0</v>
      </c>
      <c r="CX85" s="289">
        <v>0</v>
      </c>
      <c r="CY85" s="103">
        <f t="shared" si="11"/>
        <v>0</v>
      </c>
      <c r="CZ85" s="292">
        <v>3.3980926144024002</v>
      </c>
      <c r="DA85" s="103">
        <f t="shared" si="12"/>
        <v>765.52367893285134</v>
      </c>
      <c r="DB85" s="103">
        <f t="shared" si="13"/>
        <v>825.03130583951895</v>
      </c>
    </row>
    <row r="86" spans="1:106" ht="16" customHeight="1" x14ac:dyDescent="0.15">
      <c r="A86" s="295">
        <v>77</v>
      </c>
      <c r="B86" s="203" t="s">
        <v>325</v>
      </c>
      <c r="C86" s="175" t="s">
        <v>443</v>
      </c>
      <c r="D86" s="106">
        <v>0</v>
      </c>
      <c r="E86" s="64">
        <v>0</v>
      </c>
      <c r="F86" s="64">
        <v>0</v>
      </c>
      <c r="G86" s="64">
        <v>0</v>
      </c>
      <c r="H86" s="64">
        <v>0</v>
      </c>
      <c r="I86" s="64">
        <v>0</v>
      </c>
      <c r="J86" s="64">
        <v>0</v>
      </c>
      <c r="K86" s="64">
        <v>0</v>
      </c>
      <c r="L86" s="64">
        <v>0</v>
      </c>
      <c r="M86" s="64">
        <v>0</v>
      </c>
      <c r="N86" s="64">
        <v>0</v>
      </c>
      <c r="O86" s="64">
        <v>0</v>
      </c>
      <c r="P86" s="64">
        <v>0</v>
      </c>
      <c r="Q86" s="64">
        <v>0</v>
      </c>
      <c r="R86" s="64">
        <v>0</v>
      </c>
      <c r="S86" s="64">
        <v>0</v>
      </c>
      <c r="T86" s="64">
        <v>0</v>
      </c>
      <c r="U86" s="64">
        <v>0</v>
      </c>
      <c r="V86" s="64">
        <v>0</v>
      </c>
      <c r="W86" s="64">
        <v>0</v>
      </c>
      <c r="X86" s="64">
        <v>0</v>
      </c>
      <c r="Y86" s="64">
        <v>0</v>
      </c>
      <c r="Z86" s="64">
        <v>0</v>
      </c>
      <c r="AA86" s="64">
        <v>0</v>
      </c>
      <c r="AB86" s="64">
        <v>0</v>
      </c>
      <c r="AC86" s="64">
        <v>0</v>
      </c>
      <c r="AD86" s="64">
        <v>0</v>
      </c>
      <c r="AE86" s="64">
        <v>0</v>
      </c>
      <c r="AF86" s="64">
        <v>0</v>
      </c>
      <c r="AG86" s="64">
        <v>0</v>
      </c>
      <c r="AH86" s="64">
        <v>0</v>
      </c>
      <c r="AI86" s="64">
        <v>0</v>
      </c>
      <c r="AJ86" s="64">
        <v>0</v>
      </c>
      <c r="AK86" s="64">
        <v>0</v>
      </c>
      <c r="AL86" s="64">
        <v>0</v>
      </c>
      <c r="AM86" s="64">
        <v>0</v>
      </c>
      <c r="AN86" s="64">
        <v>0</v>
      </c>
      <c r="AO86" s="64">
        <v>0</v>
      </c>
      <c r="AP86" s="64">
        <v>0</v>
      </c>
      <c r="AQ86" s="64">
        <v>0</v>
      </c>
      <c r="AR86" s="64">
        <v>0</v>
      </c>
      <c r="AS86" s="64">
        <v>0</v>
      </c>
      <c r="AT86" s="64">
        <v>0</v>
      </c>
      <c r="AU86" s="64">
        <v>0</v>
      </c>
      <c r="AV86" s="64">
        <v>0</v>
      </c>
      <c r="AW86" s="64">
        <v>0</v>
      </c>
      <c r="AX86" s="64">
        <v>0</v>
      </c>
      <c r="AY86" s="64">
        <v>0</v>
      </c>
      <c r="AZ86" s="64">
        <v>0</v>
      </c>
      <c r="BA86" s="64">
        <v>0</v>
      </c>
      <c r="BB86" s="64">
        <v>0</v>
      </c>
      <c r="BC86" s="64">
        <v>0</v>
      </c>
      <c r="BD86" s="64">
        <v>0</v>
      </c>
      <c r="BE86" s="64">
        <v>0</v>
      </c>
      <c r="BF86" s="64">
        <v>0</v>
      </c>
      <c r="BG86" s="64">
        <v>0</v>
      </c>
      <c r="BH86" s="64">
        <v>0</v>
      </c>
      <c r="BI86" s="64">
        <v>0</v>
      </c>
      <c r="BJ86" s="64">
        <v>0</v>
      </c>
      <c r="BK86" s="64">
        <v>0</v>
      </c>
      <c r="BL86" s="64">
        <v>0</v>
      </c>
      <c r="BM86" s="64">
        <v>0</v>
      </c>
      <c r="BN86" s="64">
        <v>0</v>
      </c>
      <c r="BO86" s="64">
        <v>0</v>
      </c>
      <c r="BP86" s="64">
        <v>0</v>
      </c>
      <c r="BQ86" s="64">
        <v>0</v>
      </c>
      <c r="BR86" s="64">
        <v>0</v>
      </c>
      <c r="BS86" s="64">
        <v>0</v>
      </c>
      <c r="BT86" s="64">
        <v>0</v>
      </c>
      <c r="BU86" s="64">
        <v>0</v>
      </c>
      <c r="BV86" s="64">
        <v>0</v>
      </c>
      <c r="BW86" s="64">
        <v>0</v>
      </c>
      <c r="BX86" s="64">
        <v>0</v>
      </c>
      <c r="BY86" s="64">
        <v>0</v>
      </c>
      <c r="BZ86" s="64">
        <v>0</v>
      </c>
      <c r="CA86" s="64">
        <v>0</v>
      </c>
      <c r="CB86" s="289">
        <v>0</v>
      </c>
      <c r="CC86" s="103">
        <f t="shared" si="8"/>
        <v>0</v>
      </c>
      <c r="CD86" s="106">
        <v>0</v>
      </c>
      <c r="CE86" s="64">
        <v>0</v>
      </c>
      <c r="CF86" s="64">
        <v>0</v>
      </c>
      <c r="CG86" s="64">
        <v>0</v>
      </c>
      <c r="CH86" s="64">
        <v>153.52381117081433</v>
      </c>
      <c r="CI86" s="64">
        <v>0</v>
      </c>
      <c r="CJ86" s="64">
        <v>0</v>
      </c>
      <c r="CK86" s="64">
        <v>0</v>
      </c>
      <c r="CL86" s="64">
        <v>0</v>
      </c>
      <c r="CM86" s="64">
        <v>0</v>
      </c>
      <c r="CN86" s="64">
        <v>0</v>
      </c>
      <c r="CO86" s="289">
        <v>2.303706764808036</v>
      </c>
      <c r="CP86" s="103">
        <f>SUM(CD86:CO86)</f>
        <v>155.82751793562235</v>
      </c>
      <c r="CQ86" s="106">
        <v>0</v>
      </c>
      <c r="CR86" s="64">
        <v>0</v>
      </c>
      <c r="CS86" s="289">
        <v>0</v>
      </c>
      <c r="CT86" s="103">
        <f>SUM(CQ86:CS86)</f>
        <v>0</v>
      </c>
      <c r="CU86" s="106">
        <v>0</v>
      </c>
      <c r="CV86" s="64">
        <v>0</v>
      </c>
      <c r="CW86" s="64">
        <v>0</v>
      </c>
      <c r="CX86" s="289">
        <v>0</v>
      </c>
      <c r="CY86" s="103">
        <f>SUM(CU86:CX86)</f>
        <v>0</v>
      </c>
      <c r="CZ86" s="292">
        <v>0</v>
      </c>
      <c r="DA86" s="103">
        <f>SUM(CP86,CT86,CY86,CZ86)</f>
        <v>155.82751793562235</v>
      </c>
      <c r="DB86" s="103">
        <f t="shared" si="13"/>
        <v>155.82751793562235</v>
      </c>
    </row>
    <row r="87" spans="1:106" ht="16" customHeight="1" x14ac:dyDescent="0.15">
      <c r="A87" s="484"/>
      <c r="B87" s="484"/>
      <c r="C87" s="428" t="s">
        <v>23</v>
      </c>
      <c r="D87" s="124">
        <f>SUM(D10:D86)</f>
        <v>0</v>
      </c>
      <c r="E87" s="108">
        <f t="shared" ref="E87:BP87" si="14">SUM(E10:E86)</f>
        <v>0</v>
      </c>
      <c r="F87" s="108">
        <f t="shared" si="14"/>
        <v>0</v>
      </c>
      <c r="G87" s="108">
        <f t="shared" si="14"/>
        <v>0</v>
      </c>
      <c r="H87" s="108">
        <f t="shared" si="14"/>
        <v>0</v>
      </c>
      <c r="I87" s="108">
        <f t="shared" si="14"/>
        <v>0</v>
      </c>
      <c r="J87" s="108">
        <f t="shared" si="14"/>
        <v>0</v>
      </c>
      <c r="K87" s="108">
        <f t="shared" si="14"/>
        <v>0</v>
      </c>
      <c r="L87" s="108">
        <f t="shared" si="14"/>
        <v>0</v>
      </c>
      <c r="M87" s="108">
        <f t="shared" si="14"/>
        <v>0</v>
      </c>
      <c r="N87" s="108">
        <f t="shared" si="14"/>
        <v>0</v>
      </c>
      <c r="O87" s="108">
        <f t="shared" si="14"/>
        <v>0</v>
      </c>
      <c r="P87" s="108">
        <f t="shared" si="14"/>
        <v>0</v>
      </c>
      <c r="Q87" s="108">
        <f t="shared" si="14"/>
        <v>0</v>
      </c>
      <c r="R87" s="108">
        <f t="shared" si="14"/>
        <v>0</v>
      </c>
      <c r="S87" s="108">
        <f t="shared" si="14"/>
        <v>0</v>
      </c>
      <c r="T87" s="108">
        <f t="shared" si="14"/>
        <v>0</v>
      </c>
      <c r="U87" s="108">
        <f t="shared" si="14"/>
        <v>0</v>
      </c>
      <c r="V87" s="108">
        <f t="shared" si="14"/>
        <v>0</v>
      </c>
      <c r="W87" s="108">
        <f t="shared" si="14"/>
        <v>0</v>
      </c>
      <c r="X87" s="108">
        <f t="shared" si="14"/>
        <v>0</v>
      </c>
      <c r="Y87" s="108">
        <f t="shared" si="14"/>
        <v>0</v>
      </c>
      <c r="Z87" s="108">
        <f t="shared" si="14"/>
        <v>0</v>
      </c>
      <c r="AA87" s="108">
        <f t="shared" si="14"/>
        <v>0</v>
      </c>
      <c r="AB87" s="108">
        <f t="shared" si="14"/>
        <v>0</v>
      </c>
      <c r="AC87" s="108">
        <f t="shared" si="14"/>
        <v>0</v>
      </c>
      <c r="AD87" s="108">
        <f t="shared" si="14"/>
        <v>0</v>
      </c>
      <c r="AE87" s="108">
        <f t="shared" si="14"/>
        <v>0</v>
      </c>
      <c r="AF87" s="108">
        <f t="shared" si="14"/>
        <v>0</v>
      </c>
      <c r="AG87" s="108">
        <f t="shared" si="14"/>
        <v>0</v>
      </c>
      <c r="AH87" s="108">
        <f t="shared" si="14"/>
        <v>0</v>
      </c>
      <c r="AI87" s="108">
        <f t="shared" si="14"/>
        <v>0</v>
      </c>
      <c r="AJ87" s="108">
        <f t="shared" si="14"/>
        <v>0</v>
      </c>
      <c r="AK87" s="108">
        <f t="shared" si="14"/>
        <v>0</v>
      </c>
      <c r="AL87" s="108">
        <f t="shared" si="14"/>
        <v>0</v>
      </c>
      <c r="AM87" s="108">
        <f t="shared" si="14"/>
        <v>0</v>
      </c>
      <c r="AN87" s="108">
        <f t="shared" si="14"/>
        <v>0</v>
      </c>
      <c r="AO87" s="108">
        <f t="shared" si="14"/>
        <v>0</v>
      </c>
      <c r="AP87" s="108">
        <f t="shared" si="14"/>
        <v>0</v>
      </c>
      <c r="AQ87" s="108">
        <f t="shared" si="14"/>
        <v>0</v>
      </c>
      <c r="AR87" s="108">
        <f t="shared" si="14"/>
        <v>0</v>
      </c>
      <c r="AS87" s="108">
        <f t="shared" si="14"/>
        <v>0</v>
      </c>
      <c r="AT87" s="108">
        <f t="shared" si="14"/>
        <v>0</v>
      </c>
      <c r="AU87" s="108">
        <f t="shared" si="14"/>
        <v>0</v>
      </c>
      <c r="AV87" s="108">
        <f t="shared" si="14"/>
        <v>0</v>
      </c>
      <c r="AW87" s="108">
        <f t="shared" si="14"/>
        <v>0</v>
      </c>
      <c r="AX87" s="108">
        <f t="shared" si="14"/>
        <v>0</v>
      </c>
      <c r="AY87" s="108">
        <f t="shared" si="14"/>
        <v>0</v>
      </c>
      <c r="AZ87" s="108">
        <f t="shared" si="14"/>
        <v>0</v>
      </c>
      <c r="BA87" s="108">
        <f t="shared" si="14"/>
        <v>0</v>
      </c>
      <c r="BB87" s="108">
        <f t="shared" si="14"/>
        <v>0</v>
      </c>
      <c r="BC87" s="108">
        <f t="shared" si="14"/>
        <v>0</v>
      </c>
      <c r="BD87" s="108">
        <f t="shared" si="14"/>
        <v>0</v>
      </c>
      <c r="BE87" s="108">
        <f t="shared" si="14"/>
        <v>0</v>
      </c>
      <c r="BF87" s="108">
        <f t="shared" si="14"/>
        <v>0</v>
      </c>
      <c r="BG87" s="108">
        <f t="shared" si="14"/>
        <v>0</v>
      </c>
      <c r="BH87" s="108">
        <f t="shared" si="14"/>
        <v>68.822324941800176</v>
      </c>
      <c r="BI87" s="108">
        <f t="shared" si="14"/>
        <v>0</v>
      </c>
      <c r="BJ87" s="108">
        <f t="shared" si="14"/>
        <v>0</v>
      </c>
      <c r="BK87" s="108">
        <f t="shared" si="14"/>
        <v>0</v>
      </c>
      <c r="BL87" s="108">
        <f t="shared" si="14"/>
        <v>0</v>
      </c>
      <c r="BM87" s="108">
        <f t="shared" si="14"/>
        <v>0</v>
      </c>
      <c r="BN87" s="108">
        <f t="shared" si="14"/>
        <v>943.79276268847411</v>
      </c>
      <c r="BO87" s="108">
        <f t="shared" si="14"/>
        <v>426.45521180800858</v>
      </c>
      <c r="BP87" s="108">
        <f t="shared" si="14"/>
        <v>928.5753389058799</v>
      </c>
      <c r="BQ87" s="108">
        <f t="shared" ref="BQ87:DB87" si="15">SUM(BQ10:BQ86)</f>
        <v>575.81330400428953</v>
      </c>
      <c r="BR87" s="108">
        <f t="shared" si="15"/>
        <v>779.36692130828692</v>
      </c>
      <c r="BS87" s="108">
        <f t="shared" si="15"/>
        <v>0</v>
      </c>
      <c r="BT87" s="108">
        <f t="shared" si="15"/>
        <v>0</v>
      </c>
      <c r="BU87" s="108">
        <f t="shared" si="15"/>
        <v>151.42814456501927</v>
      </c>
      <c r="BV87" s="108">
        <f t="shared" si="15"/>
        <v>594.8944187654181</v>
      </c>
      <c r="BW87" s="108">
        <f t="shared" si="15"/>
        <v>363.39704228184092</v>
      </c>
      <c r="BX87" s="108">
        <f t="shared" si="15"/>
        <v>779.53542305407348</v>
      </c>
      <c r="BY87" s="108">
        <f t="shared" si="15"/>
        <v>327.11480723129461</v>
      </c>
      <c r="BZ87" s="108">
        <f t="shared" si="15"/>
        <v>142.29049181414527</v>
      </c>
      <c r="CA87" s="108">
        <f t="shared" si="15"/>
        <v>134.54897131163165</v>
      </c>
      <c r="CB87" s="109">
        <f t="shared" si="15"/>
        <v>0</v>
      </c>
      <c r="CC87" s="110">
        <f t="shared" si="15"/>
        <v>6216.0351626801621</v>
      </c>
      <c r="CD87" s="107">
        <f t="shared" si="15"/>
        <v>758.84010719941818</v>
      </c>
      <c r="CE87" s="108">
        <f t="shared" si="15"/>
        <v>905.58863922379271</v>
      </c>
      <c r="CF87" s="108">
        <f t="shared" si="15"/>
        <v>833.24907874603934</v>
      </c>
      <c r="CG87" s="108">
        <f t="shared" si="15"/>
        <v>984.4588258954592</v>
      </c>
      <c r="CH87" s="108">
        <f t="shared" si="15"/>
        <v>986.71773274575435</v>
      </c>
      <c r="CI87" s="108">
        <f t="shared" si="15"/>
        <v>371.1544858708171</v>
      </c>
      <c r="CJ87" s="108">
        <f t="shared" si="15"/>
        <v>2326.9354757139922</v>
      </c>
      <c r="CK87" s="108">
        <f t="shared" si="15"/>
        <v>646.77921061141581</v>
      </c>
      <c r="CL87" s="108">
        <f t="shared" si="15"/>
        <v>1658.5448121697953</v>
      </c>
      <c r="CM87" s="108">
        <f t="shared" si="15"/>
        <v>0</v>
      </c>
      <c r="CN87" s="108">
        <f t="shared" si="15"/>
        <v>1382.2786143904461</v>
      </c>
      <c r="CO87" s="109">
        <f t="shared" si="15"/>
        <v>873.9128865802694</v>
      </c>
      <c r="CP87" s="110">
        <f t="shared" si="15"/>
        <v>11728.4598691472</v>
      </c>
      <c r="CQ87" s="107">
        <f t="shared" si="15"/>
        <v>172.24171214683219</v>
      </c>
      <c r="CR87" s="108">
        <f t="shared" si="15"/>
        <v>0</v>
      </c>
      <c r="CS87" s="109">
        <f t="shared" si="15"/>
        <v>40.164685000514837</v>
      </c>
      <c r="CT87" s="110">
        <f t="shared" si="15"/>
        <v>212.40639714734704</v>
      </c>
      <c r="CU87" s="107">
        <f t="shared" si="15"/>
        <v>1127.0229615816429</v>
      </c>
      <c r="CV87" s="108">
        <f t="shared" si="15"/>
        <v>2153.0300769874116</v>
      </c>
      <c r="CW87" s="108">
        <f t="shared" si="15"/>
        <v>0</v>
      </c>
      <c r="CX87" s="109">
        <f t="shared" si="15"/>
        <v>85.851278934594717</v>
      </c>
      <c r="CY87" s="110">
        <f t="shared" si="15"/>
        <v>3365.9043175036495</v>
      </c>
      <c r="CZ87" s="110">
        <f t="shared" si="15"/>
        <v>913.34997348944182</v>
      </c>
      <c r="DA87" s="110">
        <f t="shared" si="15"/>
        <v>16220.120557287639</v>
      </c>
      <c r="DB87" s="110">
        <f t="shared" si="15"/>
        <v>22436.155719967792</v>
      </c>
    </row>
    <row r="88" spans="1:106" s="226" customFormat="1" x14ac:dyDescent="0.15">
      <c r="A88" s="148"/>
      <c r="B88" s="148"/>
      <c r="C88" s="225"/>
      <c r="D88" s="97"/>
      <c r="E88" s="97"/>
      <c r="F88" s="97"/>
      <c r="G88" s="97"/>
      <c r="H88" s="97"/>
      <c r="I88" s="97"/>
      <c r="J88" s="97"/>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7"/>
      <c r="BR88" s="97"/>
      <c r="BS88" s="97"/>
      <c r="BT88" s="97"/>
      <c r="BU88" s="97"/>
      <c r="BV88" s="97"/>
      <c r="BW88" s="97"/>
      <c r="BX88" s="97"/>
      <c r="BY88" s="97"/>
      <c r="BZ88" s="97"/>
      <c r="CA88" s="97"/>
      <c r="CB88" s="97"/>
      <c r="CC88" s="97"/>
      <c r="CD88" s="97"/>
      <c r="CE88" s="97"/>
      <c r="CF88" s="97"/>
      <c r="CG88" s="97"/>
      <c r="CH88" s="97"/>
      <c r="CI88" s="97"/>
      <c r="CJ88" s="97"/>
      <c r="CK88" s="97"/>
      <c r="CL88" s="97"/>
      <c r="CM88" s="97"/>
      <c r="CN88" s="97"/>
      <c r="CO88" s="97"/>
      <c r="CP88" s="97"/>
      <c r="CQ88" s="97"/>
      <c r="CR88" s="97"/>
      <c r="CS88" s="97"/>
      <c r="CT88" s="97"/>
      <c r="CU88" s="97"/>
      <c r="CV88" s="97"/>
      <c r="CW88" s="97"/>
      <c r="CX88" s="97"/>
      <c r="CY88" s="97"/>
      <c r="CZ88" s="97"/>
      <c r="DA88" s="97"/>
      <c r="DB88" s="97"/>
    </row>
    <row r="89" spans="1:106" s="226" customFormat="1" x14ac:dyDescent="0.15">
      <c r="A89" s="148"/>
      <c r="B89" s="148"/>
      <c r="C89" s="225"/>
      <c r="D89" s="224"/>
      <c r="E89" s="224"/>
      <c r="F89" s="224"/>
      <c r="G89" s="224"/>
      <c r="H89" s="224"/>
      <c r="I89" s="224"/>
      <c r="J89" s="224"/>
      <c r="K89" s="224"/>
      <c r="L89" s="224"/>
      <c r="M89" s="224"/>
      <c r="N89" s="224"/>
      <c r="O89" s="224"/>
      <c r="P89" s="224"/>
      <c r="Q89" s="224"/>
      <c r="R89" s="224"/>
      <c r="S89" s="224"/>
      <c r="T89" s="224"/>
      <c r="U89" s="224"/>
      <c r="V89" s="224"/>
      <c r="W89" s="224"/>
      <c r="X89" s="224"/>
      <c r="Y89" s="224"/>
      <c r="Z89" s="224"/>
      <c r="AA89" s="224"/>
      <c r="AB89" s="224"/>
      <c r="AC89" s="224"/>
      <c r="AD89" s="224"/>
      <c r="AE89" s="224"/>
      <c r="AF89" s="224"/>
      <c r="AG89" s="224"/>
      <c r="AH89" s="224"/>
      <c r="AI89" s="224"/>
      <c r="AJ89" s="224"/>
      <c r="AK89" s="224"/>
      <c r="AL89" s="224"/>
      <c r="AM89" s="224"/>
      <c r="AN89" s="224"/>
      <c r="AO89" s="224"/>
      <c r="AP89" s="224"/>
      <c r="AQ89" s="224"/>
      <c r="AR89" s="224"/>
      <c r="AS89" s="224"/>
      <c r="AT89" s="224"/>
      <c r="AU89" s="224"/>
      <c r="AV89" s="224"/>
      <c r="AW89" s="224"/>
      <c r="AX89" s="224"/>
      <c r="AY89" s="224"/>
      <c r="AZ89" s="224"/>
      <c r="BA89" s="224"/>
      <c r="BB89" s="224"/>
      <c r="BC89" s="224"/>
      <c r="BD89" s="224"/>
      <c r="BE89" s="224"/>
      <c r="BF89" s="224"/>
      <c r="BG89" s="224"/>
      <c r="BH89" s="224"/>
      <c r="BI89" s="224"/>
      <c r="BJ89" s="224"/>
      <c r="BK89" s="224"/>
      <c r="BL89" s="224"/>
      <c r="BM89" s="224"/>
      <c r="BN89" s="224"/>
      <c r="BO89" s="224"/>
      <c r="BP89" s="224"/>
      <c r="BQ89" s="224"/>
      <c r="BR89" s="224"/>
      <c r="BS89" s="224"/>
      <c r="BT89" s="224"/>
      <c r="BU89" s="224"/>
      <c r="BV89" s="224"/>
      <c r="BW89" s="224"/>
      <c r="BX89" s="224"/>
      <c r="BY89" s="224"/>
      <c r="BZ89" s="224"/>
      <c r="CA89" s="224"/>
      <c r="CB89" s="224"/>
      <c r="CC89" s="97"/>
      <c r="CD89" s="224"/>
      <c r="CE89" s="224"/>
      <c r="CF89" s="224"/>
      <c r="CG89" s="224"/>
      <c r="CH89" s="224"/>
      <c r="CI89" s="224"/>
      <c r="CJ89" s="224"/>
      <c r="CK89" s="224"/>
      <c r="CL89" s="224"/>
      <c r="CM89" s="224"/>
      <c r="CN89" s="224"/>
      <c r="CO89" s="224"/>
      <c r="CP89" s="97"/>
      <c r="CQ89" s="224"/>
      <c r="CR89" s="224"/>
      <c r="CS89" s="224"/>
      <c r="CT89" s="224"/>
      <c r="CU89" s="224"/>
      <c r="CV89" s="224"/>
      <c r="CW89" s="224"/>
      <c r="CX89" s="224"/>
      <c r="CY89" s="97"/>
      <c r="CZ89" s="224"/>
      <c r="DA89" s="97"/>
      <c r="DB89" s="97"/>
    </row>
    <row r="90" spans="1:106" s="226" customFormat="1" x14ac:dyDescent="0.15">
      <c r="A90" s="148"/>
      <c r="B90" s="148"/>
      <c r="C90" s="225"/>
      <c r="D90" s="224"/>
      <c r="E90" s="224"/>
      <c r="F90" s="224"/>
      <c r="G90" s="224"/>
      <c r="H90" s="224"/>
      <c r="I90" s="224"/>
      <c r="J90" s="224"/>
      <c r="K90" s="224"/>
      <c r="L90" s="224"/>
      <c r="M90" s="224"/>
      <c r="N90" s="224"/>
      <c r="O90" s="224"/>
      <c r="P90" s="224"/>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4"/>
      <c r="AY90" s="224"/>
      <c r="AZ90" s="224"/>
      <c r="BA90" s="224"/>
      <c r="BB90" s="224"/>
      <c r="BC90" s="224"/>
      <c r="BD90" s="224"/>
      <c r="BE90" s="224"/>
      <c r="BF90" s="224"/>
      <c r="BG90" s="224"/>
      <c r="BH90" s="224"/>
      <c r="BI90" s="224"/>
      <c r="BJ90" s="224"/>
      <c r="BK90" s="224"/>
      <c r="BL90" s="224"/>
      <c r="BM90" s="224"/>
      <c r="BN90" s="224"/>
      <c r="BO90" s="224"/>
      <c r="BP90" s="224"/>
      <c r="BQ90" s="224"/>
      <c r="BR90" s="224"/>
      <c r="BS90" s="224"/>
      <c r="BT90" s="224"/>
      <c r="BU90" s="224"/>
      <c r="BV90" s="224"/>
      <c r="BW90" s="224"/>
      <c r="BX90" s="224"/>
      <c r="BY90" s="224"/>
      <c r="BZ90" s="224"/>
      <c r="CA90" s="224"/>
      <c r="CB90" s="224"/>
      <c r="CC90" s="97"/>
      <c r="CD90" s="224"/>
      <c r="CE90" s="224"/>
      <c r="CF90" s="224"/>
      <c r="CG90" s="224"/>
      <c r="CH90" s="224"/>
      <c r="CI90" s="224"/>
      <c r="CJ90" s="224"/>
      <c r="CK90" s="224"/>
      <c r="CL90" s="224"/>
      <c r="CM90" s="224"/>
      <c r="CN90" s="224"/>
      <c r="CO90" s="224"/>
      <c r="CP90" s="224"/>
      <c r="CQ90" s="224"/>
      <c r="CR90" s="224"/>
      <c r="CS90" s="224"/>
      <c r="CT90" s="224"/>
      <c r="CU90" s="224"/>
      <c r="CV90" s="224"/>
      <c r="CW90" s="224"/>
      <c r="CX90" s="224"/>
      <c r="CY90" s="224"/>
      <c r="CZ90" s="224"/>
      <c r="DA90" s="224"/>
      <c r="DB90" s="224"/>
    </row>
    <row r="91" spans="1:106" s="226" customFormat="1" x14ac:dyDescent="0.15">
      <c r="A91" s="148"/>
      <c r="B91" s="148"/>
      <c r="C91" s="225"/>
      <c r="D91" s="224"/>
      <c r="E91" s="224"/>
      <c r="F91" s="224"/>
      <c r="G91" s="224"/>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4"/>
      <c r="BA91" s="224"/>
      <c r="BB91" s="224"/>
      <c r="BC91" s="224"/>
      <c r="BD91" s="224"/>
      <c r="BE91" s="224"/>
      <c r="BF91" s="224"/>
      <c r="BG91" s="224"/>
      <c r="BH91" s="224"/>
      <c r="BI91" s="224"/>
      <c r="BJ91" s="224"/>
      <c r="BK91" s="224"/>
      <c r="BL91" s="224"/>
      <c r="BM91" s="224"/>
      <c r="BN91" s="224"/>
      <c r="BO91" s="224"/>
      <c r="BP91" s="224"/>
      <c r="BQ91" s="224"/>
      <c r="BR91" s="224"/>
      <c r="BS91" s="224"/>
      <c r="BT91" s="224"/>
      <c r="BU91" s="224"/>
      <c r="BV91" s="224"/>
      <c r="BW91" s="224"/>
      <c r="BX91" s="224"/>
      <c r="BY91" s="224"/>
      <c r="BZ91" s="224"/>
      <c r="CA91" s="224"/>
      <c r="CB91" s="224"/>
      <c r="CC91" s="97"/>
      <c r="CD91" s="224"/>
      <c r="CE91" s="224"/>
      <c r="CF91" s="224"/>
      <c r="CG91" s="224"/>
      <c r="CH91" s="224"/>
      <c r="CI91" s="224"/>
      <c r="CJ91" s="224"/>
      <c r="CK91" s="224"/>
      <c r="CL91" s="224"/>
      <c r="CM91" s="224"/>
      <c r="CN91" s="224"/>
      <c r="CO91" s="224"/>
      <c r="CP91" s="224"/>
      <c r="CQ91" s="224"/>
      <c r="CR91" s="224"/>
      <c r="CS91" s="224"/>
      <c r="CT91" s="224"/>
      <c r="CU91" s="224"/>
      <c r="CV91" s="224"/>
      <c r="CW91" s="224"/>
      <c r="CX91" s="224"/>
      <c r="CY91" s="224"/>
      <c r="CZ91" s="224"/>
      <c r="DA91" s="224"/>
      <c r="DB91" s="224"/>
    </row>
    <row r="92" spans="1:106" s="226" customFormat="1" x14ac:dyDescent="0.15">
      <c r="A92" s="148"/>
      <c r="B92" s="148"/>
      <c r="C92" s="225"/>
      <c r="D92" s="97"/>
      <c r="E92" s="97"/>
      <c r="F92" s="97"/>
      <c r="G92" s="97"/>
      <c r="H92" s="97"/>
      <c r="I92" s="97"/>
      <c r="J92" s="97"/>
      <c r="K92" s="97"/>
      <c r="L92" s="97"/>
      <c r="M92" s="97"/>
      <c r="N92" s="97"/>
      <c r="O92" s="97"/>
      <c r="P92" s="97"/>
      <c r="Q92" s="97"/>
      <c r="R92" s="97"/>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7"/>
      <c r="AT92" s="97"/>
      <c r="AU92" s="97"/>
      <c r="AV92" s="97"/>
      <c r="AW92" s="97"/>
      <c r="AX92" s="97"/>
      <c r="AY92" s="97"/>
      <c r="AZ92" s="97"/>
      <c r="BA92" s="97"/>
      <c r="BB92" s="97"/>
      <c r="BC92" s="97"/>
      <c r="BD92" s="97"/>
      <c r="BE92" s="97"/>
      <c r="BF92" s="97"/>
      <c r="BG92" s="97"/>
      <c r="BH92" s="97"/>
      <c r="BI92" s="97"/>
      <c r="BJ92" s="97"/>
      <c r="BK92" s="97"/>
      <c r="BL92" s="97"/>
      <c r="BM92" s="97"/>
      <c r="BN92" s="97"/>
      <c r="BO92" s="97"/>
      <c r="BP92" s="97"/>
      <c r="BQ92" s="97"/>
      <c r="BR92" s="97"/>
      <c r="BS92" s="97"/>
      <c r="BT92" s="97"/>
      <c r="BU92" s="97"/>
      <c r="BV92" s="97"/>
      <c r="BW92" s="97"/>
      <c r="BX92" s="97"/>
      <c r="BY92" s="97"/>
      <c r="BZ92" s="97"/>
      <c r="CA92" s="97"/>
      <c r="CB92" s="97"/>
      <c r="CC92" s="97"/>
      <c r="CD92" s="224"/>
      <c r="CE92" s="224"/>
      <c r="CF92" s="224"/>
      <c r="CG92" s="224"/>
      <c r="CH92" s="224"/>
      <c r="CI92" s="224"/>
      <c r="CJ92" s="224"/>
      <c r="CK92" s="224"/>
      <c r="CL92" s="224"/>
      <c r="CM92" s="224"/>
      <c r="CN92" s="224"/>
      <c r="CO92" s="224"/>
      <c r="CP92" s="224"/>
      <c r="CQ92" s="224"/>
      <c r="CR92" s="224"/>
      <c r="CS92" s="224"/>
      <c r="CT92" s="224"/>
      <c r="CU92" s="224"/>
      <c r="CV92" s="224"/>
      <c r="CW92" s="224"/>
      <c r="CX92" s="224"/>
      <c r="CY92" s="224"/>
      <c r="CZ92" s="224"/>
      <c r="DA92" s="224"/>
      <c r="DB92" s="224"/>
    </row>
    <row r="93" spans="1:106" s="226" customFormat="1" x14ac:dyDescent="0.15">
      <c r="A93" s="148"/>
      <c r="B93" s="148"/>
      <c r="C93" s="225"/>
      <c r="D93" s="227"/>
      <c r="E93" s="227"/>
      <c r="F93" s="227"/>
      <c r="G93" s="227"/>
      <c r="H93" s="227"/>
      <c r="I93" s="227"/>
      <c r="J93" s="227"/>
      <c r="K93" s="227"/>
      <c r="L93" s="227"/>
      <c r="M93" s="227"/>
      <c r="N93" s="227"/>
      <c r="O93" s="227"/>
      <c r="P93" s="227"/>
      <c r="Q93" s="227"/>
      <c r="R93" s="227"/>
      <c r="S93" s="227"/>
      <c r="T93" s="227"/>
      <c r="U93" s="227"/>
      <c r="V93" s="227"/>
      <c r="W93" s="227"/>
      <c r="X93" s="227"/>
      <c r="Y93" s="227"/>
      <c r="Z93" s="227"/>
      <c r="AA93" s="227"/>
      <c r="AB93" s="227"/>
      <c r="AC93" s="227"/>
      <c r="AD93" s="227"/>
      <c r="AE93" s="227"/>
      <c r="AF93" s="227"/>
      <c r="AG93" s="227"/>
      <c r="AH93" s="227"/>
      <c r="AI93" s="227"/>
      <c r="AJ93" s="227"/>
      <c r="AK93" s="227"/>
      <c r="AL93" s="227"/>
      <c r="AM93" s="227"/>
      <c r="AN93" s="227"/>
      <c r="AO93" s="227"/>
      <c r="AP93" s="227"/>
      <c r="AQ93" s="227"/>
      <c r="AR93" s="227"/>
      <c r="AS93" s="227"/>
      <c r="AT93" s="227"/>
      <c r="AU93" s="227"/>
      <c r="AV93" s="227"/>
      <c r="AW93" s="227"/>
      <c r="AX93" s="227"/>
      <c r="AY93" s="227"/>
      <c r="AZ93" s="227"/>
      <c r="BA93" s="227"/>
      <c r="BB93" s="227"/>
      <c r="BC93" s="227"/>
      <c r="BD93" s="227"/>
      <c r="BE93" s="227"/>
      <c r="BF93" s="227"/>
      <c r="BG93" s="227"/>
      <c r="BH93" s="227"/>
      <c r="BI93" s="227"/>
      <c r="BJ93" s="227"/>
      <c r="BK93" s="227"/>
      <c r="BL93" s="227"/>
      <c r="BM93" s="227"/>
      <c r="BN93" s="227"/>
      <c r="BO93" s="227"/>
      <c r="BP93" s="227"/>
      <c r="BQ93" s="227"/>
      <c r="BR93" s="227"/>
      <c r="BS93" s="227"/>
      <c r="BT93" s="227"/>
      <c r="BU93" s="227"/>
      <c r="BV93" s="227"/>
      <c r="BW93" s="227"/>
      <c r="BX93" s="227"/>
      <c r="BY93" s="227"/>
      <c r="BZ93" s="227"/>
      <c r="CA93" s="227"/>
      <c r="CB93" s="227"/>
      <c r="CC93" s="227"/>
      <c r="CD93" s="224"/>
      <c r="CE93" s="224"/>
      <c r="CF93" s="224"/>
      <c r="CG93" s="224"/>
      <c r="CH93" s="224"/>
      <c r="CI93" s="224"/>
      <c r="CJ93" s="224"/>
      <c r="CK93" s="224"/>
      <c r="CL93" s="224"/>
      <c r="CM93" s="224"/>
      <c r="CN93" s="224"/>
      <c r="CO93" s="224"/>
      <c r="CP93" s="224"/>
      <c r="CQ93" s="224"/>
      <c r="CR93" s="224"/>
      <c r="CS93" s="224"/>
      <c r="CT93" s="224"/>
      <c r="CU93" s="224"/>
      <c r="CV93" s="224"/>
      <c r="CW93" s="224"/>
      <c r="CX93" s="224"/>
      <c r="CY93" s="224"/>
      <c r="CZ93" s="224"/>
      <c r="DA93" s="224"/>
      <c r="DB93" s="224"/>
    </row>
    <row r="94" spans="1:106" x14ac:dyDescent="0.15">
      <c r="CD94" s="2"/>
      <c r="CE94" s="2"/>
    </row>
    <row r="95" spans="1:106" x14ac:dyDescent="0.15">
      <c r="CD95" s="2"/>
      <c r="CE95" s="2"/>
    </row>
    <row r="96" spans="1:106" x14ac:dyDescent="0.15">
      <c r="B96" s="202" t="s">
        <v>261</v>
      </c>
      <c r="CD96" s="2"/>
      <c r="CE96" s="2"/>
    </row>
    <row r="97" spans="2:83" x14ac:dyDescent="0.15">
      <c r="B97" s="202" t="s">
        <v>262</v>
      </c>
      <c r="CD97" s="2"/>
      <c r="CE97" s="2"/>
    </row>
    <row r="98" spans="2:83" x14ac:dyDescent="0.15">
      <c r="B98" s="202" t="s">
        <v>263</v>
      </c>
      <c r="CD98" s="2"/>
      <c r="CE98" s="2"/>
    </row>
    <row r="99" spans="2:83" x14ac:dyDescent="0.15">
      <c r="CD99" s="2"/>
      <c r="CE99" s="2"/>
    </row>
    <row r="100" spans="2:83" x14ac:dyDescent="0.15">
      <c r="CD100" s="2"/>
      <c r="CE100" s="2"/>
    </row>
    <row r="101" spans="2:83" x14ac:dyDescent="0.15">
      <c r="CD101" s="2"/>
      <c r="CE101" s="2"/>
    </row>
    <row r="102" spans="2:83" x14ac:dyDescent="0.15">
      <c r="CD102" s="2"/>
      <c r="CE102" s="2"/>
    </row>
    <row r="103" spans="2:83" x14ac:dyDescent="0.15">
      <c r="CD103" s="2"/>
      <c r="CE103" s="2"/>
    </row>
    <row r="104" spans="2:83" x14ac:dyDescent="0.15">
      <c r="CD104" s="2"/>
      <c r="CE104" s="2"/>
    </row>
    <row r="105" spans="2:83" x14ac:dyDescent="0.15">
      <c r="CD105" s="2"/>
      <c r="CE105" s="2"/>
    </row>
    <row r="106" spans="2:83" x14ac:dyDescent="0.15">
      <c r="CD106" s="2"/>
      <c r="CE106" s="2"/>
    </row>
    <row r="107" spans="2:83" x14ac:dyDescent="0.15">
      <c r="CD107" s="2"/>
      <c r="CE107" s="2"/>
    </row>
    <row r="108" spans="2:83" x14ac:dyDescent="0.15">
      <c r="CD108" s="2"/>
      <c r="CE108" s="2"/>
    </row>
    <row r="109" spans="2:83" x14ac:dyDescent="0.15">
      <c r="CD109" s="2"/>
      <c r="CE109" s="2"/>
    </row>
    <row r="110" spans="2:83" x14ac:dyDescent="0.15">
      <c r="CD110" s="2"/>
      <c r="CE110" s="2"/>
    </row>
    <row r="111" spans="2:83" x14ac:dyDescent="0.15">
      <c r="CD111" s="2"/>
      <c r="CE111" s="2"/>
    </row>
    <row r="112" spans="2:83" x14ac:dyDescent="0.15">
      <c r="CD112" s="2"/>
      <c r="CE112" s="2"/>
    </row>
    <row r="113" spans="82:83" x14ac:dyDescent="0.15">
      <c r="CD113" s="2"/>
      <c r="CE113" s="2"/>
    </row>
    <row r="114" spans="82:83" x14ac:dyDescent="0.15">
      <c r="CD114" s="2"/>
      <c r="CE114" s="2"/>
    </row>
    <row r="115" spans="82:83" x14ac:dyDescent="0.15">
      <c r="CD115" s="2"/>
      <c r="CE115" s="2"/>
    </row>
    <row r="116" spans="82:83" x14ac:dyDescent="0.15">
      <c r="CD116" s="2"/>
      <c r="CE116" s="2"/>
    </row>
    <row r="117" spans="82:83" x14ac:dyDescent="0.15">
      <c r="CD117" s="2"/>
      <c r="CE117" s="2"/>
    </row>
    <row r="118" spans="82:83" x14ac:dyDescent="0.15">
      <c r="CD118" s="2"/>
      <c r="CE118" s="2"/>
    </row>
    <row r="119" spans="82:83" x14ac:dyDescent="0.15">
      <c r="CD119" s="2"/>
      <c r="CE119" s="2"/>
    </row>
    <row r="120" spans="82:83" x14ac:dyDescent="0.15">
      <c r="CD120" s="2"/>
      <c r="CE120" s="2"/>
    </row>
    <row r="121" spans="82:83" x14ac:dyDescent="0.15">
      <c r="CD121" s="2"/>
      <c r="CE121" s="2"/>
    </row>
    <row r="122" spans="82:83" x14ac:dyDescent="0.15">
      <c r="CD122" s="2"/>
      <c r="CE122" s="2"/>
    </row>
    <row r="123" spans="82:83" x14ac:dyDescent="0.15">
      <c r="CD123" s="2"/>
      <c r="CE123" s="2"/>
    </row>
    <row r="124" spans="82:83" x14ac:dyDescent="0.15">
      <c r="CD124" s="2"/>
      <c r="CE124" s="2"/>
    </row>
    <row r="125" spans="82:83" x14ac:dyDescent="0.15">
      <c r="CD125" s="2"/>
      <c r="CE125" s="2"/>
    </row>
    <row r="126" spans="82:83" x14ac:dyDescent="0.15">
      <c r="CD126" s="2"/>
      <c r="CE126" s="2"/>
    </row>
    <row r="127" spans="82:83" x14ac:dyDescent="0.15">
      <c r="CD127" s="2"/>
      <c r="CE127" s="2"/>
    </row>
    <row r="128" spans="82:83" x14ac:dyDescent="0.15">
      <c r="CD128" s="2"/>
      <c r="CE128" s="2"/>
    </row>
    <row r="129" spans="82:83" x14ac:dyDescent="0.15">
      <c r="CD129" s="2"/>
      <c r="CE129" s="2"/>
    </row>
    <row r="130" spans="82:83" x14ac:dyDescent="0.15">
      <c r="CD130" s="2"/>
      <c r="CE130" s="2"/>
    </row>
    <row r="131" spans="82:83" x14ac:dyDescent="0.15">
      <c r="CD131" s="2"/>
      <c r="CE131" s="2"/>
    </row>
    <row r="132" spans="82:83" x14ac:dyDescent="0.15">
      <c r="CD132" s="2"/>
      <c r="CE132" s="2"/>
    </row>
    <row r="133" spans="82:83" x14ac:dyDescent="0.15">
      <c r="CD133" s="2"/>
      <c r="CE133" s="2"/>
    </row>
    <row r="134" spans="82:83" x14ac:dyDescent="0.15">
      <c r="CD134" s="2"/>
      <c r="CE134" s="2"/>
    </row>
    <row r="135" spans="82:83" x14ac:dyDescent="0.15">
      <c r="CD135" s="2"/>
      <c r="CE135" s="2"/>
    </row>
  </sheetData>
  <mergeCells count="5">
    <mergeCell ref="CG4:CI4"/>
    <mergeCell ref="CJ4:CK4"/>
    <mergeCell ref="CD6:CJ6"/>
    <mergeCell ref="CK6:CT6"/>
    <mergeCell ref="CU6:DA6"/>
  </mergeCells>
  <pageMargins left="0.79000000000000015" right="0.79000000000000015" top="0.59" bottom="0.59" header="0.39000000000000007" footer="0.39000000000000007"/>
  <pageSetup paperSize="9" scale="62" orientation="landscape"/>
  <headerFooter>
    <oddHeader>&amp;R&amp;K000000&amp;P</oddHeader>
    <oddFooter>&amp;L&amp;D&amp;C&amp;F&amp;R&amp;A</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B109"/>
  <sheetViews>
    <sheetView zoomScaleNormal="100" zoomScalePageLayoutView="101" workbookViewId="0">
      <pane xSplit="3" ySplit="9" topLeftCell="D10" activePane="bottomRight" state="frozen"/>
      <selection pane="topRight" activeCell="D1" sqref="D1"/>
      <selection pane="bottomLeft" activeCell="A10" sqref="A10"/>
      <selection pane="bottomRight"/>
    </sheetView>
  </sheetViews>
  <sheetFormatPr baseColWidth="10" defaultColWidth="11.5" defaultRowHeight="13" x14ac:dyDescent="0.15"/>
  <cols>
    <col min="1" max="1" width="3.6640625" style="10" customWidth="1"/>
    <col min="2" max="2" width="11" style="10" customWidth="1"/>
    <col min="3" max="3" width="38" style="10" customWidth="1"/>
    <col min="4" max="5" width="10.6640625" style="1" customWidth="1"/>
    <col min="6" max="16384" width="11.5" style="1"/>
  </cols>
  <sheetData>
    <row r="2" spans="1:7" ht="16" x14ac:dyDescent="0.2">
      <c r="C2" s="144" t="s">
        <v>387</v>
      </c>
    </row>
    <row r="3" spans="1:7" s="37" customFormat="1" ht="15" customHeight="1" x14ac:dyDescent="0.15">
      <c r="A3" s="3"/>
      <c r="B3" s="3"/>
      <c r="C3" s="200" t="s">
        <v>203</v>
      </c>
      <c r="E3" s="6"/>
    </row>
    <row r="4" spans="1:7" s="37" customFormat="1" ht="24" customHeight="1" x14ac:dyDescent="0.15">
      <c r="A4" s="5"/>
      <c r="B4" s="5"/>
      <c r="C4" s="200" t="s">
        <v>392</v>
      </c>
    </row>
    <row r="5" spans="1:7" s="37" customFormat="1" ht="20" customHeight="1" x14ac:dyDescent="0.15">
      <c r="A5" s="35"/>
      <c r="B5" s="35"/>
      <c r="C5" s="201" t="s">
        <v>341</v>
      </c>
      <c r="D5" s="11"/>
      <c r="E5" s="11"/>
    </row>
    <row r="6" spans="1:7" s="37" customFormat="1" ht="15" customHeight="1" x14ac:dyDescent="0.15">
      <c r="A6" s="118" t="s">
        <v>112</v>
      </c>
      <c r="B6" s="119"/>
      <c r="C6" s="120"/>
      <c r="D6" s="185"/>
      <c r="E6" s="212"/>
      <c r="F6" s="186"/>
      <c r="G6" s="235"/>
    </row>
    <row r="7" spans="1:7" s="10" customFormat="1" ht="55" customHeight="1" x14ac:dyDescent="0.15">
      <c r="A7" s="20" t="s">
        <v>112</v>
      </c>
      <c r="B7" s="21" t="s">
        <v>112</v>
      </c>
      <c r="C7" s="145" t="s">
        <v>202</v>
      </c>
      <c r="D7" s="207" t="s">
        <v>201</v>
      </c>
      <c r="E7" s="184" t="s">
        <v>350</v>
      </c>
      <c r="F7" s="211" t="s">
        <v>380</v>
      </c>
      <c r="G7" s="236" t="s">
        <v>381</v>
      </c>
    </row>
    <row r="8" spans="1:7" s="10" customFormat="1" ht="16" customHeight="1" x14ac:dyDescent="0.15">
      <c r="A8" s="95" t="s">
        <v>110</v>
      </c>
      <c r="B8" s="22" t="s">
        <v>112</v>
      </c>
      <c r="C8" s="89" t="s">
        <v>112</v>
      </c>
      <c r="D8" s="208"/>
      <c r="E8" s="65"/>
      <c r="F8" s="182"/>
      <c r="G8" s="237"/>
    </row>
    <row r="9" spans="1:7" s="10" customFormat="1" ht="16" customHeight="1" x14ac:dyDescent="0.15">
      <c r="A9" s="93"/>
      <c r="B9" s="152" t="s">
        <v>15</v>
      </c>
      <c r="C9" s="153" t="s">
        <v>204</v>
      </c>
      <c r="D9" s="187" t="s">
        <v>203</v>
      </c>
      <c r="E9" s="213" t="s">
        <v>203</v>
      </c>
      <c r="F9" s="188" t="s">
        <v>203</v>
      </c>
      <c r="G9" s="238" t="s">
        <v>203</v>
      </c>
    </row>
    <row r="10" spans="1:7" ht="16" customHeight="1" x14ac:dyDescent="0.15">
      <c r="A10" s="48">
        <v>1</v>
      </c>
      <c r="B10" s="129" t="s">
        <v>126</v>
      </c>
      <c r="C10" s="151" t="s">
        <v>165</v>
      </c>
      <c r="D10" s="223">
        <v>92.254736648793241</v>
      </c>
      <c r="E10" s="341">
        <v>6.4347668170702566</v>
      </c>
      <c r="F10" s="485">
        <v>10.205886418677199</v>
      </c>
      <c r="G10" s="489">
        <v>9.6035008591291806</v>
      </c>
    </row>
    <row r="11" spans="1:7" ht="16" customHeight="1" x14ac:dyDescent="0.15">
      <c r="A11" s="316">
        <v>2</v>
      </c>
      <c r="B11" s="128" t="s">
        <v>127</v>
      </c>
      <c r="C11" s="40" t="s">
        <v>166</v>
      </c>
      <c r="D11" s="342">
        <v>7.1377781470052373</v>
      </c>
      <c r="E11" s="214">
        <v>0.12868065906091666</v>
      </c>
      <c r="F11" s="486">
        <v>1.4128718283427899</v>
      </c>
      <c r="G11" s="490">
        <v>2.4584174042978901</v>
      </c>
    </row>
    <row r="12" spans="1:7" ht="16" customHeight="1" x14ac:dyDescent="0.15">
      <c r="A12" s="295">
        <v>3</v>
      </c>
      <c r="B12" s="129" t="s">
        <v>267</v>
      </c>
      <c r="C12" s="40" t="s">
        <v>167</v>
      </c>
      <c r="D12" s="342">
        <v>1.7123807481381885</v>
      </c>
      <c r="E12" s="214">
        <v>5.2635386419274566E-2</v>
      </c>
      <c r="F12" s="486">
        <v>0</v>
      </c>
      <c r="G12" s="490">
        <v>0</v>
      </c>
    </row>
    <row r="13" spans="1:7" ht="16" customHeight="1" x14ac:dyDescent="0.15">
      <c r="A13" s="316">
        <v>4</v>
      </c>
      <c r="B13" s="50" t="s">
        <v>268</v>
      </c>
      <c r="C13" s="40" t="s">
        <v>199</v>
      </c>
      <c r="D13" s="342">
        <v>8.4758185264716044</v>
      </c>
      <c r="E13" s="214">
        <v>1.8270298174976656</v>
      </c>
      <c r="F13" s="486">
        <v>0.48078434569162698</v>
      </c>
      <c r="G13" s="490">
        <v>20.6352584599374</v>
      </c>
    </row>
    <row r="14" spans="1:7" ht="16" customHeight="1" x14ac:dyDescent="0.15">
      <c r="A14" s="295">
        <v>5</v>
      </c>
      <c r="B14" s="50" t="s">
        <v>269</v>
      </c>
      <c r="C14" s="40" t="s">
        <v>147</v>
      </c>
      <c r="D14" s="342">
        <v>20.360979612228679</v>
      </c>
      <c r="E14" s="214">
        <v>14.718845132429143</v>
      </c>
      <c r="F14" s="486">
        <v>24.4247346793132</v>
      </c>
      <c r="G14" s="490">
        <v>23.286075100842599</v>
      </c>
    </row>
    <row r="15" spans="1:7" ht="16" customHeight="1" x14ac:dyDescent="0.15">
      <c r="A15" s="316">
        <v>6</v>
      </c>
      <c r="B15" s="50" t="s">
        <v>270</v>
      </c>
      <c r="C15" s="40" t="s">
        <v>331</v>
      </c>
      <c r="D15" s="342">
        <v>2.3689114277757093</v>
      </c>
      <c r="E15" s="214">
        <v>2.0959703663022462</v>
      </c>
      <c r="F15" s="486">
        <v>1.5899466250890899</v>
      </c>
      <c r="G15" s="490">
        <v>2.94280614015199</v>
      </c>
    </row>
    <row r="16" spans="1:7" ht="16" customHeight="1" x14ac:dyDescent="0.15">
      <c r="A16" s="295">
        <v>7</v>
      </c>
      <c r="B16" s="50">
        <v>16</v>
      </c>
      <c r="C16" s="40" t="s">
        <v>393</v>
      </c>
      <c r="D16" s="342">
        <v>11.147468392112234</v>
      </c>
      <c r="E16" s="214">
        <v>1.9326763029354781</v>
      </c>
      <c r="F16" s="486">
        <v>0.82599817822293398</v>
      </c>
      <c r="G16" s="490">
        <v>4.9995077034481596</v>
      </c>
    </row>
    <row r="17" spans="1:7" ht="16" customHeight="1" x14ac:dyDescent="0.15">
      <c r="A17" s="316">
        <v>8</v>
      </c>
      <c r="B17" s="50">
        <v>17</v>
      </c>
      <c r="C17" s="40" t="s">
        <v>76</v>
      </c>
      <c r="D17" s="342">
        <v>1.4265590604342289</v>
      </c>
      <c r="E17" s="214">
        <v>1.8842981997788697</v>
      </c>
      <c r="F17" s="486">
        <v>5.75165692747228</v>
      </c>
      <c r="G17" s="490">
        <v>0.84982620957294297</v>
      </c>
    </row>
    <row r="18" spans="1:7" ht="16" customHeight="1" x14ac:dyDescent="0.15">
      <c r="A18" s="295">
        <v>9</v>
      </c>
      <c r="B18" s="50">
        <v>18</v>
      </c>
      <c r="C18" s="40" t="s">
        <v>80</v>
      </c>
      <c r="D18" s="342">
        <v>3.3566682551959341</v>
      </c>
      <c r="E18" s="214">
        <v>1.5873512811991524</v>
      </c>
      <c r="F18" s="486">
        <v>0.87004491481081803</v>
      </c>
      <c r="G18" s="490">
        <v>0.76078929997643396</v>
      </c>
    </row>
    <row r="19" spans="1:7" ht="16" customHeight="1" x14ac:dyDescent="0.15">
      <c r="A19" s="316">
        <v>10</v>
      </c>
      <c r="B19" s="50">
        <v>19</v>
      </c>
      <c r="C19" s="40" t="s">
        <v>168</v>
      </c>
      <c r="D19" s="342">
        <v>4.6202092992072046E-7</v>
      </c>
      <c r="E19" s="214">
        <v>1.1419175009189431</v>
      </c>
      <c r="F19" s="486">
        <v>49.385964076868902</v>
      </c>
      <c r="G19" s="490">
        <v>0</v>
      </c>
    </row>
    <row r="20" spans="1:7" ht="16" customHeight="1" x14ac:dyDescent="0.15">
      <c r="A20" s="295">
        <v>11</v>
      </c>
      <c r="B20" s="50">
        <v>20</v>
      </c>
      <c r="C20" s="40" t="s">
        <v>169</v>
      </c>
      <c r="D20" s="342">
        <v>5.1203544674464689</v>
      </c>
      <c r="E20" s="214">
        <v>8.771524738930875</v>
      </c>
      <c r="F20" s="486">
        <v>30.357930099358899</v>
      </c>
      <c r="G20" s="490">
        <v>2.6918080584639501</v>
      </c>
    </row>
    <row r="21" spans="1:7" ht="16" customHeight="1" x14ac:dyDescent="0.15">
      <c r="A21" s="316">
        <v>12</v>
      </c>
      <c r="B21" s="50">
        <v>21</v>
      </c>
      <c r="C21" s="40" t="s">
        <v>394</v>
      </c>
      <c r="D21" s="342">
        <v>4.8850413043152479</v>
      </c>
      <c r="E21" s="214">
        <v>5.8491456491266334</v>
      </c>
      <c r="F21" s="486">
        <v>2.23287405871248</v>
      </c>
      <c r="G21" s="490">
        <v>0.195322094908633</v>
      </c>
    </row>
    <row r="22" spans="1:7" ht="16" customHeight="1" x14ac:dyDescent="0.15">
      <c r="A22" s="295">
        <v>13</v>
      </c>
      <c r="B22" s="50">
        <v>22</v>
      </c>
      <c r="C22" s="40" t="s">
        <v>77</v>
      </c>
      <c r="D22" s="342">
        <v>4.2430822957039656</v>
      </c>
      <c r="E22" s="214">
        <v>4.8821339393534897</v>
      </c>
      <c r="F22" s="486">
        <v>1.05847052089842</v>
      </c>
      <c r="G22" s="490">
        <v>1.7981207409818101</v>
      </c>
    </row>
    <row r="23" spans="1:7" ht="16" customHeight="1" x14ac:dyDescent="0.15">
      <c r="A23" s="316">
        <v>14</v>
      </c>
      <c r="B23" s="50">
        <v>23</v>
      </c>
      <c r="C23" s="40" t="s">
        <v>24</v>
      </c>
      <c r="D23" s="342">
        <v>7.8440192534898507</v>
      </c>
      <c r="E23" s="214">
        <v>2.9530134449214134</v>
      </c>
      <c r="F23" s="486">
        <v>6.3675328427994096</v>
      </c>
      <c r="G23" s="490">
        <v>16.432325305049702</v>
      </c>
    </row>
    <row r="24" spans="1:7" ht="16" customHeight="1" x14ac:dyDescent="0.15">
      <c r="A24" s="295">
        <v>15</v>
      </c>
      <c r="B24" s="50" t="s">
        <v>273</v>
      </c>
      <c r="C24" s="40" t="s">
        <v>25</v>
      </c>
      <c r="D24" s="342">
        <v>2.2707505589376509</v>
      </c>
      <c r="E24" s="214">
        <v>4.2222672624539426</v>
      </c>
      <c r="F24" s="486">
        <v>5.0619372453811504</v>
      </c>
      <c r="G24" s="490">
        <v>1.43354299456055</v>
      </c>
    </row>
    <row r="25" spans="1:7" ht="16" customHeight="1" x14ac:dyDescent="0.15">
      <c r="A25" s="316">
        <v>16</v>
      </c>
      <c r="B25" s="50" t="s">
        <v>274</v>
      </c>
      <c r="C25" s="40" t="s">
        <v>395</v>
      </c>
      <c r="D25" s="342">
        <v>0</v>
      </c>
      <c r="E25" s="214">
        <v>0</v>
      </c>
      <c r="F25" s="486">
        <v>0</v>
      </c>
      <c r="G25" s="490">
        <v>0</v>
      </c>
    </row>
    <row r="26" spans="1:7" ht="16" customHeight="1" x14ac:dyDescent="0.15">
      <c r="A26" s="295">
        <v>17</v>
      </c>
      <c r="B26" s="50">
        <v>25</v>
      </c>
      <c r="C26" s="40" t="s">
        <v>123</v>
      </c>
      <c r="D26" s="342">
        <v>18.074598694680986</v>
      </c>
      <c r="E26" s="214">
        <v>7.0992038184562283</v>
      </c>
      <c r="F26" s="486">
        <v>4.3266706373765196</v>
      </c>
      <c r="G26" s="490">
        <v>6.5105179346255504</v>
      </c>
    </row>
    <row r="27" spans="1:7" ht="16" customHeight="1" x14ac:dyDescent="0.15">
      <c r="A27" s="316">
        <v>18</v>
      </c>
      <c r="B27" s="50">
        <v>26</v>
      </c>
      <c r="C27" s="40" t="s">
        <v>332</v>
      </c>
      <c r="D27" s="342">
        <v>13.184516583494256</v>
      </c>
      <c r="E27" s="214">
        <v>6.2246204945499652</v>
      </c>
      <c r="F27" s="486">
        <v>4.7518226979630303</v>
      </c>
      <c r="G27" s="490">
        <v>0.35443196326095899</v>
      </c>
    </row>
    <row r="28" spans="1:7" ht="16" customHeight="1" x14ac:dyDescent="0.15">
      <c r="A28" s="295">
        <v>19</v>
      </c>
      <c r="B28" s="50">
        <v>27</v>
      </c>
      <c r="C28" s="40" t="s">
        <v>333</v>
      </c>
      <c r="D28" s="342">
        <v>6.3894529726474243</v>
      </c>
      <c r="E28" s="214">
        <v>3.0400416324930633</v>
      </c>
      <c r="F28" s="486">
        <v>1.72221158951397</v>
      </c>
      <c r="G28" s="490">
        <v>1.0860999354565299</v>
      </c>
    </row>
    <row r="29" spans="1:7" ht="16" customHeight="1" x14ac:dyDescent="0.15">
      <c r="A29" s="316">
        <v>20</v>
      </c>
      <c r="B29" s="50">
        <v>28</v>
      </c>
      <c r="C29" s="40" t="s">
        <v>148</v>
      </c>
      <c r="D29" s="342">
        <v>12.837979628617143</v>
      </c>
      <c r="E29" s="214">
        <v>4.6332166481978012</v>
      </c>
      <c r="F29" s="486">
        <v>3.9394661116152401</v>
      </c>
      <c r="G29" s="490">
        <v>1.8286882268112099</v>
      </c>
    </row>
    <row r="30" spans="1:7" ht="16" customHeight="1" x14ac:dyDescent="0.15">
      <c r="A30" s="295">
        <v>21</v>
      </c>
      <c r="B30" s="50">
        <v>29</v>
      </c>
      <c r="C30" s="40" t="s">
        <v>70</v>
      </c>
      <c r="D30" s="342">
        <v>0.64511775082925871</v>
      </c>
      <c r="E30" s="214">
        <v>0.37367251026629167</v>
      </c>
      <c r="F30" s="486">
        <v>0.29247224915859199</v>
      </c>
      <c r="G30" s="490">
        <v>0.13131493027729199</v>
      </c>
    </row>
    <row r="31" spans="1:7" ht="16" customHeight="1" x14ac:dyDescent="0.15">
      <c r="A31" s="316">
        <v>22</v>
      </c>
      <c r="B31" s="50">
        <v>30</v>
      </c>
      <c r="C31" s="40" t="s">
        <v>71</v>
      </c>
      <c r="D31" s="342">
        <v>1.7601155232982579</v>
      </c>
      <c r="E31" s="214">
        <v>0.49072778514039661</v>
      </c>
      <c r="F31" s="486">
        <v>0.42317772216218202</v>
      </c>
      <c r="G31" s="490">
        <v>9.2290369382836496E-2</v>
      </c>
    </row>
    <row r="32" spans="1:7" ht="16" customHeight="1" x14ac:dyDescent="0.15">
      <c r="A32" s="295">
        <v>23</v>
      </c>
      <c r="B32" s="50">
        <v>31</v>
      </c>
      <c r="C32" s="40" t="s">
        <v>334</v>
      </c>
      <c r="D32" s="342">
        <v>2.8037333955167529</v>
      </c>
      <c r="E32" s="214">
        <v>0.79364855225168196</v>
      </c>
      <c r="F32" s="486">
        <v>0.68044989622286978</v>
      </c>
      <c r="G32" s="490">
        <v>0.43260412951246374</v>
      </c>
    </row>
    <row r="33" spans="1:7" ht="16" customHeight="1" x14ac:dyDescent="0.15">
      <c r="A33" s="316">
        <v>24</v>
      </c>
      <c r="B33" s="50">
        <v>32</v>
      </c>
      <c r="C33" s="40" t="s">
        <v>335</v>
      </c>
      <c r="D33" s="342">
        <v>2.6680479344291026</v>
      </c>
      <c r="E33" s="214">
        <v>1.9934661796196125</v>
      </c>
      <c r="F33" s="486">
        <v>0.53907597986127054</v>
      </c>
      <c r="G33" s="490">
        <v>1.2481123273009664</v>
      </c>
    </row>
    <row r="34" spans="1:7" ht="16" customHeight="1" x14ac:dyDescent="0.15">
      <c r="A34" s="295">
        <v>25</v>
      </c>
      <c r="B34" s="50">
        <v>33</v>
      </c>
      <c r="C34" s="40" t="s">
        <v>279</v>
      </c>
      <c r="D34" s="342">
        <v>4.2661534836660726</v>
      </c>
      <c r="E34" s="214">
        <v>0.45454982921897652</v>
      </c>
      <c r="F34" s="486">
        <v>0.26946838025797099</v>
      </c>
      <c r="G34" s="490">
        <v>3.12276576169804</v>
      </c>
    </row>
    <row r="35" spans="1:7" ht="16" customHeight="1" x14ac:dyDescent="0.15">
      <c r="A35" s="316">
        <v>26</v>
      </c>
      <c r="B35" s="50" t="s">
        <v>280</v>
      </c>
      <c r="C35" s="40" t="s">
        <v>51</v>
      </c>
      <c r="D35" s="342">
        <v>0.22307316942351182</v>
      </c>
      <c r="E35" s="214">
        <v>0</v>
      </c>
      <c r="F35" s="486">
        <v>0</v>
      </c>
      <c r="G35" s="490">
        <v>1.8439188452453754E-2</v>
      </c>
    </row>
    <row r="36" spans="1:7" ht="16" customHeight="1" x14ac:dyDescent="0.15">
      <c r="A36" s="295">
        <v>27</v>
      </c>
      <c r="B36" s="50" t="s">
        <v>281</v>
      </c>
      <c r="C36" s="40" t="s">
        <v>52</v>
      </c>
      <c r="D36" s="342">
        <v>0.36926089365500209</v>
      </c>
      <c r="E36" s="214">
        <v>0</v>
      </c>
      <c r="F36" s="486">
        <v>0</v>
      </c>
      <c r="G36" s="490">
        <v>2.4749331917847246E-2</v>
      </c>
    </row>
    <row r="37" spans="1:7" ht="16" customHeight="1" x14ac:dyDescent="0.15">
      <c r="A37" s="316">
        <v>28</v>
      </c>
      <c r="B37" s="50" t="s">
        <v>282</v>
      </c>
      <c r="C37" s="40" t="s">
        <v>53</v>
      </c>
      <c r="D37" s="342">
        <v>0.50165179503963009</v>
      </c>
      <c r="E37" s="214">
        <v>0</v>
      </c>
      <c r="F37" s="486">
        <v>0</v>
      </c>
      <c r="G37" s="490">
        <v>2.8740054420065823E-2</v>
      </c>
    </row>
    <row r="38" spans="1:7" ht="16" customHeight="1" x14ac:dyDescent="0.15">
      <c r="A38" s="295">
        <v>29</v>
      </c>
      <c r="B38" s="50" t="s">
        <v>283</v>
      </c>
      <c r="C38" s="40" t="s">
        <v>396</v>
      </c>
      <c r="D38" s="342">
        <v>7.459518288447943E-2</v>
      </c>
      <c r="E38" s="214">
        <v>0</v>
      </c>
      <c r="F38" s="486">
        <v>2.5066564389983133</v>
      </c>
      <c r="G38" s="490">
        <v>1.2770788001078017E-3</v>
      </c>
    </row>
    <row r="39" spans="1:7" ht="16" customHeight="1" x14ac:dyDescent="0.15">
      <c r="A39" s="316">
        <v>30</v>
      </c>
      <c r="B39" s="203" t="s">
        <v>284</v>
      </c>
      <c r="C39" s="40" t="s">
        <v>397</v>
      </c>
      <c r="D39" s="342">
        <v>6.056718858217431E-2</v>
      </c>
      <c r="E39" s="214">
        <v>0</v>
      </c>
      <c r="F39" s="486">
        <v>0</v>
      </c>
      <c r="G39" s="490">
        <v>2.5632880622873215E-3</v>
      </c>
    </row>
    <row r="40" spans="1:7" ht="16" customHeight="1" x14ac:dyDescent="0.15">
      <c r="A40" s="295">
        <v>31</v>
      </c>
      <c r="B40" s="203" t="s">
        <v>288</v>
      </c>
      <c r="C40" s="40" t="s">
        <v>336</v>
      </c>
      <c r="D40" s="342">
        <v>0.3035530124321717</v>
      </c>
      <c r="E40" s="214">
        <v>0</v>
      </c>
      <c r="F40" s="486">
        <v>0</v>
      </c>
      <c r="G40" s="490">
        <v>5.9677405710922005E-3</v>
      </c>
    </row>
    <row r="41" spans="1:7" ht="16" customHeight="1" x14ac:dyDescent="0.15">
      <c r="A41" s="316">
        <v>32</v>
      </c>
      <c r="B41" s="203" t="s">
        <v>290</v>
      </c>
      <c r="C41" s="40" t="s">
        <v>337</v>
      </c>
      <c r="D41" s="342">
        <v>2.441866759072315E-3</v>
      </c>
      <c r="E41" s="214">
        <v>0</v>
      </c>
      <c r="F41" s="486">
        <v>0</v>
      </c>
      <c r="G41" s="490">
        <v>3.5492924497324582E-4</v>
      </c>
    </row>
    <row r="42" spans="1:7" ht="16" customHeight="1" x14ac:dyDescent="0.15">
      <c r="A42" s="295">
        <v>33</v>
      </c>
      <c r="B42" s="50" t="s">
        <v>291</v>
      </c>
      <c r="C42" s="40" t="s">
        <v>338</v>
      </c>
      <c r="D42" s="342">
        <v>3.3411359293965895E-2</v>
      </c>
      <c r="E42" s="214">
        <v>0</v>
      </c>
      <c r="F42" s="486">
        <v>0</v>
      </c>
      <c r="G42" s="490">
        <v>7.08632773000379E-3</v>
      </c>
    </row>
    <row r="43" spans="1:7" ht="16" customHeight="1" x14ac:dyDescent="0.15">
      <c r="A43" s="316">
        <v>34</v>
      </c>
      <c r="B43" s="50" t="s">
        <v>316</v>
      </c>
      <c r="C43" s="40" t="s">
        <v>19</v>
      </c>
      <c r="D43" s="342">
        <v>4.3066227000632917</v>
      </c>
      <c r="E43" s="214">
        <v>26.039136457972297</v>
      </c>
      <c r="F43" s="486">
        <v>0</v>
      </c>
      <c r="G43" s="490">
        <v>0.66442347843427618</v>
      </c>
    </row>
    <row r="44" spans="1:7" ht="16" customHeight="1" x14ac:dyDescent="0.15">
      <c r="A44" s="295">
        <v>35</v>
      </c>
      <c r="B44" s="50" t="s">
        <v>317</v>
      </c>
      <c r="C44" s="40" t="s">
        <v>398</v>
      </c>
      <c r="D44" s="342">
        <v>0.2917532126191773</v>
      </c>
      <c r="E44" s="214">
        <v>0</v>
      </c>
      <c r="F44" s="486">
        <v>7.1055941137680234</v>
      </c>
      <c r="G44" s="490">
        <v>7.4649546876842448E-3</v>
      </c>
    </row>
    <row r="45" spans="1:7" ht="16" customHeight="1" x14ac:dyDescent="0.15">
      <c r="A45" s="316">
        <v>36</v>
      </c>
      <c r="B45" s="50" t="s">
        <v>318</v>
      </c>
      <c r="C45" s="40" t="s">
        <v>20</v>
      </c>
      <c r="D45" s="342">
        <v>0.22016341120609084</v>
      </c>
      <c r="E45" s="214">
        <v>0</v>
      </c>
      <c r="F45" s="486">
        <v>0.60520650083986427</v>
      </c>
      <c r="G45" s="490">
        <v>0.11074618946449341</v>
      </c>
    </row>
    <row r="46" spans="1:7" ht="16" customHeight="1" x14ac:dyDescent="0.15">
      <c r="A46" s="295">
        <v>37</v>
      </c>
      <c r="B46" s="50" t="s">
        <v>319</v>
      </c>
      <c r="C46" s="40" t="s">
        <v>244</v>
      </c>
      <c r="D46" s="342">
        <v>1.8060313407289147E-3</v>
      </c>
      <c r="E46" s="214">
        <v>0</v>
      </c>
      <c r="F46" s="486">
        <v>4.35337048743792E-2</v>
      </c>
      <c r="G46" s="490">
        <v>1.1166615469253496</v>
      </c>
    </row>
    <row r="47" spans="1:7" ht="16" customHeight="1" x14ac:dyDescent="0.15">
      <c r="A47" s="316">
        <v>38</v>
      </c>
      <c r="B47" s="50" t="s">
        <v>320</v>
      </c>
      <c r="C47" s="40" t="s">
        <v>245</v>
      </c>
      <c r="D47" s="342">
        <v>2.5074935818617241E-3</v>
      </c>
      <c r="E47" s="214">
        <v>0</v>
      </c>
      <c r="F47" s="486">
        <v>6.0442187854343146E-2</v>
      </c>
      <c r="G47" s="490">
        <v>0.51389371336007783</v>
      </c>
    </row>
    <row r="48" spans="1:7" ht="16" customHeight="1" x14ac:dyDescent="0.15">
      <c r="A48" s="295">
        <v>39</v>
      </c>
      <c r="B48" s="50" t="s">
        <v>321</v>
      </c>
      <c r="C48" s="40" t="s">
        <v>399</v>
      </c>
      <c r="D48" s="342">
        <v>15.340057453333621</v>
      </c>
      <c r="E48" s="214">
        <v>2.0631498188826418</v>
      </c>
      <c r="F48" s="486">
        <v>1.2792902006637346</v>
      </c>
      <c r="G48" s="490">
        <v>38.250119400828844</v>
      </c>
    </row>
    <row r="49" spans="1:7" ht="16" customHeight="1" x14ac:dyDescent="0.15">
      <c r="A49" s="316">
        <v>40</v>
      </c>
      <c r="B49" s="50" t="s">
        <v>294</v>
      </c>
      <c r="C49" s="40" t="s">
        <v>72</v>
      </c>
      <c r="D49" s="342">
        <v>219.4161646439884</v>
      </c>
      <c r="E49" s="214">
        <v>3.0490414314191518</v>
      </c>
      <c r="F49" s="486">
        <v>7.3014612992901897</v>
      </c>
      <c r="G49" s="490">
        <v>86.921574457865603</v>
      </c>
    </row>
    <row r="50" spans="1:7" ht="16" customHeight="1" x14ac:dyDescent="0.15">
      <c r="A50" s="295">
        <v>41</v>
      </c>
      <c r="B50" s="50">
        <v>45</v>
      </c>
      <c r="C50" s="40" t="s">
        <v>295</v>
      </c>
      <c r="D50" s="342">
        <v>19.647543334003721</v>
      </c>
      <c r="E50" s="214">
        <v>2.5300505579724764</v>
      </c>
      <c r="F50" s="486">
        <v>8.2032938993579005</v>
      </c>
      <c r="G50" s="490">
        <v>13.029241558481299</v>
      </c>
    </row>
    <row r="51" spans="1:7" ht="16" customHeight="1" x14ac:dyDescent="0.15">
      <c r="A51" s="316">
        <v>42</v>
      </c>
      <c r="B51" s="50">
        <v>46</v>
      </c>
      <c r="C51" s="40" t="s">
        <v>296</v>
      </c>
      <c r="D51" s="342">
        <v>80.463781553826152</v>
      </c>
      <c r="E51" s="214">
        <v>13.341651543234661</v>
      </c>
      <c r="F51" s="486">
        <v>12.6553067910483</v>
      </c>
      <c r="G51" s="490">
        <v>88.145809019859101</v>
      </c>
    </row>
    <row r="52" spans="1:7" ht="16" customHeight="1" x14ac:dyDescent="0.15">
      <c r="A52" s="295">
        <v>43</v>
      </c>
      <c r="B52" s="50">
        <v>47</v>
      </c>
      <c r="C52" s="40" t="s">
        <v>297</v>
      </c>
      <c r="D52" s="342">
        <v>52.145237946858487</v>
      </c>
      <c r="E52" s="214">
        <v>11.759877126746698</v>
      </c>
      <c r="F52" s="486">
        <v>9.7362138162690606</v>
      </c>
      <c r="G52" s="490">
        <v>47.7166303347704</v>
      </c>
    </row>
    <row r="53" spans="1:7" ht="16" customHeight="1" x14ac:dyDescent="0.15">
      <c r="A53" s="316">
        <v>44</v>
      </c>
      <c r="B53" s="50" t="s">
        <v>298</v>
      </c>
      <c r="C53" s="40" t="s">
        <v>21</v>
      </c>
      <c r="D53" s="342">
        <v>0.80432390119890196</v>
      </c>
      <c r="E53" s="214">
        <v>1.4127024014008327</v>
      </c>
      <c r="F53" s="486">
        <v>0</v>
      </c>
      <c r="G53" s="490">
        <v>1.3502692632615276</v>
      </c>
    </row>
    <row r="54" spans="1:7" ht="16" customHeight="1" x14ac:dyDescent="0.15">
      <c r="A54" s="295">
        <v>45</v>
      </c>
      <c r="B54" s="50" t="s">
        <v>299</v>
      </c>
      <c r="C54" s="40" t="s">
        <v>400</v>
      </c>
      <c r="D54" s="342">
        <v>0.4505428259917344</v>
      </c>
      <c r="E54" s="214">
        <v>0.34734948311822206</v>
      </c>
      <c r="F54" s="486">
        <v>0</v>
      </c>
      <c r="G54" s="490">
        <v>0.26469566805891248</v>
      </c>
    </row>
    <row r="55" spans="1:7" ht="16" customHeight="1" x14ac:dyDescent="0.15">
      <c r="A55" s="316">
        <v>46</v>
      </c>
      <c r="B55" s="50" t="s">
        <v>300</v>
      </c>
      <c r="C55" s="40" t="s">
        <v>22</v>
      </c>
      <c r="D55" s="342">
        <v>1.2897662455166126</v>
      </c>
      <c r="E55" s="214">
        <v>0.22341393514880414</v>
      </c>
      <c r="F55" s="486">
        <v>0</v>
      </c>
      <c r="G55" s="490">
        <v>0.76860088359607015</v>
      </c>
    </row>
    <row r="56" spans="1:7" ht="16" customHeight="1" x14ac:dyDescent="0.15">
      <c r="A56" s="295">
        <v>47</v>
      </c>
      <c r="B56" s="50" t="s">
        <v>301</v>
      </c>
      <c r="C56" s="40" t="s">
        <v>56</v>
      </c>
      <c r="D56" s="342">
        <v>30.916167995607136</v>
      </c>
      <c r="E56" s="214">
        <v>0.19819675720432045</v>
      </c>
      <c r="F56" s="486">
        <v>0</v>
      </c>
      <c r="G56" s="490">
        <v>0.83742234296675355</v>
      </c>
    </row>
    <row r="57" spans="1:7" ht="16" customHeight="1" x14ac:dyDescent="0.15">
      <c r="A57" s="316">
        <v>48</v>
      </c>
      <c r="B57" s="50" t="s">
        <v>302</v>
      </c>
      <c r="C57" s="40" t="s">
        <v>401</v>
      </c>
      <c r="D57" s="342">
        <v>46.840293720187574</v>
      </c>
      <c r="E57" s="214">
        <v>2.4124392851371343E-2</v>
      </c>
      <c r="F57" s="486">
        <v>0</v>
      </c>
      <c r="G57" s="490">
        <v>0.26660783753416412</v>
      </c>
    </row>
    <row r="58" spans="1:7" ht="16" customHeight="1" x14ac:dyDescent="0.15">
      <c r="A58" s="295">
        <v>49</v>
      </c>
      <c r="B58" s="50" t="s">
        <v>303</v>
      </c>
      <c r="C58" s="40" t="s">
        <v>8</v>
      </c>
      <c r="D58" s="342">
        <v>318.47443596323643</v>
      </c>
      <c r="E58" s="214">
        <v>0.11403049867153994</v>
      </c>
      <c r="F58" s="486">
        <v>0</v>
      </c>
      <c r="G58" s="490">
        <v>648.37402939868423</v>
      </c>
    </row>
    <row r="59" spans="1:7" ht="16" customHeight="1" x14ac:dyDescent="0.15">
      <c r="A59" s="316">
        <v>50</v>
      </c>
      <c r="B59" s="50" t="s">
        <v>304</v>
      </c>
      <c r="C59" s="40" t="s">
        <v>9</v>
      </c>
      <c r="D59" s="342">
        <v>3.8312432201437187E-2</v>
      </c>
      <c r="E59" s="214">
        <v>4.6179719431533678E-2</v>
      </c>
      <c r="F59" s="486">
        <v>0</v>
      </c>
      <c r="G59" s="490">
        <v>0.48976245497139193</v>
      </c>
    </row>
    <row r="60" spans="1:7" ht="16" customHeight="1" x14ac:dyDescent="0.15">
      <c r="A60" s="295">
        <v>51</v>
      </c>
      <c r="B60" s="50">
        <v>50</v>
      </c>
      <c r="C60" s="40" t="s">
        <v>10</v>
      </c>
      <c r="D60" s="342">
        <v>16.696185601557449</v>
      </c>
      <c r="E60" s="214">
        <v>8.9092665256662034E-5</v>
      </c>
      <c r="F60" s="486">
        <v>0.63801682612973398</v>
      </c>
      <c r="G60" s="490">
        <v>0</v>
      </c>
    </row>
    <row r="61" spans="1:7" ht="16" customHeight="1" x14ac:dyDescent="0.15">
      <c r="A61" s="316">
        <v>52</v>
      </c>
      <c r="B61" s="50">
        <v>51</v>
      </c>
      <c r="C61" s="40" t="s">
        <v>11</v>
      </c>
      <c r="D61" s="342">
        <v>65.587873906960596</v>
      </c>
      <c r="E61" s="214">
        <v>2.7856761301393661E-4</v>
      </c>
      <c r="F61" s="486">
        <v>0</v>
      </c>
      <c r="G61" s="490">
        <v>1.6801123544861098E-2</v>
      </c>
    </row>
    <row r="62" spans="1:7" ht="16" customHeight="1" x14ac:dyDescent="0.15">
      <c r="A62" s="295">
        <v>53</v>
      </c>
      <c r="B62" s="50" t="s">
        <v>305</v>
      </c>
      <c r="C62" s="40" t="s">
        <v>12</v>
      </c>
      <c r="D62" s="342">
        <v>5.9382172464702787E-2</v>
      </c>
      <c r="E62" s="214">
        <v>4.8014754771968102E-3</v>
      </c>
      <c r="F62" s="486">
        <v>3.9983294248357986E-3</v>
      </c>
      <c r="G62" s="490">
        <v>0</v>
      </c>
    </row>
    <row r="63" spans="1:7" ht="16" customHeight="1" x14ac:dyDescent="0.15">
      <c r="A63" s="316">
        <v>54</v>
      </c>
      <c r="B63" s="50" t="s">
        <v>306</v>
      </c>
      <c r="C63" s="40" t="s">
        <v>170</v>
      </c>
      <c r="D63" s="342">
        <v>4.2733257726750367</v>
      </c>
      <c r="E63" s="214">
        <v>1.3857020057411318</v>
      </c>
      <c r="F63" s="486">
        <v>1.52713373979638</v>
      </c>
      <c r="G63" s="490">
        <v>0</v>
      </c>
    </row>
    <row r="64" spans="1:7" ht="16" customHeight="1" x14ac:dyDescent="0.15">
      <c r="A64" s="295">
        <v>55</v>
      </c>
      <c r="B64" s="50" t="s">
        <v>307</v>
      </c>
      <c r="C64" s="40" t="s">
        <v>402</v>
      </c>
      <c r="D64" s="342">
        <v>37.210921561333592</v>
      </c>
      <c r="E64" s="214">
        <v>2.9227218014677665</v>
      </c>
      <c r="F64" s="486">
        <v>2.4305833907361536</v>
      </c>
      <c r="G64" s="490">
        <v>86.695011314268896</v>
      </c>
    </row>
    <row r="65" spans="1:7" ht="16" customHeight="1" x14ac:dyDescent="0.15">
      <c r="A65" s="316">
        <v>56</v>
      </c>
      <c r="B65" s="50" t="s">
        <v>346</v>
      </c>
      <c r="C65" s="40" t="s">
        <v>347</v>
      </c>
      <c r="D65" s="342">
        <v>0</v>
      </c>
      <c r="E65" s="214">
        <v>0</v>
      </c>
      <c r="F65" s="486">
        <v>0</v>
      </c>
      <c r="G65" s="493">
        <v>0</v>
      </c>
    </row>
    <row r="66" spans="1:7" ht="16" customHeight="1" x14ac:dyDescent="0.15">
      <c r="A66" s="295">
        <v>57</v>
      </c>
      <c r="B66" s="50">
        <v>53</v>
      </c>
      <c r="C66" s="40" t="s">
        <v>403</v>
      </c>
      <c r="D66" s="342">
        <v>10.072255985238128</v>
      </c>
      <c r="E66" s="214">
        <v>1.0171638366495601</v>
      </c>
      <c r="F66" s="486">
        <v>1.1352756402372901</v>
      </c>
      <c r="G66" s="490">
        <v>4.4649605474804304</v>
      </c>
    </row>
    <row r="67" spans="1:7" ht="16" customHeight="1" x14ac:dyDescent="0.15">
      <c r="A67" s="316">
        <v>58</v>
      </c>
      <c r="B67" s="50">
        <v>55</v>
      </c>
      <c r="C67" s="40" t="s">
        <v>404</v>
      </c>
      <c r="D67" s="342">
        <v>6.7909750781662535</v>
      </c>
      <c r="E67" s="214">
        <v>5.8355262724608767</v>
      </c>
      <c r="F67" s="486">
        <v>7.4974727468247062</v>
      </c>
      <c r="G67" s="490">
        <v>0.20459883591489808</v>
      </c>
    </row>
    <row r="68" spans="1:7" ht="16" customHeight="1" x14ac:dyDescent="0.15">
      <c r="A68" s="295">
        <v>59</v>
      </c>
      <c r="B68" s="50">
        <v>56</v>
      </c>
      <c r="C68" s="40" t="s">
        <v>308</v>
      </c>
      <c r="D68" s="342">
        <v>13.739702162485417</v>
      </c>
      <c r="E68" s="214">
        <v>9.7560004454074498</v>
      </c>
      <c r="F68" s="486">
        <v>4.5818559719256937</v>
      </c>
      <c r="G68" s="490">
        <v>0.37906049091255889</v>
      </c>
    </row>
    <row r="69" spans="1:7" ht="16" customHeight="1" x14ac:dyDescent="0.15">
      <c r="A69" s="316">
        <v>60</v>
      </c>
      <c r="B69" s="50" t="s">
        <v>309</v>
      </c>
      <c r="C69" s="40" t="s">
        <v>405</v>
      </c>
      <c r="D69" s="342">
        <v>3.2005435180442721</v>
      </c>
      <c r="E69" s="214">
        <v>1.2305807637475146</v>
      </c>
      <c r="F69" s="486">
        <v>1.103078635913773</v>
      </c>
      <c r="G69" s="490">
        <v>0.22923625042860099</v>
      </c>
    </row>
    <row r="70" spans="1:7" ht="16" customHeight="1" x14ac:dyDescent="0.15">
      <c r="A70" s="295">
        <v>61</v>
      </c>
      <c r="B70" s="50">
        <v>61</v>
      </c>
      <c r="C70" s="40" t="s">
        <v>407</v>
      </c>
      <c r="D70" s="342">
        <v>3.08854660526264</v>
      </c>
      <c r="E70" s="214">
        <v>2.8483303188168105</v>
      </c>
      <c r="F70" s="486">
        <v>0.79323005171466998</v>
      </c>
      <c r="G70" s="490">
        <v>2.3600032718912201E-2</v>
      </c>
    </row>
    <row r="71" spans="1:7" ht="16" customHeight="1" x14ac:dyDescent="0.15">
      <c r="A71" s="316">
        <v>62</v>
      </c>
      <c r="B71" s="50" t="s">
        <v>310</v>
      </c>
      <c r="C71" s="40" t="s">
        <v>406</v>
      </c>
      <c r="D71" s="342">
        <v>8.661789326321772</v>
      </c>
      <c r="E71" s="214">
        <v>2.6843384798965793</v>
      </c>
      <c r="F71" s="486">
        <v>1.56099176014894</v>
      </c>
      <c r="G71" s="490">
        <v>7.9260135509161E-2</v>
      </c>
    </row>
    <row r="72" spans="1:7" ht="16" customHeight="1" x14ac:dyDescent="0.15">
      <c r="A72" s="295">
        <v>63</v>
      </c>
      <c r="B72" s="50">
        <v>64</v>
      </c>
      <c r="C72" s="40" t="s">
        <v>408</v>
      </c>
      <c r="D72" s="342">
        <v>15.547435732139379</v>
      </c>
      <c r="E72" s="214">
        <v>6.0346038367662826</v>
      </c>
      <c r="F72" s="486">
        <v>5.1869243572504802</v>
      </c>
      <c r="G72" s="490">
        <v>0.38361677592454402</v>
      </c>
    </row>
    <row r="73" spans="1:7" ht="16" customHeight="1" x14ac:dyDescent="0.15">
      <c r="A73" s="316">
        <v>64</v>
      </c>
      <c r="B73" s="50">
        <v>65</v>
      </c>
      <c r="C73" s="40" t="s">
        <v>409</v>
      </c>
      <c r="D73" s="342">
        <v>7.3191183811014193</v>
      </c>
      <c r="E73" s="214">
        <v>1.0778361592196624</v>
      </c>
      <c r="F73" s="486">
        <v>1.62452555170984</v>
      </c>
      <c r="G73" s="490">
        <v>0</v>
      </c>
    </row>
    <row r="74" spans="1:7" ht="16" customHeight="1" x14ac:dyDescent="0.15">
      <c r="A74" s="295">
        <v>65</v>
      </c>
      <c r="B74" s="50">
        <v>68</v>
      </c>
      <c r="C74" s="40" t="s">
        <v>410</v>
      </c>
      <c r="D74" s="342">
        <v>10.069512089691942</v>
      </c>
      <c r="E74" s="214">
        <v>1.0552241000525742</v>
      </c>
      <c r="F74" s="486">
        <v>5.7483830875958004</v>
      </c>
      <c r="G74" s="490">
        <v>2.59194746156522</v>
      </c>
    </row>
    <row r="75" spans="1:7" ht="16" customHeight="1" x14ac:dyDescent="0.15">
      <c r="A75" s="316">
        <v>66</v>
      </c>
      <c r="B75" s="50" t="s">
        <v>311</v>
      </c>
      <c r="C75" s="40" t="s">
        <v>411</v>
      </c>
      <c r="D75" s="342">
        <v>28.78439597007181</v>
      </c>
      <c r="E75" s="214">
        <v>5.1763886542393491</v>
      </c>
      <c r="F75" s="486">
        <v>7.3628272574038895</v>
      </c>
      <c r="G75" s="490">
        <v>3.0862698195154019</v>
      </c>
    </row>
    <row r="76" spans="1:7" ht="16" customHeight="1" x14ac:dyDescent="0.15">
      <c r="A76" s="295">
        <v>67</v>
      </c>
      <c r="B76" s="50">
        <v>72</v>
      </c>
      <c r="C76" s="40" t="s">
        <v>328</v>
      </c>
      <c r="D76" s="342">
        <v>2.7980818278606647</v>
      </c>
      <c r="E76" s="214">
        <v>2.3504409590442363</v>
      </c>
      <c r="F76" s="486">
        <v>1.3386985546258401</v>
      </c>
      <c r="G76" s="490">
        <v>5.7729158368715998E-2</v>
      </c>
    </row>
    <row r="77" spans="1:7" ht="16" customHeight="1" x14ac:dyDescent="0.15">
      <c r="A77" s="316">
        <v>68</v>
      </c>
      <c r="B77" s="50" t="s">
        <v>312</v>
      </c>
      <c r="C77" s="40" t="s">
        <v>412</v>
      </c>
      <c r="D77" s="342">
        <v>6.5647136589939556</v>
      </c>
      <c r="E77" s="214">
        <v>1.0026411501084744</v>
      </c>
      <c r="F77" s="486">
        <v>2.702919509491962</v>
      </c>
      <c r="G77" s="490">
        <v>0.57747212999482744</v>
      </c>
    </row>
    <row r="78" spans="1:7" ht="16" customHeight="1" x14ac:dyDescent="0.15">
      <c r="A78" s="295">
        <v>69</v>
      </c>
      <c r="B78" s="50" t="s">
        <v>313</v>
      </c>
      <c r="C78" s="40" t="s">
        <v>413</v>
      </c>
      <c r="D78" s="342">
        <v>50.339994756653951</v>
      </c>
      <c r="E78" s="214">
        <v>2.9254193130169361</v>
      </c>
      <c r="F78" s="486">
        <v>4.9286039210118595</v>
      </c>
      <c r="G78" s="490">
        <v>16.929760975949335</v>
      </c>
    </row>
    <row r="79" spans="1:7" ht="16" customHeight="1" x14ac:dyDescent="0.15">
      <c r="A79" s="316">
        <v>70</v>
      </c>
      <c r="B79" s="50" t="s">
        <v>314</v>
      </c>
      <c r="C79" s="40" t="s">
        <v>113</v>
      </c>
      <c r="D79" s="342">
        <v>2.9071441345710087</v>
      </c>
      <c r="E79" s="214">
        <v>0.81037564257659411</v>
      </c>
      <c r="F79" s="486">
        <v>1.1469401533347021</v>
      </c>
      <c r="G79" s="490">
        <v>0.29954536890682282</v>
      </c>
    </row>
    <row r="80" spans="1:7" ht="16" customHeight="1" x14ac:dyDescent="0.15">
      <c r="A80" s="295">
        <v>71</v>
      </c>
      <c r="B80" s="50" t="s">
        <v>315</v>
      </c>
      <c r="C80" s="40" t="s">
        <v>414</v>
      </c>
      <c r="D80" s="342">
        <v>27.375384403498948</v>
      </c>
      <c r="E80" s="214">
        <v>6.7397570282441084</v>
      </c>
      <c r="F80" s="486">
        <v>9.5424769819974973</v>
      </c>
      <c r="G80" s="490">
        <v>2.4904860097981771</v>
      </c>
    </row>
    <row r="81" spans="1:28" ht="16" customHeight="1" x14ac:dyDescent="0.15">
      <c r="A81" s="316">
        <v>72</v>
      </c>
      <c r="B81" s="50">
        <v>85</v>
      </c>
      <c r="C81" s="40" t="s">
        <v>13</v>
      </c>
      <c r="D81" s="342">
        <v>20.300479107536482</v>
      </c>
      <c r="E81" s="214">
        <v>7.3319152091956505</v>
      </c>
      <c r="F81" s="486">
        <v>24.772748067072499</v>
      </c>
      <c r="G81" s="490">
        <v>0.173580335699803</v>
      </c>
    </row>
    <row r="82" spans="1:28" ht="16" customHeight="1" x14ac:dyDescent="0.15">
      <c r="A82" s="295">
        <v>73</v>
      </c>
      <c r="B82" s="50">
        <v>86</v>
      </c>
      <c r="C82" s="175" t="s">
        <v>415</v>
      </c>
      <c r="D82" s="342">
        <v>28.421461633148809</v>
      </c>
      <c r="E82" s="214">
        <v>7.5724893149904782</v>
      </c>
      <c r="F82" s="486">
        <v>15.461768839340699</v>
      </c>
      <c r="G82" s="490">
        <v>0.158683860784505</v>
      </c>
    </row>
    <row r="83" spans="1:28" ht="16" customHeight="1" x14ac:dyDescent="0.15">
      <c r="A83" s="316">
        <v>74</v>
      </c>
      <c r="B83" s="50" t="s">
        <v>322</v>
      </c>
      <c r="C83" s="175" t="s">
        <v>416</v>
      </c>
      <c r="D83" s="342">
        <v>20.070405642085898</v>
      </c>
      <c r="E83" s="214">
        <v>4.9942467014452658</v>
      </c>
      <c r="F83" s="486">
        <v>13.7198114673501</v>
      </c>
      <c r="G83" s="490">
        <v>8.4424628165068197E-2</v>
      </c>
    </row>
    <row r="84" spans="1:28" ht="16" customHeight="1" x14ac:dyDescent="0.15">
      <c r="A84" s="295">
        <v>75</v>
      </c>
      <c r="B84" s="50" t="s">
        <v>323</v>
      </c>
      <c r="C84" s="40" t="s">
        <v>417</v>
      </c>
      <c r="D84" s="342">
        <v>21.790307318382929</v>
      </c>
      <c r="E84" s="214">
        <v>3.2232070857084714</v>
      </c>
      <c r="F84" s="486">
        <v>3.9584117609132599</v>
      </c>
      <c r="G84" s="490">
        <v>0.35925523105646417</v>
      </c>
    </row>
    <row r="85" spans="1:28" ht="16" customHeight="1" x14ac:dyDescent="0.15">
      <c r="A85" s="316">
        <v>76</v>
      </c>
      <c r="B85" s="50" t="s">
        <v>324</v>
      </c>
      <c r="C85" s="40" t="s">
        <v>418</v>
      </c>
      <c r="D85" s="342">
        <v>14.362859652538798</v>
      </c>
      <c r="E85" s="214">
        <v>2.5574697531308854</v>
      </c>
      <c r="F85" s="486">
        <v>7.7605086197661111</v>
      </c>
      <c r="G85" s="490">
        <v>2.4952327627770323</v>
      </c>
    </row>
    <row r="86" spans="1:28" ht="16" customHeight="1" x14ac:dyDescent="0.15">
      <c r="A86" s="295">
        <v>77</v>
      </c>
      <c r="B86" s="50" t="s">
        <v>325</v>
      </c>
      <c r="C86" s="40" t="s">
        <v>445</v>
      </c>
      <c r="D86" s="342">
        <v>0</v>
      </c>
      <c r="E86" s="214">
        <v>0</v>
      </c>
      <c r="F86" s="486">
        <v>0</v>
      </c>
      <c r="G86" s="490">
        <v>0</v>
      </c>
    </row>
    <row r="87" spans="1:28" s="10" customFormat="1" ht="16" customHeight="1" x14ac:dyDescent="0.15">
      <c r="A87" s="370"/>
      <c r="B87" s="8"/>
      <c r="C87" s="430" t="s">
        <v>205</v>
      </c>
      <c r="D87" s="429">
        <f>SUM(D10:D86)</f>
        <v>1453.4850964588647</v>
      </c>
      <c r="E87" s="181">
        <f>SUM(E10:E86)</f>
        <v>225.27185604032897</v>
      </c>
      <c r="F87" s="209">
        <f>SUM(F10:F86)</f>
        <v>332.99563220045161</v>
      </c>
      <c r="G87" s="491">
        <f>SUM(G10:G86)</f>
        <v>1153.5917896418807</v>
      </c>
    </row>
    <row r="88" spans="1:28" s="2" customFormat="1" ht="16" customHeight="1" x14ac:dyDescent="0.15">
      <c r="A88" s="44"/>
      <c r="B88" s="432" t="s">
        <v>61</v>
      </c>
      <c r="C88" s="149" t="s">
        <v>60</v>
      </c>
      <c r="D88" s="223">
        <v>0</v>
      </c>
      <c r="E88" s="341">
        <v>0</v>
      </c>
      <c r="F88" s="485">
        <v>0</v>
      </c>
      <c r="G88" s="492">
        <v>0</v>
      </c>
      <c r="H88" s="97"/>
      <c r="I88" s="97"/>
      <c r="J88" s="97"/>
      <c r="K88" s="97"/>
      <c r="L88" s="97"/>
      <c r="M88" s="97"/>
      <c r="N88" s="97"/>
      <c r="O88" s="97"/>
      <c r="P88" s="97"/>
      <c r="Q88" s="97"/>
      <c r="R88" s="97"/>
      <c r="S88" s="97"/>
      <c r="T88" s="97"/>
      <c r="U88" s="97"/>
      <c r="V88" s="97"/>
      <c r="W88" s="97"/>
      <c r="X88" s="97"/>
      <c r="Y88" s="97"/>
      <c r="Z88" s="97"/>
      <c r="AA88" s="97"/>
      <c r="AB88" s="97"/>
    </row>
    <row r="89" spans="1:28" s="2" customFormat="1" ht="16" customHeight="1" x14ac:dyDescent="0.15">
      <c r="A89" s="295"/>
      <c r="B89" s="50" t="s">
        <v>62</v>
      </c>
      <c r="C89" s="424" t="s">
        <v>124</v>
      </c>
      <c r="D89" s="342">
        <v>0</v>
      </c>
      <c r="E89" s="214">
        <v>0</v>
      </c>
      <c r="F89" s="486">
        <v>0</v>
      </c>
      <c r="G89" s="493">
        <v>0</v>
      </c>
      <c r="H89" s="97"/>
      <c r="I89" s="97"/>
      <c r="J89" s="97"/>
      <c r="K89" s="97"/>
      <c r="L89" s="97"/>
      <c r="M89" s="97"/>
      <c r="N89" s="97"/>
      <c r="O89" s="97"/>
      <c r="P89" s="97"/>
      <c r="Q89" s="97"/>
      <c r="R89" s="97"/>
      <c r="S89" s="97"/>
      <c r="T89" s="97"/>
      <c r="U89" s="97"/>
      <c r="V89" s="97"/>
      <c r="W89" s="97"/>
      <c r="X89" s="97"/>
      <c r="Y89" s="97"/>
      <c r="Z89" s="97"/>
      <c r="AA89" s="97"/>
      <c r="AB89" s="97"/>
    </row>
    <row r="90" spans="1:28" s="2" customFormat="1" ht="16" customHeight="1" x14ac:dyDescent="0.15">
      <c r="A90" s="295"/>
      <c r="B90" s="50" t="s">
        <v>94</v>
      </c>
      <c r="C90" s="424" t="s">
        <v>125</v>
      </c>
      <c r="D90" s="342">
        <v>0</v>
      </c>
      <c r="E90" s="214">
        <v>0</v>
      </c>
      <c r="F90" s="486">
        <v>0</v>
      </c>
      <c r="G90" s="493">
        <v>0</v>
      </c>
      <c r="H90" s="97"/>
      <c r="I90" s="97"/>
      <c r="J90" s="97"/>
      <c r="K90" s="97"/>
      <c r="L90" s="97"/>
      <c r="M90" s="97"/>
      <c r="N90" s="97"/>
      <c r="O90" s="97"/>
      <c r="P90" s="97"/>
      <c r="Q90" s="97"/>
      <c r="R90" s="97"/>
      <c r="S90" s="97"/>
      <c r="T90" s="97"/>
      <c r="U90" s="97"/>
      <c r="V90" s="97"/>
      <c r="W90" s="97"/>
      <c r="X90" s="97"/>
      <c r="Y90" s="97"/>
      <c r="Z90" s="97"/>
      <c r="AA90" s="97"/>
      <c r="AB90" s="97"/>
    </row>
    <row r="91" spans="1:28" s="2" customFormat="1" ht="16" customHeight="1" x14ac:dyDescent="0.15">
      <c r="A91" s="295"/>
      <c r="B91" s="50" t="s">
        <v>95</v>
      </c>
      <c r="C91" s="424" t="s">
        <v>29</v>
      </c>
      <c r="D91" s="342">
        <v>8.2027933865177154</v>
      </c>
      <c r="E91" s="214">
        <v>110.18751049967099</v>
      </c>
      <c r="F91" s="486">
        <v>410.97095785954855</v>
      </c>
      <c r="G91" s="493">
        <v>0</v>
      </c>
      <c r="H91" s="97"/>
      <c r="I91" s="97"/>
      <c r="J91" s="97"/>
      <c r="K91" s="97"/>
      <c r="L91" s="97"/>
      <c r="M91" s="97"/>
      <c r="N91" s="97"/>
      <c r="O91" s="97"/>
      <c r="P91" s="97"/>
      <c r="Q91" s="97"/>
      <c r="R91" s="97"/>
      <c r="S91" s="97"/>
      <c r="T91" s="97"/>
      <c r="U91" s="97"/>
      <c r="V91" s="97"/>
      <c r="W91" s="97"/>
      <c r="X91" s="97"/>
      <c r="Y91" s="97"/>
      <c r="Z91" s="97"/>
      <c r="AA91" s="97"/>
      <c r="AB91" s="97"/>
    </row>
    <row r="92" spans="1:28" s="2" customFormat="1" ht="16" customHeight="1" x14ac:dyDescent="0.15">
      <c r="A92" s="295"/>
      <c r="B92" s="50" t="s">
        <v>96</v>
      </c>
      <c r="C92" s="424" t="s">
        <v>150</v>
      </c>
      <c r="D92" s="342">
        <v>0</v>
      </c>
      <c r="E92" s="214">
        <v>0</v>
      </c>
      <c r="F92" s="486">
        <v>0</v>
      </c>
      <c r="G92" s="493">
        <v>0</v>
      </c>
      <c r="H92" s="97"/>
      <c r="I92" s="97"/>
      <c r="J92" s="97"/>
      <c r="K92" s="97"/>
      <c r="L92" s="97"/>
      <c r="M92" s="97"/>
      <c r="N92" s="97"/>
      <c r="O92" s="97"/>
      <c r="P92" s="97"/>
      <c r="Q92" s="97"/>
      <c r="R92" s="97"/>
      <c r="S92" s="97"/>
      <c r="T92" s="97"/>
      <c r="U92" s="97"/>
      <c r="V92" s="97"/>
      <c r="W92" s="97"/>
      <c r="X92" s="97"/>
      <c r="Y92" s="97"/>
      <c r="Z92" s="97"/>
      <c r="AA92" s="97"/>
      <c r="AB92" s="97"/>
    </row>
    <row r="93" spans="1:28" ht="16" customHeight="1" x14ac:dyDescent="0.15">
      <c r="A93" s="433"/>
      <c r="B93" s="434" t="s">
        <v>97</v>
      </c>
      <c r="C93" s="435" t="s">
        <v>30</v>
      </c>
      <c r="D93" s="342">
        <v>0</v>
      </c>
      <c r="E93" s="214">
        <v>0</v>
      </c>
      <c r="F93" s="486">
        <v>0</v>
      </c>
      <c r="G93" s="493">
        <v>0</v>
      </c>
    </row>
    <row r="94" spans="1:28" ht="16" customHeight="1" x14ac:dyDescent="0.15">
      <c r="A94" s="433"/>
      <c r="B94" s="434" t="s">
        <v>98</v>
      </c>
      <c r="C94" s="435" t="s">
        <v>31</v>
      </c>
      <c r="D94" s="342">
        <v>2662.9040775560479</v>
      </c>
      <c r="E94" s="214">
        <v>0</v>
      </c>
      <c r="F94" s="486">
        <v>0</v>
      </c>
      <c r="G94" s="493">
        <v>0</v>
      </c>
    </row>
    <row r="95" spans="1:28" ht="16" customHeight="1" x14ac:dyDescent="0.15">
      <c r="A95" s="433"/>
      <c r="B95" s="434" t="s">
        <v>99</v>
      </c>
      <c r="C95" s="435" t="s">
        <v>260</v>
      </c>
      <c r="D95" s="342">
        <v>0</v>
      </c>
      <c r="E95" s="214">
        <v>0</v>
      </c>
      <c r="F95" s="486">
        <v>0</v>
      </c>
      <c r="G95" s="493">
        <v>0</v>
      </c>
    </row>
    <row r="96" spans="1:28" ht="16" customHeight="1" x14ac:dyDescent="0.15">
      <c r="A96" s="433"/>
      <c r="B96" s="434" t="s">
        <v>100</v>
      </c>
      <c r="C96" s="435" t="s">
        <v>32</v>
      </c>
      <c r="D96" s="342">
        <v>0</v>
      </c>
      <c r="E96" s="214">
        <v>0</v>
      </c>
      <c r="F96" s="486">
        <v>0</v>
      </c>
      <c r="G96" s="493">
        <v>0</v>
      </c>
    </row>
    <row r="97" spans="1:7" ht="16" customHeight="1" x14ac:dyDescent="0.15">
      <c r="A97" s="433"/>
      <c r="B97" s="434" t="s">
        <v>101</v>
      </c>
      <c r="C97" s="435" t="s">
        <v>13</v>
      </c>
      <c r="D97" s="342">
        <v>0</v>
      </c>
      <c r="E97" s="214">
        <v>0</v>
      </c>
      <c r="F97" s="486">
        <v>0</v>
      </c>
      <c r="G97" s="493">
        <v>0</v>
      </c>
    </row>
    <row r="98" spans="1:7" ht="16" customHeight="1" x14ac:dyDescent="0.15">
      <c r="A98" s="433"/>
      <c r="B98" s="434" t="s">
        <v>102</v>
      </c>
      <c r="C98" s="435" t="s">
        <v>33</v>
      </c>
      <c r="D98" s="342">
        <v>0</v>
      </c>
      <c r="E98" s="214">
        <v>0</v>
      </c>
      <c r="F98" s="486">
        <v>0</v>
      </c>
      <c r="G98" s="493">
        <v>0</v>
      </c>
    </row>
    <row r="99" spans="1:7" ht="16" customHeight="1" x14ac:dyDescent="0.15">
      <c r="A99" s="433"/>
      <c r="B99" s="434" t="s">
        <v>103</v>
      </c>
      <c r="C99" s="435" t="s">
        <v>264</v>
      </c>
      <c r="D99" s="342">
        <v>0</v>
      </c>
      <c r="E99" s="214">
        <v>0</v>
      </c>
      <c r="F99" s="486">
        <v>0</v>
      </c>
      <c r="G99" s="493">
        <v>0</v>
      </c>
    </row>
    <row r="100" spans="1:7" ht="16" customHeight="1" x14ac:dyDescent="0.15">
      <c r="A100" s="370"/>
      <c r="B100" s="8"/>
      <c r="C100" s="147" t="s">
        <v>206</v>
      </c>
      <c r="D100" s="431">
        <f>SUM(D88:D99)</f>
        <v>2671.1068709425658</v>
      </c>
      <c r="E100" s="181">
        <f>SUM(E88:E99)</f>
        <v>110.18751049967099</v>
      </c>
      <c r="F100" s="487">
        <f>SUM(F88:F99)</f>
        <v>410.97095785954855</v>
      </c>
      <c r="G100" s="491">
        <f>SUM(G88:G99)</f>
        <v>0</v>
      </c>
    </row>
    <row r="101" spans="1:7" ht="16" customHeight="1" x14ac:dyDescent="0.15">
      <c r="A101" s="437"/>
      <c r="B101" s="204"/>
      <c r="C101" s="205" t="s">
        <v>265</v>
      </c>
      <c r="D101" s="436">
        <v>889.91529959856859</v>
      </c>
      <c r="E101" s="495">
        <v>0</v>
      </c>
      <c r="F101" s="488"/>
      <c r="G101" s="494">
        <v>419.88571400000001</v>
      </c>
    </row>
    <row r="102" spans="1:7" ht="16" customHeight="1" x14ac:dyDescent="0.15">
      <c r="A102" s="318"/>
      <c r="B102" s="8"/>
      <c r="C102" s="189" t="s">
        <v>207</v>
      </c>
      <c r="D102" s="209">
        <f>D87+D100+D101</f>
        <v>5014.507266999999</v>
      </c>
      <c r="E102" s="181">
        <f>E87+E100+E101</f>
        <v>335.45936653999996</v>
      </c>
      <c r="F102" s="356">
        <f>F87+F100+F101</f>
        <v>743.96659006000016</v>
      </c>
      <c r="G102" s="491">
        <f>G87+G100+G101</f>
        <v>1573.4775036418807</v>
      </c>
    </row>
    <row r="103" spans="1:7" ht="16" customHeight="1" x14ac:dyDescent="0.15"/>
    <row r="104" spans="1:7" ht="16" customHeight="1" x14ac:dyDescent="0.15"/>
    <row r="105" spans="1:7" ht="16" customHeight="1" x14ac:dyDescent="0.15">
      <c r="B105" s="202" t="s">
        <v>261</v>
      </c>
    </row>
    <row r="106" spans="1:7" ht="16" customHeight="1" x14ac:dyDescent="0.15">
      <c r="B106" s="202" t="s">
        <v>266</v>
      </c>
    </row>
    <row r="107" spans="1:7" ht="16" customHeight="1" x14ac:dyDescent="0.15">
      <c r="B107" s="202" t="s">
        <v>351</v>
      </c>
    </row>
    <row r="108" spans="1:7" ht="16" customHeight="1" x14ac:dyDescent="0.15">
      <c r="B108" s="202" t="s">
        <v>352</v>
      </c>
    </row>
    <row r="109" spans="1:7" ht="16" customHeight="1" x14ac:dyDescent="0.15">
      <c r="B109" s="202" t="s">
        <v>353</v>
      </c>
    </row>
  </sheetData>
  <phoneticPr fontId="8" type="noConversion"/>
  <pageMargins left="0.79000000000000015" right="0.79000000000000015" top="0.59" bottom="0.59" header="0.39000000000000007" footer="0.39000000000000007"/>
  <pageSetup paperSize="9" scale="62" orientation="landscape"/>
  <headerFooter>
    <oddHeader>&amp;R&amp;K000000&amp;P</oddHeader>
    <oddFooter>&amp;L&amp;D&amp;C&amp;F&amp;R&amp;A</oddFooter>
  </headerFooter>
  <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4AF77-BF5F-5246-A94D-D22CCA7BA45F}">
  <dimension ref="A2:CC17"/>
  <sheetViews>
    <sheetView zoomScale="101" zoomScaleNormal="101" zoomScalePageLayoutView="101" workbookViewId="0">
      <pane xSplit="3" ySplit="9" topLeftCell="D10" activePane="bottomRight" state="frozen"/>
      <selection pane="topRight" activeCell="D1" sqref="D1"/>
      <selection pane="bottomLeft" activeCell="A10" sqref="A10"/>
      <selection pane="bottomRight"/>
    </sheetView>
  </sheetViews>
  <sheetFormatPr baseColWidth="10" defaultColWidth="11.5" defaultRowHeight="13" x14ac:dyDescent="0.15"/>
  <cols>
    <col min="1" max="1" width="3.6640625" customWidth="1"/>
    <col min="2" max="2" width="8.5" customWidth="1"/>
    <col min="3" max="3" width="38" customWidth="1"/>
    <col min="4" max="80" width="10.6640625" style="1" customWidth="1"/>
    <col min="81" max="81" width="10.1640625" style="1" customWidth="1"/>
    <col min="82" max="16384" width="11.5" style="1"/>
  </cols>
  <sheetData>
    <row r="2" spans="1:81" ht="16" x14ac:dyDescent="0.2">
      <c r="C2" s="239" t="s">
        <v>391</v>
      </c>
    </row>
    <row r="3" spans="1:81" customFormat="1" x14ac:dyDescent="0.15">
      <c r="A3" s="206"/>
      <c r="B3" s="206"/>
      <c r="C3" s="142" t="s">
        <v>153</v>
      </c>
      <c r="D3" s="206"/>
      <c r="E3" s="240"/>
      <c r="F3" s="240"/>
      <c r="G3" s="117"/>
      <c r="H3" s="117"/>
      <c r="I3" s="117"/>
      <c r="J3" s="117"/>
      <c r="K3" s="117"/>
      <c r="L3" s="117"/>
      <c r="M3" s="117"/>
      <c r="N3" s="117"/>
      <c r="O3" s="117"/>
      <c r="P3" s="117"/>
      <c r="Q3" s="117"/>
      <c r="R3" s="240"/>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240"/>
      <c r="AS3" s="240"/>
      <c r="AT3" s="117"/>
      <c r="AU3" s="117"/>
      <c r="AV3" s="117"/>
      <c r="AW3" s="117"/>
      <c r="AX3" s="117"/>
      <c r="AY3" s="117"/>
      <c r="AZ3" s="117"/>
      <c r="BA3" s="117"/>
      <c r="BB3" s="117"/>
      <c r="BC3" s="117"/>
      <c r="BD3" s="117"/>
      <c r="BE3" s="117"/>
      <c r="BF3" s="117"/>
      <c r="BG3" s="117"/>
      <c r="BH3" s="117"/>
      <c r="BI3" s="117"/>
      <c r="BJ3" s="117"/>
      <c r="BK3" s="117"/>
      <c r="BL3" s="117"/>
      <c r="BM3" s="117"/>
      <c r="BN3" s="117"/>
      <c r="BO3" s="117"/>
      <c r="BP3" s="117"/>
      <c r="BQ3" s="117"/>
      <c r="BR3" s="117"/>
      <c r="BS3" s="117"/>
      <c r="BT3" s="117"/>
      <c r="BU3" s="240"/>
      <c r="BV3" s="240"/>
      <c r="BW3" s="117"/>
      <c r="BX3" s="117"/>
      <c r="BY3" s="117"/>
      <c r="BZ3" s="117"/>
      <c r="CA3" s="117"/>
      <c r="CB3" s="117"/>
      <c r="CC3" s="117"/>
    </row>
    <row r="4" spans="1:81" customFormat="1" x14ac:dyDescent="0.15">
      <c r="A4" s="241"/>
      <c r="B4" s="241"/>
      <c r="C4" s="242" t="s">
        <v>368</v>
      </c>
      <c r="D4" s="241" t="s">
        <v>112</v>
      </c>
      <c r="E4" s="241"/>
      <c r="F4" s="241"/>
      <c r="G4" s="206"/>
      <c r="H4" s="206"/>
      <c r="I4" s="206"/>
      <c r="J4" s="243"/>
      <c r="K4" s="243"/>
      <c r="L4" s="243"/>
      <c r="M4" s="243"/>
      <c r="N4" s="243"/>
      <c r="O4" s="243"/>
      <c r="P4" s="241"/>
      <c r="Q4" s="206"/>
      <c r="R4" s="206"/>
      <c r="S4" s="243"/>
      <c r="T4" s="206"/>
      <c r="U4" s="244"/>
      <c r="V4" s="244"/>
      <c r="W4" s="244"/>
      <c r="X4" s="244"/>
      <c r="Y4" s="244"/>
      <c r="Z4" s="206"/>
      <c r="AA4" s="206"/>
      <c r="AB4" s="206"/>
      <c r="AC4" s="206"/>
      <c r="AD4" s="206"/>
      <c r="AE4" s="206"/>
      <c r="AF4" s="206"/>
      <c r="AG4" s="206"/>
      <c r="AH4" s="206"/>
      <c r="AI4" s="206"/>
      <c r="AJ4" s="206"/>
      <c r="AK4" s="206"/>
      <c r="AL4" s="206"/>
      <c r="AM4" s="206"/>
      <c r="AN4" s="244"/>
      <c r="AO4" s="244"/>
      <c r="AP4" s="244"/>
      <c r="AQ4" s="206"/>
      <c r="AR4" s="206"/>
      <c r="AS4" s="206"/>
      <c r="AT4" s="206"/>
      <c r="AU4" s="244"/>
      <c r="AV4" s="244"/>
      <c r="AW4" s="244"/>
      <c r="AX4" s="244"/>
      <c r="AY4" s="244"/>
      <c r="AZ4" s="244"/>
      <c r="BA4" s="244"/>
      <c r="BB4" s="244"/>
      <c r="BC4" s="244"/>
      <c r="BD4" s="244"/>
      <c r="BE4" s="244"/>
      <c r="BF4" s="244"/>
      <c r="BG4" s="244"/>
      <c r="BH4" s="244"/>
      <c r="BI4" s="244"/>
      <c r="BJ4" s="244"/>
      <c r="BK4" s="244"/>
      <c r="BL4" s="244"/>
      <c r="BM4" s="244"/>
      <c r="BN4" s="244"/>
      <c r="BO4" s="244"/>
      <c r="BP4" s="206"/>
      <c r="BQ4" s="206"/>
      <c r="BR4" s="206"/>
      <c r="BS4" s="206"/>
      <c r="BT4" s="206"/>
      <c r="BU4" s="206"/>
      <c r="BV4" s="206"/>
      <c r="BW4" s="206"/>
      <c r="BX4" s="244"/>
      <c r="BY4" s="244"/>
      <c r="BZ4" s="244"/>
      <c r="CA4" s="244"/>
      <c r="CB4" s="244"/>
      <c r="CC4" s="244"/>
    </row>
    <row r="5" spans="1:81" customFormat="1" x14ac:dyDescent="0.15">
      <c r="A5" s="191"/>
      <c r="B5" s="191"/>
      <c r="C5" s="240" t="s">
        <v>340</v>
      </c>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191"/>
      <c r="AP5" s="191"/>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191"/>
      <c r="BZ5" s="191"/>
    </row>
    <row r="6" spans="1:81" customFormat="1" ht="15" customHeight="1" x14ac:dyDescent="0.15">
      <c r="A6" s="246" t="s">
        <v>112</v>
      </c>
      <c r="B6" s="247"/>
      <c r="C6" s="248"/>
      <c r="D6" s="249" t="s">
        <v>85</v>
      </c>
      <c r="E6" s="250"/>
      <c r="F6" s="250"/>
      <c r="G6" s="250"/>
      <c r="H6" s="250"/>
      <c r="I6" s="250"/>
      <c r="J6" s="250"/>
      <c r="K6" s="250"/>
      <c r="L6" s="250"/>
      <c r="M6" s="250"/>
      <c r="N6" s="250"/>
      <c r="O6" s="250"/>
      <c r="P6" s="250"/>
      <c r="Q6" s="251"/>
      <c r="R6" s="252" t="s">
        <v>85</v>
      </c>
      <c r="S6" s="250"/>
      <c r="T6" s="250"/>
      <c r="U6" s="250"/>
      <c r="V6" s="250"/>
      <c r="W6" s="250"/>
      <c r="X6" s="250"/>
      <c r="Y6" s="250"/>
      <c r="Z6" s="250"/>
      <c r="AA6" s="250"/>
      <c r="AB6" s="250"/>
      <c r="AC6" s="250"/>
      <c r="AD6" s="250"/>
      <c r="AE6" s="250"/>
      <c r="AF6" s="250"/>
      <c r="AG6" s="250"/>
      <c r="AH6" s="250"/>
      <c r="AI6" s="250"/>
      <c r="AJ6" s="250"/>
      <c r="AK6" s="250"/>
      <c r="AL6" s="250"/>
      <c r="AM6" s="250"/>
      <c r="AN6" s="250"/>
      <c r="AO6" s="250"/>
      <c r="AP6" s="250"/>
      <c r="AQ6" s="251"/>
      <c r="AR6" s="250" t="s">
        <v>85</v>
      </c>
      <c r="AS6" s="250"/>
      <c r="AT6" s="250"/>
      <c r="AU6" s="250"/>
      <c r="AV6" s="250"/>
      <c r="AW6" s="250"/>
      <c r="AX6" s="250"/>
      <c r="AY6" s="250"/>
      <c r="AZ6" s="250"/>
      <c r="BA6" s="250"/>
      <c r="BB6" s="250"/>
      <c r="BC6" s="250"/>
      <c r="BD6" s="250"/>
      <c r="BE6" s="250"/>
      <c r="BF6" s="250"/>
      <c r="BG6" s="250"/>
      <c r="BH6" s="250"/>
      <c r="BI6" s="250"/>
      <c r="BJ6" s="250"/>
      <c r="BK6" s="250"/>
      <c r="BL6" s="250"/>
      <c r="BM6" s="250"/>
      <c r="BN6" s="250"/>
      <c r="BO6" s="250"/>
      <c r="BP6" s="250"/>
      <c r="BQ6" s="250"/>
      <c r="BR6" s="251"/>
      <c r="BS6" s="250"/>
      <c r="BT6" s="250"/>
      <c r="BU6" s="250" t="s">
        <v>85</v>
      </c>
      <c r="BV6" s="250"/>
      <c r="BW6" s="250"/>
      <c r="BX6" s="250"/>
      <c r="BY6" s="250"/>
      <c r="BZ6" s="250"/>
      <c r="CA6" s="250"/>
      <c r="CB6" s="250"/>
      <c r="CC6" s="253"/>
    </row>
    <row r="7" spans="1:81" customFormat="1" ht="169.75" customHeight="1" x14ac:dyDescent="0.15">
      <c r="A7" s="254" t="s">
        <v>112</v>
      </c>
      <c r="B7" s="255" t="s">
        <v>112</v>
      </c>
      <c r="C7" s="256" t="s">
        <v>17</v>
      </c>
      <c r="D7" s="257" t="s">
        <v>165</v>
      </c>
      <c r="E7" s="257" t="s">
        <v>166</v>
      </c>
      <c r="F7" s="257" t="s">
        <v>167</v>
      </c>
      <c r="G7" s="257" t="s">
        <v>199</v>
      </c>
      <c r="H7" s="257" t="s">
        <v>147</v>
      </c>
      <c r="I7" s="258" t="s">
        <v>331</v>
      </c>
      <c r="J7" s="257" t="s">
        <v>393</v>
      </c>
      <c r="K7" s="257" t="s">
        <v>76</v>
      </c>
      <c r="L7" s="257" t="s">
        <v>80</v>
      </c>
      <c r="M7" s="257" t="s">
        <v>168</v>
      </c>
      <c r="N7" s="257" t="s">
        <v>169</v>
      </c>
      <c r="O7" s="258" t="s">
        <v>394</v>
      </c>
      <c r="P7" s="257" t="s">
        <v>77</v>
      </c>
      <c r="Q7" s="257" t="s">
        <v>24</v>
      </c>
      <c r="R7" s="257" t="s">
        <v>25</v>
      </c>
      <c r="S7" s="257" t="s">
        <v>395</v>
      </c>
      <c r="T7" s="257" t="s">
        <v>123</v>
      </c>
      <c r="U7" s="258" t="s">
        <v>332</v>
      </c>
      <c r="V7" s="258" t="s">
        <v>333</v>
      </c>
      <c r="W7" s="257" t="s">
        <v>148</v>
      </c>
      <c r="X7" s="257" t="s">
        <v>70</v>
      </c>
      <c r="Y7" s="257" t="s">
        <v>71</v>
      </c>
      <c r="Z7" s="258" t="s">
        <v>334</v>
      </c>
      <c r="AA7" s="258" t="s">
        <v>335</v>
      </c>
      <c r="AB7" s="257" t="s">
        <v>279</v>
      </c>
      <c r="AC7" s="257" t="s">
        <v>51</v>
      </c>
      <c r="AD7" s="257" t="s">
        <v>52</v>
      </c>
      <c r="AE7" s="257" t="s">
        <v>53</v>
      </c>
      <c r="AF7" s="258" t="s">
        <v>396</v>
      </c>
      <c r="AG7" s="258" t="s">
        <v>397</v>
      </c>
      <c r="AH7" s="258" t="s">
        <v>336</v>
      </c>
      <c r="AI7" s="258" t="s">
        <v>337</v>
      </c>
      <c r="AJ7" s="258" t="s">
        <v>338</v>
      </c>
      <c r="AK7" s="257" t="s">
        <v>19</v>
      </c>
      <c r="AL7" s="257" t="s">
        <v>398</v>
      </c>
      <c r="AM7" s="257" t="s">
        <v>20</v>
      </c>
      <c r="AN7" s="258" t="s">
        <v>244</v>
      </c>
      <c r="AO7" s="258" t="s">
        <v>245</v>
      </c>
      <c r="AP7" s="258" t="s">
        <v>399</v>
      </c>
      <c r="AQ7" s="257" t="s">
        <v>72</v>
      </c>
      <c r="AR7" s="257" t="s">
        <v>295</v>
      </c>
      <c r="AS7" s="257" t="s">
        <v>296</v>
      </c>
      <c r="AT7" s="257" t="s">
        <v>297</v>
      </c>
      <c r="AU7" s="257" t="s">
        <v>21</v>
      </c>
      <c r="AV7" s="257" t="s">
        <v>400</v>
      </c>
      <c r="AW7" s="257" t="s">
        <v>22</v>
      </c>
      <c r="AX7" s="257" t="s">
        <v>56</v>
      </c>
      <c r="AY7" s="257" t="s">
        <v>401</v>
      </c>
      <c r="AZ7" s="257" t="s">
        <v>8</v>
      </c>
      <c r="BA7" s="257" t="s">
        <v>9</v>
      </c>
      <c r="BB7" s="257" t="s">
        <v>10</v>
      </c>
      <c r="BC7" s="257" t="s">
        <v>11</v>
      </c>
      <c r="BD7" s="257" t="s">
        <v>12</v>
      </c>
      <c r="BE7" s="257" t="s">
        <v>170</v>
      </c>
      <c r="BF7" s="257" t="s">
        <v>402</v>
      </c>
      <c r="BG7" s="257" t="s">
        <v>347</v>
      </c>
      <c r="BH7" s="257" t="s">
        <v>403</v>
      </c>
      <c r="BI7" s="257" t="s">
        <v>404</v>
      </c>
      <c r="BJ7" s="257" t="s">
        <v>308</v>
      </c>
      <c r="BK7" s="257" t="s">
        <v>405</v>
      </c>
      <c r="BL7" s="257" t="s">
        <v>407</v>
      </c>
      <c r="BM7" s="257" t="s">
        <v>406</v>
      </c>
      <c r="BN7" s="257" t="s">
        <v>408</v>
      </c>
      <c r="BO7" s="257" t="s">
        <v>409</v>
      </c>
      <c r="BP7" s="257" t="s">
        <v>410</v>
      </c>
      <c r="BQ7" s="257" t="s">
        <v>411</v>
      </c>
      <c r="BR7" s="257" t="s">
        <v>328</v>
      </c>
      <c r="BS7" s="257" t="s">
        <v>412</v>
      </c>
      <c r="BT7" s="258" t="s">
        <v>413</v>
      </c>
      <c r="BU7" s="257" t="s">
        <v>113</v>
      </c>
      <c r="BV7" s="257" t="s">
        <v>414</v>
      </c>
      <c r="BW7" s="257" t="s">
        <v>13</v>
      </c>
      <c r="BX7" s="258" t="s">
        <v>415</v>
      </c>
      <c r="BY7" s="258" t="s">
        <v>416</v>
      </c>
      <c r="BZ7" s="258" t="s">
        <v>417</v>
      </c>
      <c r="CA7" s="257" t="s">
        <v>418</v>
      </c>
      <c r="CB7" s="259" t="s">
        <v>445</v>
      </c>
      <c r="CC7" s="260" t="s">
        <v>40</v>
      </c>
    </row>
    <row r="8" spans="1:81" customFormat="1" ht="16" customHeight="1" x14ac:dyDescent="0.15">
      <c r="A8" s="261" t="s">
        <v>110</v>
      </c>
      <c r="B8" s="262" t="s">
        <v>112</v>
      </c>
      <c r="C8" s="263" t="s">
        <v>112</v>
      </c>
      <c r="D8" s="264">
        <v>1</v>
      </c>
      <c r="E8" s="265">
        <v>2</v>
      </c>
      <c r="F8" s="265">
        <v>3</v>
      </c>
      <c r="G8" s="266">
        <v>4</v>
      </c>
      <c r="H8" s="266">
        <v>5</v>
      </c>
      <c r="I8" s="266">
        <v>6</v>
      </c>
      <c r="J8" s="266">
        <v>7</v>
      </c>
      <c r="K8" s="266">
        <v>8</v>
      </c>
      <c r="L8" s="266">
        <v>9</v>
      </c>
      <c r="M8" s="266">
        <v>10</v>
      </c>
      <c r="N8" s="266">
        <v>11</v>
      </c>
      <c r="O8" s="266">
        <v>12</v>
      </c>
      <c r="P8" s="266">
        <v>13</v>
      </c>
      <c r="Q8" s="266">
        <v>14</v>
      </c>
      <c r="R8" s="266">
        <v>15</v>
      </c>
      <c r="S8" s="266">
        <v>16</v>
      </c>
      <c r="T8" s="266">
        <v>17</v>
      </c>
      <c r="U8" s="266">
        <v>18</v>
      </c>
      <c r="V8" s="266">
        <v>19</v>
      </c>
      <c r="W8" s="266">
        <v>20</v>
      </c>
      <c r="X8" s="266">
        <v>21</v>
      </c>
      <c r="Y8" s="266">
        <v>22</v>
      </c>
      <c r="Z8" s="266">
        <v>23</v>
      </c>
      <c r="AA8" s="266">
        <v>24</v>
      </c>
      <c r="AB8" s="266">
        <v>25</v>
      </c>
      <c r="AC8" s="266">
        <v>26</v>
      </c>
      <c r="AD8" s="266">
        <v>27</v>
      </c>
      <c r="AE8" s="266">
        <v>28</v>
      </c>
      <c r="AF8" s="266">
        <v>29</v>
      </c>
      <c r="AG8" s="266">
        <v>30</v>
      </c>
      <c r="AH8" s="266">
        <v>31</v>
      </c>
      <c r="AI8" s="266">
        <v>32</v>
      </c>
      <c r="AJ8" s="266">
        <v>33</v>
      </c>
      <c r="AK8" s="266">
        <v>34</v>
      </c>
      <c r="AL8" s="266">
        <v>35</v>
      </c>
      <c r="AM8" s="266">
        <v>36</v>
      </c>
      <c r="AN8" s="266">
        <v>37</v>
      </c>
      <c r="AO8" s="266">
        <v>38</v>
      </c>
      <c r="AP8" s="266">
        <v>39</v>
      </c>
      <c r="AQ8" s="266">
        <v>40</v>
      </c>
      <c r="AR8" s="266">
        <v>41</v>
      </c>
      <c r="AS8" s="266">
        <v>42</v>
      </c>
      <c r="AT8" s="266">
        <v>43</v>
      </c>
      <c r="AU8" s="266">
        <v>44</v>
      </c>
      <c r="AV8" s="266">
        <v>45</v>
      </c>
      <c r="AW8" s="266">
        <v>46</v>
      </c>
      <c r="AX8" s="266">
        <v>47</v>
      </c>
      <c r="AY8" s="266">
        <v>48</v>
      </c>
      <c r="AZ8" s="266">
        <v>49</v>
      </c>
      <c r="BA8" s="266">
        <v>50</v>
      </c>
      <c r="BB8" s="266">
        <v>51</v>
      </c>
      <c r="BC8" s="266">
        <v>52</v>
      </c>
      <c r="BD8" s="266">
        <v>53</v>
      </c>
      <c r="BE8" s="266">
        <v>54</v>
      </c>
      <c r="BF8" s="266">
        <v>55</v>
      </c>
      <c r="BG8" s="266">
        <v>56</v>
      </c>
      <c r="BH8" s="266">
        <v>57</v>
      </c>
      <c r="BI8" s="266">
        <v>58</v>
      </c>
      <c r="BJ8" s="266">
        <v>59</v>
      </c>
      <c r="BK8" s="266">
        <v>60</v>
      </c>
      <c r="BL8" s="266">
        <v>61</v>
      </c>
      <c r="BM8" s="266">
        <v>62</v>
      </c>
      <c r="BN8" s="266">
        <v>63</v>
      </c>
      <c r="BO8" s="266">
        <v>64</v>
      </c>
      <c r="BP8" s="266">
        <v>65</v>
      </c>
      <c r="BQ8" s="266">
        <v>66</v>
      </c>
      <c r="BR8" s="266">
        <v>67</v>
      </c>
      <c r="BS8" s="266">
        <v>68</v>
      </c>
      <c r="BT8" s="266">
        <v>69</v>
      </c>
      <c r="BU8" s="266">
        <v>70</v>
      </c>
      <c r="BV8" s="266">
        <v>71</v>
      </c>
      <c r="BW8" s="266">
        <v>72</v>
      </c>
      <c r="BX8" s="266">
        <v>73</v>
      </c>
      <c r="BY8" s="266">
        <v>74</v>
      </c>
      <c r="BZ8" s="266">
        <v>75</v>
      </c>
      <c r="CA8" s="266">
        <v>76</v>
      </c>
      <c r="CB8" s="266">
        <v>77</v>
      </c>
      <c r="CC8" s="260"/>
    </row>
    <row r="9" spans="1:81" customFormat="1" ht="16" customHeight="1" x14ac:dyDescent="0.15">
      <c r="A9" s="267"/>
      <c r="B9" s="268" t="s">
        <v>15</v>
      </c>
      <c r="C9" s="269"/>
      <c r="D9" s="441" t="s">
        <v>126</v>
      </c>
      <c r="E9" s="442" t="s">
        <v>127</v>
      </c>
      <c r="F9" s="443" t="s">
        <v>267</v>
      </c>
      <c r="G9" s="444" t="s">
        <v>268</v>
      </c>
      <c r="H9" s="444" t="s">
        <v>269</v>
      </c>
      <c r="I9" s="444" t="s">
        <v>270</v>
      </c>
      <c r="J9" s="445">
        <v>16</v>
      </c>
      <c r="K9" s="445">
        <v>17</v>
      </c>
      <c r="L9" s="445">
        <v>18</v>
      </c>
      <c r="M9" s="445">
        <v>19</v>
      </c>
      <c r="N9" s="445">
        <v>20</v>
      </c>
      <c r="O9" s="445">
        <v>21</v>
      </c>
      <c r="P9" s="445">
        <v>22</v>
      </c>
      <c r="Q9" s="445">
        <v>23</v>
      </c>
      <c r="R9" s="446" t="s">
        <v>273</v>
      </c>
      <c r="S9" s="446" t="s">
        <v>274</v>
      </c>
      <c r="T9" s="445">
        <v>25</v>
      </c>
      <c r="U9" s="445">
        <v>26</v>
      </c>
      <c r="V9" s="445">
        <v>27</v>
      </c>
      <c r="W9" s="445">
        <v>28</v>
      </c>
      <c r="X9" s="445">
        <v>29</v>
      </c>
      <c r="Y9" s="445">
        <v>30</v>
      </c>
      <c r="Z9" s="445">
        <v>31</v>
      </c>
      <c r="AA9" s="445">
        <v>32</v>
      </c>
      <c r="AB9" s="445">
        <v>33</v>
      </c>
      <c r="AC9" s="445" t="s">
        <v>280</v>
      </c>
      <c r="AD9" s="445" t="s">
        <v>281</v>
      </c>
      <c r="AE9" s="445" t="s">
        <v>282</v>
      </c>
      <c r="AF9" s="446" t="s">
        <v>283</v>
      </c>
      <c r="AG9" s="446" t="s">
        <v>284</v>
      </c>
      <c r="AH9" s="446" t="s">
        <v>288</v>
      </c>
      <c r="AI9" s="446" t="s">
        <v>290</v>
      </c>
      <c r="AJ9" s="446" t="s">
        <v>291</v>
      </c>
      <c r="AK9" s="445" t="s">
        <v>316</v>
      </c>
      <c r="AL9" s="445" t="s">
        <v>317</v>
      </c>
      <c r="AM9" s="445" t="s">
        <v>318</v>
      </c>
      <c r="AN9" s="445" t="s">
        <v>319</v>
      </c>
      <c r="AO9" s="445" t="s">
        <v>320</v>
      </c>
      <c r="AP9" s="445" t="s">
        <v>321</v>
      </c>
      <c r="AQ9" s="445" t="s">
        <v>294</v>
      </c>
      <c r="AR9" s="445">
        <v>45</v>
      </c>
      <c r="AS9" s="445">
        <v>46</v>
      </c>
      <c r="AT9" s="445">
        <v>47</v>
      </c>
      <c r="AU9" s="445" t="s">
        <v>298</v>
      </c>
      <c r="AV9" s="445" t="s">
        <v>299</v>
      </c>
      <c r="AW9" s="445" t="s">
        <v>300</v>
      </c>
      <c r="AX9" s="445" t="s">
        <v>301</v>
      </c>
      <c r="AY9" s="445" t="s">
        <v>302</v>
      </c>
      <c r="AZ9" s="445" t="s">
        <v>303</v>
      </c>
      <c r="BA9" s="445" t="s">
        <v>304</v>
      </c>
      <c r="BB9" s="445">
        <v>50</v>
      </c>
      <c r="BC9" s="445">
        <v>51</v>
      </c>
      <c r="BD9" s="445" t="s">
        <v>305</v>
      </c>
      <c r="BE9" s="445" t="s">
        <v>306</v>
      </c>
      <c r="BF9" s="445" t="s">
        <v>307</v>
      </c>
      <c r="BG9" s="447" t="s">
        <v>346</v>
      </c>
      <c r="BH9" s="445">
        <v>53</v>
      </c>
      <c r="BI9" s="445">
        <v>55</v>
      </c>
      <c r="BJ9" s="445">
        <v>56</v>
      </c>
      <c r="BK9" s="445" t="s">
        <v>309</v>
      </c>
      <c r="BL9" s="445">
        <v>61</v>
      </c>
      <c r="BM9" s="445" t="s">
        <v>310</v>
      </c>
      <c r="BN9" s="445">
        <v>64</v>
      </c>
      <c r="BO9" s="445">
        <v>65</v>
      </c>
      <c r="BP9" s="445">
        <v>68</v>
      </c>
      <c r="BQ9" s="445" t="s">
        <v>311</v>
      </c>
      <c r="BR9" s="445">
        <v>72</v>
      </c>
      <c r="BS9" s="445" t="s">
        <v>312</v>
      </c>
      <c r="BT9" s="445" t="s">
        <v>313</v>
      </c>
      <c r="BU9" s="445" t="s">
        <v>314</v>
      </c>
      <c r="BV9" s="445" t="s">
        <v>315</v>
      </c>
      <c r="BW9" s="445">
        <v>85</v>
      </c>
      <c r="BX9" s="445">
        <v>86</v>
      </c>
      <c r="BY9" s="445" t="s">
        <v>322</v>
      </c>
      <c r="BZ9" s="445" t="s">
        <v>323</v>
      </c>
      <c r="CA9" s="445" t="s">
        <v>324</v>
      </c>
      <c r="CB9" s="448" t="s">
        <v>325</v>
      </c>
      <c r="CC9" s="270"/>
    </row>
    <row r="10" spans="1:81" ht="16" customHeight="1" x14ac:dyDescent="0.15">
      <c r="A10" s="271"/>
      <c r="B10" s="272"/>
      <c r="C10" s="273" t="s">
        <v>369</v>
      </c>
      <c r="D10" s="449">
        <f>use!D90</f>
        <v>4278.8720560000011</v>
      </c>
      <c r="E10" s="450">
        <f>use!E90</f>
        <v>375.27164800000003</v>
      </c>
      <c r="F10" s="450">
        <f>use!F90</f>
        <v>30.041272010361354</v>
      </c>
      <c r="G10" s="450">
        <f>use!G90</f>
        <v>765.98606729212008</v>
      </c>
      <c r="H10" s="450">
        <f>use!H90</f>
        <v>11664.713805269059</v>
      </c>
      <c r="I10" s="450">
        <f>use!I90</f>
        <v>1219.8837935422621</v>
      </c>
      <c r="J10" s="450">
        <f>use!J90</f>
        <v>3130.8340038106699</v>
      </c>
      <c r="K10" s="450">
        <f>use!K90</f>
        <v>1054.0262969610676</v>
      </c>
      <c r="L10" s="450">
        <f>use!L90</f>
        <v>1879.527155701456</v>
      </c>
      <c r="M10" s="450">
        <f>use!M90</f>
        <v>256.9098933350507</v>
      </c>
      <c r="N10" s="450">
        <f>use!N90</f>
        <v>6884.5918011708445</v>
      </c>
      <c r="O10" s="450">
        <f>use!O90</f>
        <v>26170.366210975561</v>
      </c>
      <c r="P10" s="450">
        <f>use!P90</f>
        <v>2813.4975740751715</v>
      </c>
      <c r="Q10" s="450">
        <f>use!Q90</f>
        <v>2946.5660360288584</v>
      </c>
      <c r="R10" s="450">
        <f>use!R90</f>
        <v>1700.770173679145</v>
      </c>
      <c r="S10" s="450">
        <f>use!S90</f>
        <v>0</v>
      </c>
      <c r="T10" s="450">
        <f>use!T90</f>
        <v>8874.936621003284</v>
      </c>
      <c r="U10" s="450">
        <f>use!U90</f>
        <v>24751.664195036356</v>
      </c>
      <c r="V10" s="450">
        <f>use!V90</f>
        <v>5169.4023310897592</v>
      </c>
      <c r="W10" s="450">
        <f>use!W90</f>
        <v>11657.139791425347</v>
      </c>
      <c r="X10" s="450">
        <f>use!X90</f>
        <v>753.23422660488427</v>
      </c>
      <c r="Y10" s="450">
        <f>use!Y90</f>
        <v>2136.1991551128217</v>
      </c>
      <c r="Z10" s="450">
        <f>use!Z90</f>
        <v>1145.3078747669217</v>
      </c>
      <c r="AA10" s="450">
        <f>use!AA90</f>
        <v>3370.6991792137569</v>
      </c>
      <c r="AB10" s="450">
        <f>use!AB90</f>
        <v>1721.2243336813676</v>
      </c>
      <c r="AC10" s="450">
        <f>use!AC90</f>
        <v>633.00264374078461</v>
      </c>
      <c r="AD10" s="450">
        <f>use!AD90</f>
        <v>900.26663465778313</v>
      </c>
      <c r="AE10" s="450">
        <f>use!AE90</f>
        <v>902.11788373915874</v>
      </c>
      <c r="AF10" s="450">
        <f>use!AF90</f>
        <v>25.559903018453817</v>
      </c>
      <c r="AG10" s="450">
        <f>use!AG90</f>
        <v>66.648354783151433</v>
      </c>
      <c r="AH10" s="450">
        <f>use!AH90</f>
        <v>243.69841581202567</v>
      </c>
      <c r="AI10" s="450">
        <f>use!AI90</f>
        <v>13.181844793967185</v>
      </c>
      <c r="AJ10" s="450">
        <f>use!AJ90</f>
        <v>289.33701060495957</v>
      </c>
      <c r="AK10" s="450">
        <f>use!AK90</f>
        <v>3916.8394345089473</v>
      </c>
      <c r="AL10" s="450">
        <f>use!AL90</f>
        <v>139.86762989036927</v>
      </c>
      <c r="AM10" s="450">
        <f>use!AM90</f>
        <v>990.73797264416203</v>
      </c>
      <c r="AN10" s="450">
        <f>use!AN90</f>
        <v>117.38178527969443</v>
      </c>
      <c r="AO10" s="450">
        <f>use!AO90</f>
        <v>54.019735598767262</v>
      </c>
      <c r="AP10" s="450">
        <f>use!AP90</f>
        <v>1735.6446354420382</v>
      </c>
      <c r="AQ10" s="450">
        <f>use!AQ90</f>
        <v>33402.380169570126</v>
      </c>
      <c r="AR10" s="450">
        <f>use!AR90</f>
        <v>7131.4971635727443</v>
      </c>
      <c r="AS10" s="450">
        <f>use!AS90</f>
        <v>61338.551332807183</v>
      </c>
      <c r="AT10" s="450">
        <f>use!AT90</f>
        <v>25209.889882258878</v>
      </c>
      <c r="AU10" s="450">
        <f>use!AU90</f>
        <v>3657.0686441009975</v>
      </c>
      <c r="AV10" s="450">
        <f>use!AV90</f>
        <v>557.88748678133265</v>
      </c>
      <c r="AW10" s="450">
        <f>use!AW90</f>
        <v>1723.531262859341</v>
      </c>
      <c r="AX10" s="450">
        <f>use!AX90</f>
        <v>2795.3348936362281</v>
      </c>
      <c r="AY10" s="450">
        <f>use!AY90</f>
        <v>1018.1437530662349</v>
      </c>
      <c r="AZ10" s="450">
        <f>use!AZ90</f>
        <v>3424.6861599999997</v>
      </c>
      <c r="BA10" s="450">
        <f>use!BA90</f>
        <v>983.95985999999994</v>
      </c>
      <c r="BB10" s="450">
        <f>use!BB90</f>
        <v>121.81873416345999</v>
      </c>
      <c r="BC10" s="450">
        <f>use!BC90</f>
        <v>2724.4307398018177</v>
      </c>
      <c r="BD10" s="450">
        <f>use!BD90</f>
        <v>7.103477351488519</v>
      </c>
      <c r="BE10" s="450">
        <f>use!BE90</f>
        <v>1429.9312699475799</v>
      </c>
      <c r="BF10" s="450">
        <f>use!BF90</f>
        <v>3584.7980858860337</v>
      </c>
      <c r="BG10" s="450">
        <f>use!BG90</f>
        <v>270.88381892309917</v>
      </c>
      <c r="BH10" s="450">
        <f>use!BH90</f>
        <v>3279.1935725398316</v>
      </c>
      <c r="BI10" s="450">
        <f>use!BI90</f>
        <v>3943.7439527975766</v>
      </c>
      <c r="BJ10" s="450">
        <f>use!BJ90</f>
        <v>7131.9755984815893</v>
      </c>
      <c r="BK10" s="450">
        <f>use!BK90</f>
        <v>3597.4103322497549</v>
      </c>
      <c r="BL10" s="450">
        <f>use!BL90</f>
        <v>7741.7619703463261</v>
      </c>
      <c r="BM10" s="450">
        <f>use!BM90</f>
        <v>14161.554133801728</v>
      </c>
      <c r="BN10" s="450">
        <f>use!BN90</f>
        <v>34636.699850787423</v>
      </c>
      <c r="BO10" s="450">
        <f>use!BO90</f>
        <v>27782.22653910597</v>
      </c>
      <c r="BP10" s="450">
        <f>use!BP90</f>
        <v>45652.753201281768</v>
      </c>
      <c r="BQ10" s="450">
        <f>use!BQ90</f>
        <v>34775.003834919866</v>
      </c>
      <c r="BR10" s="450">
        <f>use!BR90</f>
        <v>6697.3648213061024</v>
      </c>
      <c r="BS10" s="450">
        <f>use!BS90</f>
        <v>3529.3925458246695</v>
      </c>
      <c r="BT10" s="450">
        <f>use!BT90</f>
        <v>17024.737188197272</v>
      </c>
      <c r="BU10" s="450">
        <f>use!BU90</f>
        <v>4951.5219947733094</v>
      </c>
      <c r="BV10" s="450">
        <f>use!BV90</f>
        <v>40548.297083797253</v>
      </c>
      <c r="BW10" s="450">
        <f>use!BW90</f>
        <v>25304.871627723533</v>
      </c>
      <c r="BX10" s="450">
        <f>use!BX90</f>
        <v>33228.925012229156</v>
      </c>
      <c r="BY10" s="450">
        <f>use!BY90</f>
        <v>14309.196198617021</v>
      </c>
      <c r="BZ10" s="450">
        <f>use!BZ90</f>
        <v>4309.4552204560869</v>
      </c>
      <c r="CA10" s="450">
        <f>use!CA90</f>
        <v>9495.4369325013322</v>
      </c>
      <c r="CB10" s="451">
        <f>use!CB90</f>
        <v>2057.6827898183406</v>
      </c>
      <c r="CC10" s="274">
        <f>SUM(D10:CB10)</f>
        <v>628321.07051658293</v>
      </c>
    </row>
    <row r="11" spans="1:81" ht="16" customHeight="1" x14ac:dyDescent="0.15">
      <c r="A11" s="496"/>
      <c r="B11" s="498"/>
      <c r="C11" s="497" t="s">
        <v>370</v>
      </c>
      <c r="D11" s="276">
        <v>88.075197830634508</v>
      </c>
      <c r="E11" s="276">
        <v>2.1775676041013723</v>
      </c>
      <c r="F11" s="276">
        <v>0.33517846157065817</v>
      </c>
      <c r="G11" s="276">
        <v>66.278203057667071</v>
      </c>
      <c r="H11" s="276">
        <v>119.87378012417582</v>
      </c>
      <c r="I11" s="276">
        <v>2.0483885488143612</v>
      </c>
      <c r="J11" s="276">
        <v>5.0416038149934765</v>
      </c>
      <c r="K11" s="276">
        <v>1.1617339468693995</v>
      </c>
      <c r="L11" s="276">
        <v>2.5250293429975375</v>
      </c>
      <c r="M11" s="276">
        <v>17.664121068532342</v>
      </c>
      <c r="N11" s="276">
        <v>4.3808419259030815</v>
      </c>
      <c r="O11" s="276">
        <v>6.4743178742065659</v>
      </c>
      <c r="P11" s="276">
        <v>3.5640627807146061</v>
      </c>
      <c r="Q11" s="276">
        <v>48.405245898613224</v>
      </c>
      <c r="R11" s="276">
        <v>3.3125512384851756</v>
      </c>
      <c r="S11" s="276">
        <v>0</v>
      </c>
      <c r="T11" s="276">
        <v>21.035475999652522</v>
      </c>
      <c r="U11" s="276">
        <v>1.5975249607961268</v>
      </c>
      <c r="V11" s="276">
        <v>0.50154549051218311</v>
      </c>
      <c r="W11" s="276">
        <v>1.1281673406933983</v>
      </c>
      <c r="X11" s="276">
        <v>0.53772635687213122</v>
      </c>
      <c r="Y11" s="276">
        <v>1.1860670122690449</v>
      </c>
      <c r="Z11" s="276">
        <v>2.8879654020499137</v>
      </c>
      <c r="AA11" s="276">
        <v>6.0429466831090508</v>
      </c>
      <c r="AB11" s="276">
        <v>4.0185147723413825</v>
      </c>
      <c r="AC11" s="276">
        <v>4.9358216059782786E-2</v>
      </c>
      <c r="AD11" s="276">
        <v>6.624927530221765E-2</v>
      </c>
      <c r="AE11" s="276">
        <v>7.6931683804517273E-2</v>
      </c>
      <c r="AF11" s="276">
        <v>2.7438912140867622E-3</v>
      </c>
      <c r="AG11" s="276">
        <v>7.3697729839020181E-3</v>
      </c>
      <c r="AH11" s="276">
        <v>0</v>
      </c>
      <c r="AI11" s="276">
        <v>9.5007838357373433E-4</v>
      </c>
      <c r="AJ11" s="276">
        <v>1.8968757549691559E-2</v>
      </c>
      <c r="AK11" s="276">
        <v>1.7990819896150201</v>
      </c>
      <c r="AL11" s="276">
        <v>2.4298737514998767E-2</v>
      </c>
      <c r="AM11" s="276">
        <v>0.2958670694751338</v>
      </c>
      <c r="AN11" s="276">
        <v>0</v>
      </c>
      <c r="AO11" s="276">
        <v>0</v>
      </c>
      <c r="AP11" s="276">
        <v>69.875488061596698</v>
      </c>
      <c r="AQ11" s="276">
        <v>273.59032612702265</v>
      </c>
      <c r="AR11" s="276">
        <v>75.344451426923811</v>
      </c>
      <c r="AS11" s="276">
        <v>201.81749436339271</v>
      </c>
      <c r="AT11" s="276">
        <v>255.38690837207426</v>
      </c>
      <c r="AU11" s="276">
        <v>7.1350030941264926</v>
      </c>
      <c r="AV11" s="276">
        <v>1.3986872559332073</v>
      </c>
      <c r="AW11" s="276">
        <v>4.0613897033840365</v>
      </c>
      <c r="AX11" s="276">
        <v>4.4250514847135127</v>
      </c>
      <c r="AY11" s="276">
        <v>1.4087914147803544</v>
      </c>
      <c r="AZ11" s="276">
        <v>8.098308433039513</v>
      </c>
      <c r="BA11" s="276">
        <v>2.5879702120798722</v>
      </c>
      <c r="BB11" s="276">
        <v>0.26795307894656722</v>
      </c>
      <c r="BC11" s="276">
        <v>8.0831882214935913</v>
      </c>
      <c r="BD11" s="276">
        <v>0</v>
      </c>
      <c r="BE11" s="276">
        <v>0</v>
      </c>
      <c r="BF11" s="276">
        <v>337.19708608647431</v>
      </c>
      <c r="BG11" s="276">
        <v>0</v>
      </c>
      <c r="BH11" s="276">
        <v>19.71912784131429</v>
      </c>
      <c r="BI11" s="276">
        <v>1.1609657845303956</v>
      </c>
      <c r="BJ11" s="276">
        <v>2.1953645654712259</v>
      </c>
      <c r="BK11" s="276">
        <v>0.12193625948984955</v>
      </c>
      <c r="BL11" s="276">
        <v>0.1102710929790862</v>
      </c>
      <c r="BM11" s="276">
        <v>0.33393008524257911</v>
      </c>
      <c r="BN11" s="276">
        <v>59.94203957096628</v>
      </c>
      <c r="BO11" s="276">
        <v>30.313794278505693</v>
      </c>
      <c r="BP11" s="276">
        <v>2.2038343672029677</v>
      </c>
      <c r="BQ11" s="276">
        <v>67.266778415939953</v>
      </c>
      <c r="BR11" s="276">
        <v>4.3369190044322625</v>
      </c>
      <c r="BS11" s="276">
        <v>12.777748979997977</v>
      </c>
      <c r="BT11" s="276">
        <v>30.19863988855581</v>
      </c>
      <c r="BU11" s="276">
        <v>2.6186576424182038</v>
      </c>
      <c r="BV11" s="276">
        <v>31.857157707237498</v>
      </c>
      <c r="BW11" s="276">
        <v>0.51758479464320206</v>
      </c>
      <c r="BX11" s="276">
        <v>1.2801040382344715</v>
      </c>
      <c r="BY11" s="276">
        <v>0.8723435961352437</v>
      </c>
      <c r="BZ11" s="276">
        <v>1.7385125537379038</v>
      </c>
      <c r="CA11" s="276">
        <v>11.577185904913431</v>
      </c>
      <c r="CB11" s="276">
        <v>0</v>
      </c>
      <c r="CC11" s="439">
        <f t="shared" ref="CC11:CC13" si="0">SUM(D11:CB11)</f>
        <v>1944.4165707164079</v>
      </c>
    </row>
    <row r="12" spans="1:81" ht="16" customHeight="1" x14ac:dyDescent="0.15">
      <c r="A12" s="440"/>
      <c r="B12" s="278"/>
      <c r="C12" s="277" t="s">
        <v>371</v>
      </c>
      <c r="D12" s="449">
        <f>use!D91</f>
        <v>10800.393173959945</v>
      </c>
      <c r="E12" s="450">
        <f>use!E91</f>
        <v>723.78298799783954</v>
      </c>
      <c r="F12" s="450">
        <f>use!F91</f>
        <v>41.236461039310065</v>
      </c>
      <c r="G12" s="450">
        <f>use!G91</f>
        <v>1840.8562197427127</v>
      </c>
      <c r="H12" s="450">
        <f>use!H91</f>
        <v>37991.114790946456</v>
      </c>
      <c r="I12" s="450">
        <f>use!I91</f>
        <v>3458.5178930142661</v>
      </c>
      <c r="J12" s="450">
        <f>use!J91</f>
        <v>8271.0314582665233</v>
      </c>
      <c r="K12" s="450">
        <f>use!K91</f>
        <v>3227.8402738808954</v>
      </c>
      <c r="L12" s="450">
        <f>use!L91</f>
        <v>3648.8508581949036</v>
      </c>
      <c r="M12" s="450">
        <f>use!M91</f>
        <v>4487.3876879819354</v>
      </c>
      <c r="N12" s="450">
        <f>use!N91</f>
        <v>21918.873586047775</v>
      </c>
      <c r="O12" s="450">
        <f>use!O91</f>
        <v>78270.097590139281</v>
      </c>
      <c r="P12" s="450">
        <f>use!P91</f>
        <v>7918.5273244937353</v>
      </c>
      <c r="Q12" s="450">
        <f>use!Q91</f>
        <v>7204.742952736231</v>
      </c>
      <c r="R12" s="450">
        <f>use!R91</f>
        <v>5186.4761912129579</v>
      </c>
      <c r="S12" s="450">
        <f>use!S91</f>
        <v>0</v>
      </c>
      <c r="T12" s="450">
        <f>use!T91</f>
        <v>18747.887499569555</v>
      </c>
      <c r="U12" s="450">
        <f>use!U91</f>
        <v>64682.150098164209</v>
      </c>
      <c r="V12" s="450">
        <f>use!V91</f>
        <v>20402.875816441854</v>
      </c>
      <c r="W12" s="450">
        <f>use!W91</f>
        <v>30149.698850015029</v>
      </c>
      <c r="X12" s="450">
        <f>use!X91</f>
        <v>1971.8407396963917</v>
      </c>
      <c r="Y12" s="450">
        <f>use!Y91</f>
        <v>5257.9644748663623</v>
      </c>
      <c r="Z12" s="450">
        <f>use!Z91</f>
        <v>2814.4071858796356</v>
      </c>
      <c r="AA12" s="450">
        <f>use!AA91</f>
        <v>8119.8862033507039</v>
      </c>
      <c r="AB12" s="450">
        <f>use!AB91</f>
        <v>4530.4633362662225</v>
      </c>
      <c r="AC12" s="450">
        <f>use!AC91</f>
        <v>901.09662933191248</v>
      </c>
      <c r="AD12" s="450">
        <f>use!AD91</f>
        <v>1209.4642682835176</v>
      </c>
      <c r="AE12" s="450">
        <f>use!AE91</f>
        <v>1404.4851394363175</v>
      </c>
      <c r="AF12" s="450">
        <f>use!AF91</f>
        <v>62.409004883034697</v>
      </c>
      <c r="AG12" s="450">
        <f>use!AG91</f>
        <v>125.26420232049134</v>
      </c>
      <c r="AH12" s="450">
        <f>use!AH91</f>
        <v>291.63490178565229</v>
      </c>
      <c r="AI12" s="450">
        <f>use!AI91</f>
        <v>17.344881913940871</v>
      </c>
      <c r="AJ12" s="450">
        <f>use!AJ91</f>
        <v>346.29864802959622</v>
      </c>
      <c r="AK12" s="450">
        <f>use!AK91</f>
        <v>32469.420137980036</v>
      </c>
      <c r="AL12" s="450">
        <f>use!AL91</f>
        <v>364.80160309292779</v>
      </c>
      <c r="AM12" s="450">
        <f>use!AM91</f>
        <v>5412.0070574216961</v>
      </c>
      <c r="AN12" s="450">
        <f>use!AN91</f>
        <v>153.93191613080481</v>
      </c>
      <c r="AO12" s="450">
        <f>use!AO91</f>
        <v>70.84030447981354</v>
      </c>
      <c r="AP12" s="450">
        <f>use!AP91</f>
        <v>5272.7831345259629</v>
      </c>
      <c r="AQ12" s="450">
        <f>use!AQ91</f>
        <v>76934.226376095816</v>
      </c>
      <c r="AR12" s="450">
        <f>use!AR91</f>
        <v>12838.989981076367</v>
      </c>
      <c r="AS12" s="450">
        <f>use!AS91</f>
        <v>122076.28750681892</v>
      </c>
      <c r="AT12" s="450">
        <f>use!AT91</f>
        <v>39708.172174298881</v>
      </c>
      <c r="AU12" s="450">
        <f>use!AU91</f>
        <v>6836.5788383295749</v>
      </c>
      <c r="AV12" s="450">
        <f>use!AV91</f>
        <v>1340.1866220938609</v>
      </c>
      <c r="AW12" s="450">
        <f>use!AW91</f>
        <v>3891.5205128938524</v>
      </c>
      <c r="AX12" s="450">
        <f>use!AX91</f>
        <v>4239.971999990883</v>
      </c>
      <c r="AY12" s="450">
        <f>use!AY91</f>
        <v>1349.8681706041957</v>
      </c>
      <c r="AZ12" s="450">
        <f>use!AZ91</f>
        <v>7759.5935599727563</v>
      </c>
      <c r="BA12" s="450">
        <f>use!BA91</f>
        <v>2326.9512254858391</v>
      </c>
      <c r="BB12" s="450">
        <f>use!BB91</f>
        <v>256.74583809205683</v>
      </c>
      <c r="BC12" s="450">
        <f>use!BC91</f>
        <v>7745.1057570983539</v>
      </c>
      <c r="BD12" s="450">
        <f>use!BD91</f>
        <v>24.412120075189666</v>
      </c>
      <c r="BE12" s="450">
        <f>use!BE91</f>
        <v>1718.6175461018286</v>
      </c>
      <c r="BF12" s="450">
        <f>use!BF91</f>
        <v>14831.095609520607</v>
      </c>
      <c r="BG12" s="450">
        <f>use!BG91</f>
        <v>18045.441336423028</v>
      </c>
      <c r="BH12" s="450">
        <f>use!BH91</f>
        <v>5716.4094573351485</v>
      </c>
      <c r="BI12" s="450">
        <f>use!BI91</f>
        <v>8082.0461538872669</v>
      </c>
      <c r="BJ12" s="450">
        <f>use!BJ91</f>
        <v>14973.615900457758</v>
      </c>
      <c r="BK12" s="450">
        <f>use!BK91</f>
        <v>9124.8569822014433</v>
      </c>
      <c r="BL12" s="450">
        <f>use!BL91</f>
        <v>16975.469687362325</v>
      </c>
      <c r="BM12" s="450">
        <f>use!BM91</f>
        <v>27716.161931422816</v>
      </c>
      <c r="BN12" s="450">
        <f>use!BN91</f>
        <v>61036.15026907585</v>
      </c>
      <c r="BO12" s="450">
        <f>use!BO91</f>
        <v>42779.283124000096</v>
      </c>
      <c r="BP12" s="450">
        <f>use!BP91</f>
        <v>61760.851889596517</v>
      </c>
      <c r="BQ12" s="450">
        <f>use!BQ91</f>
        <v>62658.76242796758</v>
      </c>
      <c r="BR12" s="450">
        <f>use!BR91</f>
        <v>18940.484164028312</v>
      </c>
      <c r="BS12" s="450">
        <f>use!BS91</f>
        <v>8683.0019642391198</v>
      </c>
      <c r="BT12" s="450">
        <f>use!BT91</f>
        <v>30143.903826314756</v>
      </c>
      <c r="BU12" s="450">
        <f>use!BU91</f>
        <v>7350.8074298293013</v>
      </c>
      <c r="BV12" s="450">
        <f>use!BV91</f>
        <v>61116.228007534344</v>
      </c>
      <c r="BW12" s="450">
        <f>use!BW91</f>
        <v>35673.807243703595</v>
      </c>
      <c r="BX12" s="450">
        <f>use!BX91</f>
        <v>48773.283733080068</v>
      </c>
      <c r="BY12" s="450">
        <f>use!BY91</f>
        <v>21104.105756403438</v>
      </c>
      <c r="BZ12" s="450">
        <f>use!BZ91</f>
        <v>9183.6705583028015</v>
      </c>
      <c r="CA12" s="450">
        <f>use!CA91</f>
        <v>15052.835784700641</v>
      </c>
      <c r="CB12" s="451">
        <f>use!CB91</f>
        <v>2057.6827898183406</v>
      </c>
      <c r="CC12" s="438">
        <f t="shared" si="0"/>
        <v>1290595.8697397541</v>
      </c>
    </row>
    <row r="13" spans="1:81" ht="16" customHeight="1" x14ac:dyDescent="0.15">
      <c r="A13" s="496"/>
      <c r="B13" s="498"/>
      <c r="C13" s="275" t="s">
        <v>370</v>
      </c>
      <c r="D13" s="276">
        <v>199.55923140189799</v>
      </c>
      <c r="E13" s="276">
        <v>4.9338943096758499</v>
      </c>
      <c r="F13" s="276">
        <v>0.75944145254302264</v>
      </c>
      <c r="G13" s="276">
        <v>150.17198469790463</v>
      </c>
      <c r="H13" s="276">
        <v>271.60789888683138</v>
      </c>
      <c r="I13" s="276">
        <v>4.6412026822795536</v>
      </c>
      <c r="J13" s="276">
        <v>11.423177093370452</v>
      </c>
      <c r="K13" s="276">
        <v>2.6322363076215933</v>
      </c>
      <c r="L13" s="276">
        <v>5.7211669955575504</v>
      </c>
      <c r="M13" s="276">
        <v>40.023054283737316</v>
      </c>
      <c r="N13" s="276">
        <v>9.9260344473770843</v>
      </c>
      <c r="O13" s="276">
        <v>14.669395365000733</v>
      </c>
      <c r="P13" s="276">
        <v>8.0753906514659288</v>
      </c>
      <c r="Q13" s="276">
        <v>109.67575327985546</v>
      </c>
      <c r="R13" s="276">
        <v>7.5055202305952591</v>
      </c>
      <c r="S13" s="276">
        <v>0</v>
      </c>
      <c r="T13" s="276">
        <v>47.661810885012095</v>
      </c>
      <c r="U13" s="276">
        <v>3.6196439085480692</v>
      </c>
      <c r="V13" s="276">
        <v>1.1363929354114533</v>
      </c>
      <c r="W13" s="276">
        <v>2.5561816827755157</v>
      </c>
      <c r="X13" s="276">
        <v>1.2183709049203071</v>
      </c>
      <c r="Y13" s="276">
        <v>2.687369738467166</v>
      </c>
      <c r="Z13" s="276">
        <v>6.543501123399091</v>
      </c>
      <c r="AA13" s="276">
        <v>13.69200212076553</v>
      </c>
      <c r="AB13" s="276">
        <v>9.1050799668676969</v>
      </c>
      <c r="AC13" s="276">
        <v>0.11183497628015616</v>
      </c>
      <c r="AD13" s="276">
        <v>0.15010644069930049</v>
      </c>
      <c r="AE13" s="276">
        <v>0.17431045366489542</v>
      </c>
      <c r="AF13" s="276">
        <v>6.2170603668302909E-3</v>
      </c>
      <c r="AG13" s="276">
        <v>1.669830177505903E-2</v>
      </c>
      <c r="AH13" s="276">
        <v>0</v>
      </c>
      <c r="AI13" s="276">
        <v>2.1526708615758118E-3</v>
      </c>
      <c r="AJ13" s="276">
        <v>4.297907663567864E-2</v>
      </c>
      <c r="AK13" s="276">
        <v>4.0763282731077162</v>
      </c>
      <c r="AL13" s="276">
        <v>5.5055651329380451E-2</v>
      </c>
      <c r="AM13" s="276">
        <v>0.67037039298086243</v>
      </c>
      <c r="AN13" s="276">
        <v>0</v>
      </c>
      <c r="AO13" s="276">
        <v>0</v>
      </c>
      <c r="AP13" s="276">
        <v>158.32264967737152</v>
      </c>
      <c r="AQ13" s="276">
        <v>619.89614040824836</v>
      </c>
      <c r="AR13" s="276">
        <v>170.71413051001755</v>
      </c>
      <c r="AS13" s="276">
        <v>457.27452280109617</v>
      </c>
      <c r="AT13" s="276">
        <v>578.65115719457856</v>
      </c>
      <c r="AU13" s="276">
        <v>16.166364295338528</v>
      </c>
      <c r="AV13" s="276">
        <v>3.1691209402946834</v>
      </c>
      <c r="AW13" s="276">
        <v>9.2022252301884162</v>
      </c>
      <c r="AX13" s="276">
        <v>10.026203686778532</v>
      </c>
      <c r="AY13" s="276">
        <v>3.1920147653801147</v>
      </c>
      <c r="AZ13" s="276">
        <v>18.349004559269481</v>
      </c>
      <c r="BA13" s="276">
        <v>5.8637773077363713</v>
      </c>
      <c r="BB13" s="276">
        <v>0.60712336507236464</v>
      </c>
      <c r="BC13" s="276">
        <v>18.314745450359609</v>
      </c>
      <c r="BD13" s="276">
        <v>0</v>
      </c>
      <c r="BE13" s="276">
        <v>0</v>
      </c>
      <c r="BF13" s="276">
        <v>764.01521640376291</v>
      </c>
      <c r="BG13" s="276">
        <v>0</v>
      </c>
      <c r="BH13" s="276">
        <v>44.679252421272693</v>
      </c>
      <c r="BI13" s="276">
        <v>2.630495818928531</v>
      </c>
      <c r="BJ13" s="276">
        <v>4.9742183511737386</v>
      </c>
      <c r="BK13" s="276">
        <v>0.27628102829367746</v>
      </c>
      <c r="BL13" s="276">
        <v>0.24985029954823029</v>
      </c>
      <c r="BM13" s="276">
        <v>0.75661290345465348</v>
      </c>
      <c r="BN13" s="276">
        <v>135.81561710990042</v>
      </c>
      <c r="BO13" s="276">
        <v>68.6844609617185</v>
      </c>
      <c r="BP13" s="276">
        <v>4.9934090787036736</v>
      </c>
      <c r="BQ13" s="276">
        <v>152.41188132645553</v>
      </c>
      <c r="BR13" s="276">
        <v>9.8265146658093165</v>
      </c>
      <c r="BS13" s="276">
        <v>28.951598501069331</v>
      </c>
      <c r="BT13" s="276">
        <v>68.423546173935179</v>
      </c>
      <c r="BU13" s="276">
        <v>5.933308346699155</v>
      </c>
      <c r="BV13" s="276">
        <v>72.181386625215453</v>
      </c>
      <c r="BW13" s="276">
        <v>1.172734508106668</v>
      </c>
      <c r="BX13" s="276">
        <v>2.9004371750123226</v>
      </c>
      <c r="BY13" s="276">
        <v>1.9765407498473608</v>
      </c>
      <c r="BZ13" s="276">
        <v>3.9390911125017634</v>
      </c>
      <c r="CA13" s="276">
        <v>26.23138383888848</v>
      </c>
      <c r="CB13" s="276">
        <v>0</v>
      </c>
      <c r="CC13" s="439">
        <f t="shared" si="0"/>
        <v>4405.6248062416098</v>
      </c>
    </row>
    <row r="15" spans="1:81" x14ac:dyDescent="0.15">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79"/>
      <c r="BB15" s="279"/>
      <c r="BC15" s="279"/>
      <c r="BD15" s="279"/>
      <c r="BE15" s="279"/>
      <c r="BF15" s="279"/>
      <c r="BG15" s="279"/>
      <c r="BH15" s="279"/>
      <c r="BI15" s="279"/>
      <c r="BJ15" s="279"/>
      <c r="BK15" s="279"/>
      <c r="BL15" s="279"/>
      <c r="BM15" s="279"/>
      <c r="BN15" s="279"/>
      <c r="BO15" s="279"/>
      <c r="BP15" s="279"/>
      <c r="BQ15" s="279"/>
      <c r="BR15" s="279"/>
      <c r="BS15" s="279"/>
      <c r="BT15" s="279"/>
      <c r="BU15" s="279"/>
      <c r="BV15" s="279"/>
      <c r="BW15" s="279"/>
      <c r="BX15" s="279"/>
      <c r="BY15" s="279"/>
      <c r="BZ15" s="279"/>
      <c r="CA15" s="279"/>
      <c r="CB15" s="279"/>
      <c r="CC15" s="279"/>
    </row>
    <row r="16" spans="1:81" x14ac:dyDescent="0.15">
      <c r="D16" s="279"/>
      <c r="E16" s="279"/>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D16" s="279"/>
      <c r="BE16" s="279"/>
      <c r="BF16" s="279"/>
      <c r="BG16" s="279"/>
      <c r="BH16" s="279"/>
      <c r="BI16" s="279"/>
      <c r="BJ16" s="279"/>
      <c r="BK16" s="279"/>
      <c r="BL16" s="279"/>
      <c r="BM16" s="279"/>
      <c r="BN16" s="279"/>
      <c r="BO16" s="279"/>
      <c r="BP16" s="279"/>
      <c r="BQ16" s="279"/>
      <c r="BR16" s="279"/>
      <c r="BS16" s="279"/>
      <c r="BT16" s="279"/>
      <c r="BU16" s="279"/>
      <c r="BV16" s="279"/>
      <c r="BW16" s="279"/>
      <c r="BX16" s="279"/>
      <c r="BY16" s="279"/>
      <c r="BZ16" s="279"/>
      <c r="CA16" s="279"/>
      <c r="CB16" s="279"/>
      <c r="CC16" s="279"/>
    </row>
    <row r="17" spans="4:79" x14ac:dyDescent="0.15">
      <c r="D17" s="280"/>
      <c r="G17" s="280"/>
      <c r="H17" s="280"/>
      <c r="I17" s="280"/>
      <c r="J17" s="280"/>
      <c r="K17" s="280"/>
      <c r="L17" s="280"/>
      <c r="M17" s="280"/>
      <c r="N17" s="280"/>
      <c r="O17" s="280"/>
      <c r="P17" s="280"/>
      <c r="Q17" s="280"/>
      <c r="R17" s="280"/>
      <c r="T17" s="280"/>
      <c r="U17" s="280"/>
      <c r="V17" s="280"/>
      <c r="W17" s="280"/>
      <c r="X17" s="280"/>
      <c r="Y17" s="280"/>
      <c r="Z17" s="280"/>
      <c r="AA17" s="280"/>
      <c r="AB17" s="280"/>
      <c r="AK17" s="280"/>
      <c r="AM17" s="280"/>
      <c r="AP17" s="280"/>
      <c r="AQ17" s="280"/>
      <c r="AR17" s="280"/>
      <c r="AS17" s="280"/>
      <c r="AT17" s="280"/>
      <c r="AU17" s="280"/>
      <c r="AW17" s="280"/>
      <c r="AX17" s="280"/>
      <c r="AZ17" s="280"/>
      <c r="BA17" s="280"/>
      <c r="BC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row>
  </sheetData>
  <pageMargins left="0.79000000000000015" right="0.79000000000000015" top="0.59" bottom="0.59" header="0.39000000000000007" footer="0.39000000000000007"/>
  <pageSetup paperSize="9" scale="62" orientation="landscape"/>
  <headerFooter>
    <oddHeader>&amp;R&amp;K000000&amp;P</oddHeader>
    <oddFooter>&amp;L&amp;D&amp;C&amp;F&amp;R&amp;A</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G26"/>
  <sheetViews>
    <sheetView tabSelected="1" zoomScaleNormal="100" workbookViewId="0"/>
  </sheetViews>
  <sheetFormatPr baseColWidth="10" defaultRowHeight="13" x14ac:dyDescent="0.15"/>
  <cols>
    <col min="1" max="1" width="4.5" customWidth="1"/>
    <col min="2" max="2" width="18.83203125" customWidth="1"/>
  </cols>
  <sheetData>
    <row r="2" spans="2:7" ht="18" x14ac:dyDescent="0.2">
      <c r="B2" s="190" t="s">
        <v>348</v>
      </c>
      <c r="C2" s="191"/>
      <c r="D2" s="191"/>
      <c r="E2" s="191"/>
      <c r="F2" s="191"/>
      <c r="G2" s="191"/>
    </row>
    <row r="3" spans="2:7" x14ac:dyDescent="0.15">
      <c r="B3" s="191"/>
      <c r="C3" s="191"/>
      <c r="D3" s="191"/>
      <c r="E3" s="191"/>
      <c r="F3" s="191"/>
      <c r="G3" s="191"/>
    </row>
    <row r="4" spans="2:7" ht="16" x14ac:dyDescent="0.2">
      <c r="B4" s="192" t="s">
        <v>209</v>
      </c>
      <c r="C4" s="191"/>
      <c r="D4" s="191"/>
      <c r="E4" s="191"/>
      <c r="F4" s="191"/>
      <c r="G4" s="191"/>
    </row>
    <row r="5" spans="2:7" x14ac:dyDescent="0.15">
      <c r="B5" s="191"/>
      <c r="C5" s="191"/>
      <c r="D5" s="191"/>
      <c r="E5" s="191"/>
      <c r="F5" s="191"/>
      <c r="G5" s="191"/>
    </row>
    <row r="6" spans="2:7" ht="15" customHeight="1" x14ac:dyDescent="0.15">
      <c r="B6" s="58" t="s">
        <v>210</v>
      </c>
      <c r="C6" s="58" t="s">
        <v>211</v>
      </c>
      <c r="D6" s="193"/>
      <c r="E6" s="193"/>
      <c r="F6" s="193"/>
      <c r="G6" s="193"/>
    </row>
    <row r="7" spans="2:7" ht="15" customHeight="1" x14ac:dyDescent="0.15">
      <c r="B7" s="194" t="s">
        <v>212</v>
      </c>
      <c r="C7" t="s">
        <v>218</v>
      </c>
    </row>
    <row r="8" spans="2:7" ht="15" customHeight="1" x14ac:dyDescent="0.15">
      <c r="B8" s="194" t="s">
        <v>213</v>
      </c>
      <c r="C8" t="s">
        <v>219</v>
      </c>
    </row>
    <row r="9" spans="2:7" ht="15" customHeight="1" x14ac:dyDescent="0.15">
      <c r="B9" s="194" t="s">
        <v>214</v>
      </c>
      <c r="C9" t="s">
        <v>161</v>
      </c>
    </row>
    <row r="10" spans="2:7" ht="15" customHeight="1" x14ac:dyDescent="0.15">
      <c r="B10" s="194" t="s">
        <v>215</v>
      </c>
      <c r="C10" t="s">
        <v>220</v>
      </c>
    </row>
    <row r="11" spans="2:7" ht="15" customHeight="1" x14ac:dyDescent="0.15">
      <c r="B11" s="194" t="s">
        <v>383</v>
      </c>
      <c r="C11" t="s">
        <v>385</v>
      </c>
    </row>
    <row r="12" spans="2:7" ht="15" customHeight="1" x14ac:dyDescent="0.15">
      <c r="B12" s="194" t="s">
        <v>384</v>
      </c>
      <c r="C12" t="s">
        <v>386</v>
      </c>
    </row>
    <row r="13" spans="2:7" ht="15" customHeight="1" x14ac:dyDescent="0.15">
      <c r="B13" s="194" t="s">
        <v>216</v>
      </c>
      <c r="C13" t="s">
        <v>193</v>
      </c>
    </row>
    <row r="14" spans="2:7" ht="15" customHeight="1" x14ac:dyDescent="0.15">
      <c r="B14" s="194" t="s">
        <v>217</v>
      </c>
      <c r="C14" t="s">
        <v>221</v>
      </c>
    </row>
    <row r="15" spans="2:7" ht="15" customHeight="1" x14ac:dyDescent="0.15">
      <c r="B15" s="194" t="s">
        <v>382</v>
      </c>
      <c r="C15" t="s">
        <v>388</v>
      </c>
    </row>
    <row r="16" spans="2:7" ht="15" customHeight="1" x14ac:dyDescent="0.15">
      <c r="B16" s="194" t="s">
        <v>389</v>
      </c>
      <c r="C16" t="s">
        <v>390</v>
      </c>
    </row>
    <row r="17" spans="2:3" ht="15" customHeight="1" x14ac:dyDescent="0.15"/>
    <row r="18" spans="2:3" ht="15" customHeight="1" x14ac:dyDescent="0.15"/>
    <row r="19" spans="2:3" ht="15" customHeight="1" x14ac:dyDescent="0.15">
      <c r="B19" s="199" t="s">
        <v>246</v>
      </c>
    </row>
    <row r="20" spans="2:3" ht="15" customHeight="1" x14ac:dyDescent="0.15"/>
    <row r="21" spans="2:3" ht="15" customHeight="1" x14ac:dyDescent="0.15">
      <c r="B21" t="s">
        <v>247</v>
      </c>
      <c r="C21" t="s">
        <v>248</v>
      </c>
    </row>
    <row r="22" spans="2:3" ht="15" customHeight="1" x14ac:dyDescent="0.15">
      <c r="B22" t="s">
        <v>249</v>
      </c>
      <c r="C22" t="s">
        <v>250</v>
      </c>
    </row>
    <row r="23" spans="2:3" ht="15" customHeight="1" x14ac:dyDescent="0.15">
      <c r="B23" t="s">
        <v>251</v>
      </c>
      <c r="C23" t="s">
        <v>252</v>
      </c>
    </row>
    <row r="24" spans="2:3" ht="15" customHeight="1" x14ac:dyDescent="0.15">
      <c r="B24" t="s">
        <v>253</v>
      </c>
      <c r="C24" t="s">
        <v>254</v>
      </c>
    </row>
    <row r="25" spans="2:3" ht="15" customHeight="1" x14ac:dyDescent="0.15">
      <c r="B25" t="s">
        <v>255</v>
      </c>
      <c r="C25" t="s">
        <v>256</v>
      </c>
    </row>
    <row r="26" spans="2:3" ht="15" customHeight="1" x14ac:dyDescent="0.15">
      <c r="B26" t="s">
        <v>140</v>
      </c>
      <c r="C26" t="s">
        <v>257</v>
      </c>
    </row>
  </sheetData>
  <hyperlinks>
    <hyperlink ref="B7" location="readme!A1" display="readme" xr:uid="{00000000-0004-0000-0100-000000000000}"/>
    <hyperlink ref="B8" location="supply!A1" display="supply" xr:uid="{00000000-0004-0000-0100-000001000000}"/>
    <hyperlink ref="B9" location="use!A1" display="use" xr:uid="{00000000-0004-0000-0100-000002000000}"/>
    <hyperlink ref="B10" location="siot!A1" display="siot" xr:uid="{00000000-0004-0000-0100-000003000000}"/>
    <hyperlink ref="B13" location="energy_prices!A1" display="energy_prices" xr:uid="{00000000-0004-0000-0100-000004000000}"/>
    <hyperlink ref="B14" location="vat!A1" display="vat" xr:uid="{00000000-0004-0000-0100-000005000000}"/>
    <hyperlink ref="B15" location="energy_transport_taxes!A1" display="energy_transport_taxes" xr:uid="{00000000-0004-0000-0100-000006000000}"/>
    <hyperlink ref="B11" location="energy_supply!A1" display="energy_supply" xr:uid="{69759128-5548-CC4F-9A15-88B27762FA82}"/>
    <hyperlink ref="B12" location="gross_energy_use!A1" display="gross_energy_use" xr:uid="{5F1F90D1-9F95-954C-B1C3-0266ADB04F51}"/>
    <hyperlink ref="B16" location="transport!A1" display="transport" xr:uid="{3FE3DA52-F6AE-4B44-9CFF-DBA0794CE802}"/>
  </hyperlink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B3"/>
  <sheetViews>
    <sheetView showGridLines="0" showZeros="0" zoomScaleNormal="100" zoomScaleSheetLayoutView="100" zoomScalePageLayoutView="150" workbookViewId="0"/>
  </sheetViews>
  <sheetFormatPr baseColWidth="10" defaultColWidth="11.5" defaultRowHeight="11" x14ac:dyDescent="0.15"/>
  <cols>
    <col min="1" max="1" width="3.6640625" style="59" customWidth="1"/>
    <col min="2" max="2" width="85.6640625" style="59" customWidth="1"/>
    <col min="3" max="16384" width="11.5" style="59"/>
  </cols>
  <sheetData>
    <row r="2" spans="2:2" ht="13" x14ac:dyDescent="0.15">
      <c r="B2" s="58" t="s">
        <v>66</v>
      </c>
    </row>
    <row r="3" spans="2:2" x14ac:dyDescent="0.15">
      <c r="B3" s="60"/>
    </row>
  </sheetData>
  <phoneticPr fontId="8" type="noConversion"/>
  <pageMargins left="0.75000000000000011" right="0.75000000000000011" top="0.98" bottom="0.98" header="0.51" footer="0.51"/>
  <pageSetup paperSize="9" orientation="portrait"/>
  <headerFooter>
    <oddFooter>&amp;R&amp;P/&amp;N</oddFooter>
  </headerFooter>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CP127"/>
  <sheetViews>
    <sheetView zoomScaleNormal="100" zoomScalePageLayoutView="101" workbookViewId="0">
      <pane xSplit="3" ySplit="9" topLeftCell="D10" activePane="bottomRight" state="frozen"/>
      <selection pane="topRight" activeCell="D1" sqref="D1"/>
      <selection pane="bottomLeft" activeCell="A10" sqref="A10"/>
      <selection pane="bottomRight"/>
    </sheetView>
  </sheetViews>
  <sheetFormatPr baseColWidth="10" defaultColWidth="11.5" defaultRowHeight="13" x14ac:dyDescent="0.15"/>
  <cols>
    <col min="1" max="1" width="3.6640625" style="10" customWidth="1"/>
    <col min="2" max="2" width="8.5" style="10" customWidth="1"/>
    <col min="3" max="3" width="38" style="10" customWidth="1"/>
    <col min="4" max="71" width="10.6640625" style="1" customWidth="1"/>
    <col min="72" max="72" width="11.33203125" style="1" customWidth="1"/>
    <col min="73" max="80" width="10.6640625" style="1" customWidth="1"/>
    <col min="81" max="81" width="10.1640625" style="1" customWidth="1"/>
    <col min="82" max="82" width="11.33203125" style="1" customWidth="1"/>
    <col min="83" max="83" width="12.33203125" style="1" customWidth="1"/>
    <col min="84" max="88" width="10.6640625" style="1" customWidth="1"/>
    <col min="89" max="16384" width="11.5" style="1"/>
  </cols>
  <sheetData>
    <row r="2" spans="1:94" ht="16" x14ac:dyDescent="0.2">
      <c r="C2" s="144" t="s">
        <v>160</v>
      </c>
    </row>
    <row r="3" spans="1:94" s="37" customFormat="1" x14ac:dyDescent="0.15">
      <c r="A3" s="3"/>
      <c r="B3" s="3"/>
      <c r="C3" s="141" t="s">
        <v>154</v>
      </c>
      <c r="D3" s="3"/>
      <c r="E3" s="6"/>
      <c r="F3" s="6"/>
      <c r="G3" s="117"/>
      <c r="H3" s="117"/>
      <c r="I3" s="117"/>
      <c r="J3" s="117"/>
      <c r="K3" s="117"/>
      <c r="L3" s="117"/>
      <c r="M3" s="117"/>
      <c r="N3" s="117"/>
      <c r="O3" s="117"/>
      <c r="P3" s="117"/>
      <c r="Q3" s="117"/>
      <c r="R3" s="6"/>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6"/>
      <c r="AS3" s="6"/>
      <c r="AT3" s="117"/>
      <c r="AU3" s="117"/>
      <c r="AV3" s="117"/>
      <c r="AW3" s="117"/>
      <c r="AX3" s="117"/>
      <c r="AY3" s="117"/>
      <c r="AZ3" s="117"/>
      <c r="BA3" s="117"/>
      <c r="BB3" s="117"/>
      <c r="BC3" s="117"/>
      <c r="BD3" s="117"/>
      <c r="BE3" s="117"/>
      <c r="BF3" s="117"/>
      <c r="BG3" s="117"/>
      <c r="BH3" s="117"/>
      <c r="BI3" s="117"/>
      <c r="BJ3" s="117"/>
      <c r="BK3" s="117"/>
      <c r="BL3" s="117"/>
      <c r="BM3" s="117"/>
      <c r="BN3" s="117"/>
      <c r="BO3" s="117"/>
      <c r="BP3" s="117"/>
      <c r="BQ3" s="117"/>
      <c r="BR3" s="117"/>
      <c r="BS3" s="117"/>
      <c r="BT3" s="117"/>
      <c r="BU3" s="6"/>
      <c r="BV3" s="6"/>
      <c r="BW3" s="117"/>
      <c r="BX3" s="117"/>
      <c r="BY3" s="117"/>
      <c r="BZ3" s="117"/>
      <c r="CA3" s="117"/>
      <c r="CB3" s="117"/>
      <c r="CC3" s="117"/>
      <c r="CD3" s="117"/>
      <c r="CE3" s="117"/>
      <c r="CF3" s="117"/>
      <c r="CG3" s="117"/>
      <c r="CH3" s="117"/>
    </row>
    <row r="4" spans="1:94" s="37" customFormat="1" x14ac:dyDescent="0.15">
      <c r="A4" s="5"/>
      <c r="B4" s="5"/>
      <c r="C4" s="5" t="s">
        <v>43</v>
      </c>
      <c r="D4" s="5" t="s">
        <v>112</v>
      </c>
      <c r="E4" s="5"/>
      <c r="F4" s="5"/>
      <c r="G4" s="3"/>
      <c r="H4" s="3"/>
      <c r="I4" s="3"/>
      <c r="J4" s="62"/>
      <c r="K4" s="62"/>
      <c r="L4" s="62"/>
      <c r="M4" s="62"/>
      <c r="N4" s="62"/>
      <c r="O4" s="62"/>
      <c r="P4" s="5"/>
      <c r="Q4" s="3"/>
      <c r="R4" s="3"/>
      <c r="S4" s="62"/>
      <c r="T4" s="3"/>
      <c r="U4" s="67"/>
      <c r="V4" s="67"/>
      <c r="W4" s="67"/>
      <c r="X4" s="67"/>
      <c r="Y4" s="67"/>
      <c r="Z4" s="3"/>
      <c r="AA4" s="215"/>
      <c r="AB4" s="3"/>
      <c r="AC4" s="3"/>
      <c r="AD4" s="3"/>
      <c r="AE4" s="3"/>
      <c r="AF4" s="3"/>
      <c r="AG4" s="3"/>
      <c r="AH4" s="215"/>
      <c r="AI4" s="3"/>
      <c r="AJ4" s="215"/>
      <c r="AK4" s="3"/>
      <c r="AL4" s="3"/>
      <c r="AM4" s="3"/>
      <c r="AN4" s="67"/>
      <c r="AO4" s="67"/>
      <c r="AP4" s="67"/>
      <c r="AQ4" s="3"/>
      <c r="AR4" s="3"/>
      <c r="AS4" s="215"/>
      <c r="AT4" s="3"/>
      <c r="AU4" s="67"/>
      <c r="AV4" s="67"/>
      <c r="AW4" s="67"/>
      <c r="AX4" s="67"/>
      <c r="AY4" s="67"/>
      <c r="AZ4" s="67"/>
      <c r="BA4" s="67"/>
      <c r="BB4" s="67"/>
      <c r="BC4" s="67"/>
      <c r="BD4" s="67"/>
      <c r="BE4" s="67"/>
      <c r="BF4" s="67"/>
      <c r="BG4" s="67"/>
      <c r="BH4" s="67"/>
      <c r="BI4" s="67"/>
      <c r="BJ4" s="67"/>
      <c r="BK4" s="67"/>
      <c r="BL4" s="67"/>
      <c r="BM4" s="67"/>
      <c r="BN4" s="67"/>
      <c r="BO4" s="67"/>
      <c r="BP4" s="3"/>
      <c r="BQ4" s="3"/>
      <c r="BR4" s="3"/>
      <c r="BS4" s="3"/>
      <c r="BT4" s="215"/>
      <c r="BU4" s="3"/>
      <c r="BV4" s="3"/>
      <c r="BW4" s="3"/>
      <c r="BX4" s="67"/>
      <c r="BY4" s="67"/>
      <c r="BZ4" s="67"/>
      <c r="CA4" s="67"/>
      <c r="CB4" s="67"/>
      <c r="CC4" s="67"/>
      <c r="CD4" s="67"/>
      <c r="CE4" s="3"/>
      <c r="CF4" s="3"/>
      <c r="CG4" s="3"/>
      <c r="CH4" s="3"/>
      <c r="CL4" s="508"/>
      <c r="CM4" s="508"/>
      <c r="CN4" s="508"/>
      <c r="CO4" s="507"/>
      <c r="CP4" s="507"/>
    </row>
    <row r="5" spans="1:94" s="37" customFormat="1" x14ac:dyDescent="0.15">
      <c r="A5" s="35"/>
      <c r="B5" s="35"/>
      <c r="C5" s="6">
        <v>2014</v>
      </c>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35"/>
      <c r="AP5" s="35"/>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35"/>
      <c r="BZ5" s="35"/>
    </row>
    <row r="6" spans="1:94" s="37" customFormat="1" ht="16" customHeight="1" x14ac:dyDescent="0.15">
      <c r="A6" s="118" t="s">
        <v>112</v>
      </c>
      <c r="B6" s="119"/>
      <c r="C6" s="120"/>
      <c r="D6" s="140" t="s">
        <v>85</v>
      </c>
      <c r="E6" s="114"/>
      <c r="F6" s="114"/>
      <c r="G6" s="114"/>
      <c r="H6" s="114"/>
      <c r="I6" s="114"/>
      <c r="J6" s="114"/>
      <c r="K6" s="114"/>
      <c r="L6" s="114"/>
      <c r="M6" s="114"/>
      <c r="N6" s="114"/>
      <c r="O6" s="114"/>
      <c r="P6" s="114"/>
      <c r="Q6" s="115"/>
      <c r="R6" s="116" t="s">
        <v>85</v>
      </c>
      <c r="S6" s="114"/>
      <c r="T6" s="114"/>
      <c r="U6" s="114"/>
      <c r="V6" s="114"/>
      <c r="W6" s="114"/>
      <c r="X6" s="114"/>
      <c r="Y6" s="114"/>
      <c r="Z6" s="114"/>
      <c r="AA6" s="114"/>
      <c r="AB6" s="114"/>
      <c r="AC6" s="114"/>
      <c r="AD6" s="114"/>
      <c r="AE6" s="114"/>
      <c r="AF6" s="114"/>
      <c r="AG6" s="114"/>
      <c r="AH6" s="114"/>
      <c r="AI6" s="454" t="s">
        <v>85</v>
      </c>
      <c r="AJ6" s="114"/>
      <c r="AK6" s="114"/>
      <c r="AL6" s="114"/>
      <c r="AM6" s="114"/>
      <c r="AN6" s="114"/>
      <c r="AO6" s="114"/>
      <c r="AP6" s="114"/>
      <c r="AQ6" s="115"/>
      <c r="AR6" s="114"/>
      <c r="AS6" s="114"/>
      <c r="AT6" s="114"/>
      <c r="AU6" s="114"/>
      <c r="AV6" s="114"/>
      <c r="AW6" s="114"/>
      <c r="AX6" s="114"/>
      <c r="AY6" s="114"/>
      <c r="AZ6" s="114"/>
      <c r="BA6" s="454" t="s">
        <v>85</v>
      </c>
      <c r="BB6" s="114"/>
      <c r="BC6" s="114"/>
      <c r="BD6" s="114"/>
      <c r="BE6" s="114"/>
      <c r="BF6" s="114"/>
      <c r="BG6" s="114"/>
      <c r="BH6" s="114"/>
      <c r="BI6" s="114"/>
      <c r="BJ6" s="114"/>
      <c r="BK6" s="114"/>
      <c r="BL6" s="114"/>
      <c r="BM6" s="114"/>
      <c r="BN6" s="114"/>
      <c r="BO6" s="114"/>
      <c r="BP6" s="114"/>
      <c r="BQ6" s="114"/>
      <c r="BR6" s="115"/>
      <c r="BS6" s="114"/>
      <c r="BT6" s="114"/>
      <c r="BU6" s="114" t="s">
        <v>85</v>
      </c>
      <c r="BV6" s="114"/>
      <c r="BW6" s="114"/>
      <c r="BX6" s="114"/>
      <c r="BY6" s="114"/>
      <c r="BZ6" s="114"/>
      <c r="CA6" s="114"/>
      <c r="CB6" s="114"/>
      <c r="CC6" s="121"/>
      <c r="CD6" s="96"/>
      <c r="CE6" s="121"/>
      <c r="CF6" s="509" t="s">
        <v>118</v>
      </c>
      <c r="CG6" s="510"/>
      <c r="CH6" s="121" t="s">
        <v>112</v>
      </c>
      <c r="CI6" s="122"/>
      <c r="CJ6" s="122"/>
    </row>
    <row r="7" spans="1:94" s="10" customFormat="1" ht="169.75" customHeight="1" x14ac:dyDescent="0.15">
      <c r="A7" s="20" t="s">
        <v>112</v>
      </c>
      <c r="B7" s="21" t="s">
        <v>112</v>
      </c>
      <c r="C7" s="19" t="s">
        <v>17</v>
      </c>
      <c r="D7" s="52" t="s">
        <v>88</v>
      </c>
      <c r="E7" s="52" t="s">
        <v>89</v>
      </c>
      <c r="F7" s="52" t="s">
        <v>87</v>
      </c>
      <c r="G7" s="52" t="s">
        <v>199</v>
      </c>
      <c r="H7" s="52" t="s">
        <v>147</v>
      </c>
      <c r="I7" s="161" t="s">
        <v>331</v>
      </c>
      <c r="J7" s="52" t="s">
        <v>393</v>
      </c>
      <c r="K7" s="52" t="s">
        <v>76</v>
      </c>
      <c r="L7" s="52" t="s">
        <v>80</v>
      </c>
      <c r="M7" s="52" t="s">
        <v>91</v>
      </c>
      <c r="N7" s="52" t="s">
        <v>90</v>
      </c>
      <c r="O7" s="161" t="s">
        <v>394</v>
      </c>
      <c r="P7" s="52" t="s">
        <v>77</v>
      </c>
      <c r="Q7" s="52" t="s">
        <v>24</v>
      </c>
      <c r="R7" s="52" t="s">
        <v>25</v>
      </c>
      <c r="S7" s="52" t="s">
        <v>395</v>
      </c>
      <c r="T7" s="52" t="s">
        <v>123</v>
      </c>
      <c r="U7" s="161" t="s">
        <v>332</v>
      </c>
      <c r="V7" s="161" t="s">
        <v>333</v>
      </c>
      <c r="W7" s="52" t="s">
        <v>148</v>
      </c>
      <c r="X7" s="52" t="s">
        <v>70</v>
      </c>
      <c r="Y7" s="52" t="s">
        <v>71</v>
      </c>
      <c r="Z7" s="161" t="s">
        <v>334</v>
      </c>
      <c r="AA7" s="161" t="s">
        <v>335</v>
      </c>
      <c r="AB7" s="52" t="s">
        <v>279</v>
      </c>
      <c r="AC7" s="52" t="s">
        <v>51</v>
      </c>
      <c r="AD7" s="52" t="s">
        <v>52</v>
      </c>
      <c r="AE7" s="52" t="s">
        <v>53</v>
      </c>
      <c r="AF7" s="161" t="s">
        <v>396</v>
      </c>
      <c r="AG7" s="161" t="s">
        <v>397</v>
      </c>
      <c r="AH7" s="161" t="s">
        <v>336</v>
      </c>
      <c r="AI7" s="161" t="s">
        <v>337</v>
      </c>
      <c r="AJ7" s="161" t="s">
        <v>338</v>
      </c>
      <c r="AK7" s="52" t="s">
        <v>19</v>
      </c>
      <c r="AL7" s="52" t="s">
        <v>398</v>
      </c>
      <c r="AM7" s="52" t="s">
        <v>20</v>
      </c>
      <c r="AN7" s="161" t="s">
        <v>244</v>
      </c>
      <c r="AO7" s="161" t="s">
        <v>245</v>
      </c>
      <c r="AP7" s="161" t="s">
        <v>399</v>
      </c>
      <c r="AQ7" s="52" t="s">
        <v>72</v>
      </c>
      <c r="AR7" s="52" t="s">
        <v>295</v>
      </c>
      <c r="AS7" s="52" t="s">
        <v>296</v>
      </c>
      <c r="AT7" s="52" t="s">
        <v>297</v>
      </c>
      <c r="AU7" s="52" t="s">
        <v>21</v>
      </c>
      <c r="AV7" s="52" t="s">
        <v>400</v>
      </c>
      <c r="AW7" s="52" t="s">
        <v>22</v>
      </c>
      <c r="AX7" s="52" t="s">
        <v>56</v>
      </c>
      <c r="AY7" s="52" t="s">
        <v>401</v>
      </c>
      <c r="AZ7" s="52" t="s">
        <v>8</v>
      </c>
      <c r="BA7" s="52" t="s">
        <v>9</v>
      </c>
      <c r="BB7" s="52" t="s">
        <v>10</v>
      </c>
      <c r="BC7" s="52" t="s">
        <v>11</v>
      </c>
      <c r="BD7" s="52" t="s">
        <v>12</v>
      </c>
      <c r="BE7" s="52" t="s">
        <v>73</v>
      </c>
      <c r="BF7" s="52" t="s">
        <v>402</v>
      </c>
      <c r="BG7" s="52" t="s">
        <v>347</v>
      </c>
      <c r="BH7" s="52" t="s">
        <v>403</v>
      </c>
      <c r="BI7" s="52" t="s">
        <v>404</v>
      </c>
      <c r="BJ7" s="52" t="s">
        <v>308</v>
      </c>
      <c r="BK7" s="52" t="s">
        <v>405</v>
      </c>
      <c r="BL7" s="52" t="s">
        <v>407</v>
      </c>
      <c r="BM7" s="52" t="s">
        <v>406</v>
      </c>
      <c r="BN7" s="52" t="s">
        <v>408</v>
      </c>
      <c r="BO7" s="52" t="s">
        <v>409</v>
      </c>
      <c r="BP7" s="52" t="s">
        <v>410</v>
      </c>
      <c r="BQ7" s="52" t="s">
        <v>411</v>
      </c>
      <c r="BR7" s="52" t="s">
        <v>328</v>
      </c>
      <c r="BS7" s="52" t="s">
        <v>412</v>
      </c>
      <c r="BT7" s="161" t="s">
        <v>413</v>
      </c>
      <c r="BU7" s="52" t="s">
        <v>113</v>
      </c>
      <c r="BV7" s="52" t="s">
        <v>414</v>
      </c>
      <c r="BW7" s="52" t="s">
        <v>13</v>
      </c>
      <c r="BX7" s="161" t="s">
        <v>415</v>
      </c>
      <c r="BY7" s="161" t="s">
        <v>416</v>
      </c>
      <c r="BZ7" s="161" t="s">
        <v>417</v>
      </c>
      <c r="CA7" s="52" t="s">
        <v>418</v>
      </c>
      <c r="CB7" s="56" t="s">
        <v>445</v>
      </c>
      <c r="CC7" s="15" t="s">
        <v>86</v>
      </c>
      <c r="CD7" s="90" t="s">
        <v>108</v>
      </c>
      <c r="CE7" s="15" t="s">
        <v>115</v>
      </c>
      <c r="CF7" s="14" t="s">
        <v>116</v>
      </c>
      <c r="CG7" s="13" t="s">
        <v>81</v>
      </c>
      <c r="CH7" s="452" t="s">
        <v>419</v>
      </c>
      <c r="CI7" s="12"/>
      <c r="CJ7" s="12"/>
    </row>
    <row r="8" spans="1:94" s="10" customFormat="1" ht="16" customHeight="1" x14ac:dyDescent="0.15">
      <c r="A8" s="95" t="s">
        <v>110</v>
      </c>
      <c r="B8" s="22" t="s">
        <v>112</v>
      </c>
      <c r="C8" s="89" t="s">
        <v>112</v>
      </c>
      <c r="D8" s="66">
        <v>1</v>
      </c>
      <c r="E8" s="123">
        <v>2</v>
      </c>
      <c r="F8" s="123">
        <v>3</v>
      </c>
      <c r="G8" s="65">
        <v>4</v>
      </c>
      <c r="H8" s="65">
        <v>5</v>
      </c>
      <c r="I8" s="65">
        <v>6</v>
      </c>
      <c r="J8" s="65">
        <v>7</v>
      </c>
      <c r="K8" s="65">
        <v>8</v>
      </c>
      <c r="L8" s="65">
        <v>9</v>
      </c>
      <c r="M8" s="65">
        <v>10</v>
      </c>
      <c r="N8" s="65">
        <v>11</v>
      </c>
      <c r="O8" s="65">
        <v>12</v>
      </c>
      <c r="P8" s="65">
        <v>13</v>
      </c>
      <c r="Q8" s="65">
        <v>14</v>
      </c>
      <c r="R8" s="65">
        <v>15</v>
      </c>
      <c r="S8" s="65">
        <v>16</v>
      </c>
      <c r="T8" s="65">
        <v>17</v>
      </c>
      <c r="U8" s="65">
        <v>18</v>
      </c>
      <c r="V8" s="65">
        <v>19</v>
      </c>
      <c r="W8" s="65">
        <v>20</v>
      </c>
      <c r="X8" s="65">
        <v>21</v>
      </c>
      <c r="Y8" s="65">
        <v>22</v>
      </c>
      <c r="Z8" s="65">
        <v>23</v>
      </c>
      <c r="AA8" s="65">
        <v>24</v>
      </c>
      <c r="AB8" s="65">
        <v>25</v>
      </c>
      <c r="AC8" s="65">
        <v>26</v>
      </c>
      <c r="AD8" s="65">
        <v>27</v>
      </c>
      <c r="AE8" s="65">
        <v>28</v>
      </c>
      <c r="AF8" s="65">
        <v>29</v>
      </c>
      <c r="AG8" s="65">
        <v>30</v>
      </c>
      <c r="AH8" s="65">
        <v>31</v>
      </c>
      <c r="AI8" s="65">
        <v>32</v>
      </c>
      <c r="AJ8" s="65">
        <v>33</v>
      </c>
      <c r="AK8" s="65">
        <v>34</v>
      </c>
      <c r="AL8" s="65">
        <v>35</v>
      </c>
      <c r="AM8" s="65">
        <v>36</v>
      </c>
      <c r="AN8" s="65">
        <v>37</v>
      </c>
      <c r="AO8" s="65">
        <v>38</v>
      </c>
      <c r="AP8" s="65">
        <v>39</v>
      </c>
      <c r="AQ8" s="65">
        <v>40</v>
      </c>
      <c r="AR8" s="65">
        <v>41</v>
      </c>
      <c r="AS8" s="65">
        <v>42</v>
      </c>
      <c r="AT8" s="65">
        <v>43</v>
      </c>
      <c r="AU8" s="65">
        <v>44</v>
      </c>
      <c r="AV8" s="65">
        <v>45</v>
      </c>
      <c r="AW8" s="65">
        <v>46</v>
      </c>
      <c r="AX8" s="65">
        <v>47</v>
      </c>
      <c r="AY8" s="65">
        <v>48</v>
      </c>
      <c r="AZ8" s="65">
        <v>49</v>
      </c>
      <c r="BA8" s="65">
        <v>50</v>
      </c>
      <c r="BB8" s="65">
        <v>51</v>
      </c>
      <c r="BC8" s="65">
        <v>52</v>
      </c>
      <c r="BD8" s="65">
        <v>53</v>
      </c>
      <c r="BE8" s="65">
        <v>54</v>
      </c>
      <c r="BF8" s="65">
        <v>55</v>
      </c>
      <c r="BG8" s="65">
        <v>56</v>
      </c>
      <c r="BH8" s="65">
        <v>57</v>
      </c>
      <c r="BI8" s="65">
        <v>58</v>
      </c>
      <c r="BJ8" s="65">
        <v>59</v>
      </c>
      <c r="BK8" s="65">
        <v>60</v>
      </c>
      <c r="BL8" s="65">
        <v>61</v>
      </c>
      <c r="BM8" s="65">
        <v>62</v>
      </c>
      <c r="BN8" s="65">
        <v>63</v>
      </c>
      <c r="BO8" s="65">
        <v>64</v>
      </c>
      <c r="BP8" s="65">
        <v>65</v>
      </c>
      <c r="BQ8" s="65">
        <v>66</v>
      </c>
      <c r="BR8" s="65">
        <v>67</v>
      </c>
      <c r="BS8" s="65">
        <v>68</v>
      </c>
      <c r="BT8" s="65">
        <v>69</v>
      </c>
      <c r="BU8" s="65">
        <v>70</v>
      </c>
      <c r="BV8" s="65">
        <v>71</v>
      </c>
      <c r="BW8" s="65">
        <v>72</v>
      </c>
      <c r="BX8" s="65">
        <v>73</v>
      </c>
      <c r="BY8" s="65">
        <v>74</v>
      </c>
      <c r="BZ8" s="65">
        <v>75</v>
      </c>
      <c r="CA8" s="65">
        <v>76</v>
      </c>
      <c r="CB8" s="65">
        <v>77</v>
      </c>
      <c r="CC8" s="15"/>
      <c r="CD8" s="90"/>
      <c r="CE8" s="15"/>
      <c r="CF8" s="91"/>
      <c r="CG8" s="92"/>
      <c r="CH8" s="15"/>
      <c r="CI8" s="12"/>
      <c r="CJ8" s="12"/>
    </row>
    <row r="9" spans="1:94" s="10" customFormat="1" ht="16" customHeight="1" x14ac:dyDescent="0.15">
      <c r="A9" s="93"/>
      <c r="B9" s="88" t="s">
        <v>15</v>
      </c>
      <c r="C9" s="63" t="s">
        <v>109</v>
      </c>
      <c r="D9" s="125" t="s">
        <v>126</v>
      </c>
      <c r="E9" s="126" t="s">
        <v>127</v>
      </c>
      <c r="F9" s="177" t="s">
        <v>267</v>
      </c>
      <c r="G9" s="219" t="s">
        <v>268</v>
      </c>
      <c r="H9" s="219" t="s">
        <v>269</v>
      </c>
      <c r="I9" s="219" t="s">
        <v>270</v>
      </c>
      <c r="J9" s="51">
        <v>16</v>
      </c>
      <c r="K9" s="51">
        <v>17</v>
      </c>
      <c r="L9" s="51">
        <v>18</v>
      </c>
      <c r="M9" s="51">
        <v>19</v>
      </c>
      <c r="N9" s="51">
        <v>20</v>
      </c>
      <c r="O9" s="51">
        <v>21</v>
      </c>
      <c r="P9" s="51">
        <v>22</v>
      </c>
      <c r="Q9" s="51">
        <v>23</v>
      </c>
      <c r="R9" s="178" t="s">
        <v>273</v>
      </c>
      <c r="S9" s="178" t="s">
        <v>274</v>
      </c>
      <c r="T9" s="51">
        <v>25</v>
      </c>
      <c r="U9" s="51">
        <v>26</v>
      </c>
      <c r="V9" s="51">
        <v>27</v>
      </c>
      <c r="W9" s="51">
        <v>28</v>
      </c>
      <c r="X9" s="51">
        <v>29</v>
      </c>
      <c r="Y9" s="51">
        <v>30</v>
      </c>
      <c r="Z9" s="51">
        <v>31</v>
      </c>
      <c r="AA9" s="51">
        <v>32</v>
      </c>
      <c r="AB9" s="51">
        <v>33</v>
      </c>
      <c r="AC9" s="51" t="s">
        <v>280</v>
      </c>
      <c r="AD9" s="51" t="s">
        <v>281</v>
      </c>
      <c r="AE9" s="51" t="s">
        <v>282</v>
      </c>
      <c r="AF9" s="178" t="s">
        <v>283</v>
      </c>
      <c r="AG9" s="178" t="s">
        <v>284</v>
      </c>
      <c r="AH9" s="178" t="s">
        <v>288</v>
      </c>
      <c r="AI9" s="178" t="s">
        <v>290</v>
      </c>
      <c r="AJ9" s="178" t="s">
        <v>291</v>
      </c>
      <c r="AK9" s="51" t="s">
        <v>316</v>
      </c>
      <c r="AL9" s="51" t="s">
        <v>317</v>
      </c>
      <c r="AM9" s="51" t="s">
        <v>318</v>
      </c>
      <c r="AN9" s="51" t="s">
        <v>319</v>
      </c>
      <c r="AO9" s="51" t="s">
        <v>320</v>
      </c>
      <c r="AP9" s="51" t="s">
        <v>321</v>
      </c>
      <c r="AQ9" s="51" t="s">
        <v>294</v>
      </c>
      <c r="AR9" s="51">
        <v>45</v>
      </c>
      <c r="AS9" s="51">
        <v>46</v>
      </c>
      <c r="AT9" s="51">
        <v>47</v>
      </c>
      <c r="AU9" s="51" t="s">
        <v>298</v>
      </c>
      <c r="AV9" s="51" t="s">
        <v>299</v>
      </c>
      <c r="AW9" s="51" t="s">
        <v>300</v>
      </c>
      <c r="AX9" s="51" t="s">
        <v>301</v>
      </c>
      <c r="AY9" s="51" t="s">
        <v>302</v>
      </c>
      <c r="AZ9" s="51" t="s">
        <v>303</v>
      </c>
      <c r="BA9" s="51" t="s">
        <v>304</v>
      </c>
      <c r="BB9" s="51">
        <v>50</v>
      </c>
      <c r="BC9" s="51">
        <v>51</v>
      </c>
      <c r="BD9" s="51" t="s">
        <v>305</v>
      </c>
      <c r="BE9" s="51" t="s">
        <v>306</v>
      </c>
      <c r="BF9" s="51" t="s">
        <v>307</v>
      </c>
      <c r="BG9" s="455" t="s">
        <v>346</v>
      </c>
      <c r="BH9" s="51">
        <v>53</v>
      </c>
      <c r="BI9" s="51">
        <v>55</v>
      </c>
      <c r="BJ9" s="51">
        <v>56</v>
      </c>
      <c r="BK9" s="51" t="s">
        <v>309</v>
      </c>
      <c r="BL9" s="51">
        <v>61</v>
      </c>
      <c r="BM9" s="51" t="s">
        <v>310</v>
      </c>
      <c r="BN9" s="51">
        <v>64</v>
      </c>
      <c r="BO9" s="51">
        <v>65</v>
      </c>
      <c r="BP9" s="51">
        <v>68</v>
      </c>
      <c r="BQ9" s="51" t="s">
        <v>311</v>
      </c>
      <c r="BR9" s="51">
        <v>72</v>
      </c>
      <c r="BS9" s="51" t="s">
        <v>312</v>
      </c>
      <c r="BT9" s="51" t="s">
        <v>313</v>
      </c>
      <c r="BU9" s="51" t="s">
        <v>314</v>
      </c>
      <c r="BV9" s="51" t="s">
        <v>315</v>
      </c>
      <c r="BW9" s="51">
        <v>85</v>
      </c>
      <c r="BX9" s="51">
        <v>86</v>
      </c>
      <c r="BY9" s="51" t="s">
        <v>322</v>
      </c>
      <c r="BZ9" s="51" t="s">
        <v>323</v>
      </c>
      <c r="CA9" s="51" t="s">
        <v>324</v>
      </c>
      <c r="CB9" s="86" t="s">
        <v>325</v>
      </c>
      <c r="CC9" s="94"/>
      <c r="CD9" s="17"/>
      <c r="CE9" s="36"/>
      <c r="CF9" s="16"/>
      <c r="CG9" s="38"/>
      <c r="CH9" s="18"/>
      <c r="CI9" s="12"/>
      <c r="CJ9" s="12"/>
    </row>
    <row r="10" spans="1:94" ht="16" customHeight="1" x14ac:dyDescent="0.15">
      <c r="A10" s="48">
        <v>1</v>
      </c>
      <c r="B10" s="127" t="s">
        <v>41</v>
      </c>
      <c r="C10" s="49" t="s">
        <v>222</v>
      </c>
      <c r="D10" s="97">
        <v>10730.495931516638</v>
      </c>
      <c r="E10" s="97">
        <v>0</v>
      </c>
      <c r="F10" s="97">
        <v>0</v>
      </c>
      <c r="G10" s="98">
        <v>0</v>
      </c>
      <c r="H10" s="98">
        <v>30.883062798185179</v>
      </c>
      <c r="I10" s="98">
        <v>0</v>
      </c>
      <c r="J10" s="98">
        <v>0.40611790095959222</v>
      </c>
      <c r="K10" s="98">
        <v>0</v>
      </c>
      <c r="L10" s="98">
        <v>0</v>
      </c>
      <c r="M10" s="98">
        <v>0</v>
      </c>
      <c r="N10" s="98">
        <v>0</v>
      </c>
      <c r="O10" s="98">
        <v>1.2266818828785206</v>
      </c>
      <c r="P10" s="98">
        <v>0</v>
      </c>
      <c r="Q10" s="98">
        <v>0</v>
      </c>
      <c r="R10" s="98">
        <v>0</v>
      </c>
      <c r="S10" s="98">
        <v>0</v>
      </c>
      <c r="T10" s="98">
        <v>0.95587837624303584</v>
      </c>
      <c r="U10" s="98">
        <v>0</v>
      </c>
      <c r="V10" s="98">
        <v>0</v>
      </c>
      <c r="W10" s="98">
        <v>0.10538315370623151</v>
      </c>
      <c r="X10" s="98">
        <v>0</v>
      </c>
      <c r="Y10" s="98">
        <v>0</v>
      </c>
      <c r="Z10" s="98">
        <v>0</v>
      </c>
      <c r="AA10" s="98">
        <v>0</v>
      </c>
      <c r="AB10" s="98">
        <v>0.53641496428767299</v>
      </c>
      <c r="AC10" s="98">
        <v>0</v>
      </c>
      <c r="AD10" s="98">
        <v>0</v>
      </c>
      <c r="AE10" s="98">
        <v>0</v>
      </c>
      <c r="AF10" s="98">
        <v>0</v>
      </c>
      <c r="AG10" s="98">
        <v>0</v>
      </c>
      <c r="AH10" s="98">
        <v>0</v>
      </c>
      <c r="AI10" s="98">
        <v>0</v>
      </c>
      <c r="AJ10" s="98">
        <v>0</v>
      </c>
      <c r="AK10" s="98">
        <v>0.70342950557471418</v>
      </c>
      <c r="AL10" s="98">
        <v>0</v>
      </c>
      <c r="AM10" s="98">
        <v>0</v>
      </c>
      <c r="AN10" s="98">
        <v>0</v>
      </c>
      <c r="AO10" s="98">
        <v>0</v>
      </c>
      <c r="AP10" s="98">
        <v>0.5302053048591101</v>
      </c>
      <c r="AQ10" s="98">
        <v>6.0646655603468105</v>
      </c>
      <c r="AR10" s="98">
        <v>0.65453976622937649</v>
      </c>
      <c r="AS10" s="98">
        <v>7.9382225730214762</v>
      </c>
      <c r="AT10" s="98">
        <v>18.972031385018685</v>
      </c>
      <c r="AU10" s="98">
        <v>0</v>
      </c>
      <c r="AV10" s="98">
        <v>0</v>
      </c>
      <c r="AW10" s="98">
        <v>0</v>
      </c>
      <c r="AX10" s="98">
        <v>0</v>
      </c>
      <c r="AY10" s="98">
        <v>0</v>
      </c>
      <c r="AZ10" s="98">
        <v>0</v>
      </c>
      <c r="BA10" s="98">
        <v>0</v>
      </c>
      <c r="BB10" s="98">
        <v>0</v>
      </c>
      <c r="BC10" s="98">
        <v>0</v>
      </c>
      <c r="BD10" s="98">
        <v>0</v>
      </c>
      <c r="BE10" s="98">
        <v>0</v>
      </c>
      <c r="BF10" s="98">
        <v>5.2974016191034895E-2</v>
      </c>
      <c r="BG10" s="98">
        <v>0</v>
      </c>
      <c r="BH10" s="98">
        <v>0</v>
      </c>
      <c r="BI10" s="98">
        <v>3.9231840491901764</v>
      </c>
      <c r="BJ10" s="98">
        <v>16.806445478854368</v>
      </c>
      <c r="BK10" s="98">
        <v>0</v>
      </c>
      <c r="BL10" s="98">
        <v>0</v>
      </c>
      <c r="BM10" s="98">
        <v>0</v>
      </c>
      <c r="BN10" s="98">
        <v>0.55478022626454027</v>
      </c>
      <c r="BO10" s="98">
        <v>0</v>
      </c>
      <c r="BP10" s="98">
        <v>7.3059520434820122</v>
      </c>
      <c r="BQ10" s="98">
        <v>0.48282268434804948</v>
      </c>
      <c r="BR10" s="98">
        <v>0</v>
      </c>
      <c r="BS10" s="98">
        <v>2.0616752342732614</v>
      </c>
      <c r="BT10" s="98">
        <v>6.9893388314218283</v>
      </c>
      <c r="BU10" s="98">
        <v>0</v>
      </c>
      <c r="BV10" s="98">
        <v>12.404253503340932</v>
      </c>
      <c r="BW10" s="98">
        <v>6.4201485458862502</v>
      </c>
      <c r="BX10" s="98">
        <v>0.68762249793800445</v>
      </c>
      <c r="BY10" s="98">
        <v>43.062799496716508</v>
      </c>
      <c r="BZ10" s="98">
        <v>4.2931348939484986</v>
      </c>
      <c r="CA10" s="98">
        <v>1.8431049262347359</v>
      </c>
      <c r="CB10" s="99">
        <v>0</v>
      </c>
      <c r="CC10" s="100">
        <f>SUM(D10:CB10)</f>
        <v>10906.360801116043</v>
      </c>
      <c r="CD10" s="101">
        <v>4054.9124203806141</v>
      </c>
      <c r="CE10" s="76">
        <f>SUM(CC10:CD10)</f>
        <v>14961.273221496656</v>
      </c>
      <c r="CF10" s="77"/>
      <c r="CG10" s="70">
        <v>361.69461182834539</v>
      </c>
      <c r="CH10" s="453">
        <f>SUM(CE10:CG10)</f>
        <v>15322.967833325001</v>
      </c>
      <c r="CI10" s="2"/>
      <c r="CJ10" s="2"/>
    </row>
    <row r="11" spans="1:94" ht="16" customHeight="1" x14ac:dyDescent="0.15">
      <c r="A11" s="316">
        <v>2</v>
      </c>
      <c r="B11" s="128" t="s">
        <v>42</v>
      </c>
      <c r="C11" s="40" t="s">
        <v>223</v>
      </c>
      <c r="D11" s="71">
        <v>0</v>
      </c>
      <c r="E11" s="71">
        <v>722.35237253411856</v>
      </c>
      <c r="F11" s="71">
        <v>0</v>
      </c>
      <c r="G11" s="64">
        <v>0</v>
      </c>
      <c r="H11" s="64">
        <v>0</v>
      </c>
      <c r="I11" s="64">
        <v>0</v>
      </c>
      <c r="J11" s="64">
        <v>1.5257753423139073</v>
      </c>
      <c r="K11" s="64">
        <v>0</v>
      </c>
      <c r="L11" s="64">
        <v>0</v>
      </c>
      <c r="M11" s="64">
        <v>0</v>
      </c>
      <c r="N11" s="64">
        <v>0</v>
      </c>
      <c r="O11" s="64">
        <v>0</v>
      </c>
      <c r="P11" s="64">
        <v>0</v>
      </c>
      <c r="Q11" s="64">
        <v>0</v>
      </c>
      <c r="R11" s="64">
        <v>0</v>
      </c>
      <c r="S11" s="64">
        <v>0</v>
      </c>
      <c r="T11" s="64">
        <v>0</v>
      </c>
      <c r="U11" s="64">
        <v>0</v>
      </c>
      <c r="V11" s="64">
        <v>0</v>
      </c>
      <c r="W11" s="64">
        <v>0</v>
      </c>
      <c r="X11" s="64">
        <v>0</v>
      </c>
      <c r="Y11" s="64">
        <v>0</v>
      </c>
      <c r="Z11" s="64">
        <v>0</v>
      </c>
      <c r="AA11" s="64">
        <v>0</v>
      </c>
      <c r="AB11" s="64">
        <v>0</v>
      </c>
      <c r="AC11" s="64">
        <v>0</v>
      </c>
      <c r="AD11" s="64">
        <v>0</v>
      </c>
      <c r="AE11" s="64">
        <v>0</v>
      </c>
      <c r="AF11" s="64">
        <v>0</v>
      </c>
      <c r="AG11" s="64">
        <v>0</v>
      </c>
      <c r="AH11" s="64">
        <v>0</v>
      </c>
      <c r="AI11" s="64">
        <v>0</v>
      </c>
      <c r="AJ11" s="64">
        <v>0</v>
      </c>
      <c r="AK11" s="64">
        <v>0</v>
      </c>
      <c r="AL11" s="64">
        <v>0</v>
      </c>
      <c r="AM11" s="64">
        <v>0</v>
      </c>
      <c r="AN11" s="64">
        <v>0</v>
      </c>
      <c r="AO11" s="64">
        <v>0</v>
      </c>
      <c r="AP11" s="64">
        <v>0</v>
      </c>
      <c r="AQ11" s="64">
        <v>0</v>
      </c>
      <c r="AR11" s="64">
        <v>0</v>
      </c>
      <c r="AS11" s="64">
        <v>0</v>
      </c>
      <c r="AT11" s="64">
        <v>0</v>
      </c>
      <c r="AU11" s="64">
        <v>0</v>
      </c>
      <c r="AV11" s="64">
        <v>0</v>
      </c>
      <c r="AW11" s="64">
        <v>0</v>
      </c>
      <c r="AX11" s="64">
        <v>0</v>
      </c>
      <c r="AY11" s="64">
        <v>0</v>
      </c>
      <c r="AZ11" s="64">
        <v>0</v>
      </c>
      <c r="BA11" s="64">
        <v>0</v>
      </c>
      <c r="BB11" s="64">
        <v>0</v>
      </c>
      <c r="BC11" s="64">
        <v>0</v>
      </c>
      <c r="BD11" s="64">
        <v>0</v>
      </c>
      <c r="BE11" s="64">
        <v>0</v>
      </c>
      <c r="BF11" s="64">
        <v>0</v>
      </c>
      <c r="BG11" s="64">
        <v>0</v>
      </c>
      <c r="BH11" s="64">
        <v>0</v>
      </c>
      <c r="BI11" s="64">
        <v>0.28642211963855851</v>
      </c>
      <c r="BJ11" s="64">
        <v>0.86344561640181894</v>
      </c>
      <c r="BK11" s="64">
        <v>0</v>
      </c>
      <c r="BL11" s="64">
        <v>0</v>
      </c>
      <c r="BM11" s="64">
        <v>0</v>
      </c>
      <c r="BN11" s="64">
        <v>0</v>
      </c>
      <c r="BO11" s="64">
        <v>0</v>
      </c>
      <c r="BP11" s="64">
        <v>0</v>
      </c>
      <c r="BQ11" s="64">
        <v>0</v>
      </c>
      <c r="BR11" s="64">
        <v>0</v>
      </c>
      <c r="BS11" s="64">
        <v>0</v>
      </c>
      <c r="BT11" s="64">
        <v>0</v>
      </c>
      <c r="BU11" s="64">
        <v>0</v>
      </c>
      <c r="BV11" s="64">
        <v>158.71243590865902</v>
      </c>
      <c r="BW11" s="64">
        <v>0</v>
      </c>
      <c r="BX11" s="64">
        <v>0</v>
      </c>
      <c r="BY11" s="64">
        <v>2.3330701583359938</v>
      </c>
      <c r="BZ11" s="64">
        <v>4.6833559802990488</v>
      </c>
      <c r="CA11" s="64">
        <v>11.941669093659884</v>
      </c>
      <c r="CB11" s="102">
        <v>0</v>
      </c>
      <c r="CC11" s="103">
        <f t="shared" ref="CC11:CC75" si="0">SUM(D11:CB11)</f>
        <v>902.69854675342685</v>
      </c>
      <c r="CD11" s="104">
        <v>74.428701579043704</v>
      </c>
      <c r="CE11" s="105">
        <f>SUM(CC11:CD11)</f>
        <v>977.12724833247057</v>
      </c>
      <c r="CF11" s="106"/>
      <c r="CG11" s="104">
        <v>8.0170207216306935</v>
      </c>
      <c r="CH11" s="103">
        <f t="shared" ref="CH11:CH74" si="1">SUM(CE11:CG11)</f>
        <v>985.1442690541013</v>
      </c>
      <c r="CI11" s="2"/>
      <c r="CJ11" s="2"/>
    </row>
    <row r="12" spans="1:94" ht="16" customHeight="1" x14ac:dyDescent="0.15">
      <c r="A12" s="48">
        <v>3</v>
      </c>
      <c r="B12" s="216" t="s">
        <v>267</v>
      </c>
      <c r="C12" s="40" t="s">
        <v>224</v>
      </c>
      <c r="D12" s="71">
        <v>0</v>
      </c>
      <c r="E12" s="71">
        <v>0</v>
      </c>
      <c r="F12" s="71">
        <v>40.84695705673515</v>
      </c>
      <c r="G12" s="64">
        <v>0</v>
      </c>
      <c r="H12" s="64">
        <v>0</v>
      </c>
      <c r="I12" s="64">
        <v>0</v>
      </c>
      <c r="J12" s="64">
        <v>0</v>
      </c>
      <c r="K12" s="64">
        <v>0</v>
      </c>
      <c r="L12" s="64">
        <v>0</v>
      </c>
      <c r="M12" s="64">
        <v>0</v>
      </c>
      <c r="N12" s="64">
        <v>0</v>
      </c>
      <c r="O12" s="64">
        <v>0</v>
      </c>
      <c r="P12" s="64">
        <v>0</v>
      </c>
      <c r="Q12" s="64">
        <v>0</v>
      </c>
      <c r="R12" s="64">
        <v>0</v>
      </c>
      <c r="S12" s="64">
        <v>0</v>
      </c>
      <c r="T12" s="64">
        <v>0</v>
      </c>
      <c r="U12" s="64">
        <v>0</v>
      </c>
      <c r="V12" s="64">
        <v>0</v>
      </c>
      <c r="W12" s="64">
        <v>0</v>
      </c>
      <c r="X12" s="64">
        <v>0</v>
      </c>
      <c r="Y12" s="64">
        <v>0</v>
      </c>
      <c r="Z12" s="64">
        <v>0</v>
      </c>
      <c r="AA12" s="64">
        <v>0</v>
      </c>
      <c r="AB12" s="64">
        <v>0</v>
      </c>
      <c r="AC12" s="64">
        <v>0</v>
      </c>
      <c r="AD12" s="64">
        <v>0</v>
      </c>
      <c r="AE12" s="64">
        <v>0</v>
      </c>
      <c r="AF12" s="64">
        <v>0</v>
      </c>
      <c r="AG12" s="64">
        <v>0</v>
      </c>
      <c r="AH12" s="64">
        <v>0</v>
      </c>
      <c r="AI12" s="64">
        <v>0</v>
      </c>
      <c r="AJ12" s="64">
        <v>0</v>
      </c>
      <c r="AK12" s="64">
        <v>0</v>
      </c>
      <c r="AL12" s="64">
        <v>0</v>
      </c>
      <c r="AM12" s="64">
        <v>0</v>
      </c>
      <c r="AN12" s="64">
        <v>0</v>
      </c>
      <c r="AO12" s="64">
        <v>0</v>
      </c>
      <c r="AP12" s="64">
        <v>0</v>
      </c>
      <c r="AQ12" s="64">
        <v>0</v>
      </c>
      <c r="AR12" s="64">
        <v>0</v>
      </c>
      <c r="AS12" s="64">
        <v>0</v>
      </c>
      <c r="AT12" s="64">
        <v>0.19081035130949284</v>
      </c>
      <c r="AU12" s="64">
        <v>0</v>
      </c>
      <c r="AV12" s="64">
        <v>0</v>
      </c>
      <c r="AW12" s="64">
        <v>0</v>
      </c>
      <c r="AX12" s="64">
        <v>0</v>
      </c>
      <c r="AY12" s="64">
        <v>0</v>
      </c>
      <c r="AZ12" s="64">
        <v>0</v>
      </c>
      <c r="BA12" s="64">
        <v>0</v>
      </c>
      <c r="BB12" s="64">
        <v>0</v>
      </c>
      <c r="BC12" s="64">
        <v>0</v>
      </c>
      <c r="BD12" s="64">
        <v>0</v>
      </c>
      <c r="BE12" s="64">
        <v>0</v>
      </c>
      <c r="BF12" s="64">
        <v>0</v>
      </c>
      <c r="BG12" s="64">
        <v>0</v>
      </c>
      <c r="BH12" s="64">
        <v>0</v>
      </c>
      <c r="BI12" s="64">
        <v>0.37835922681301826</v>
      </c>
      <c r="BJ12" s="64">
        <v>0</v>
      </c>
      <c r="BK12" s="64">
        <v>0</v>
      </c>
      <c r="BL12" s="64">
        <v>0</v>
      </c>
      <c r="BM12" s="64">
        <v>0</v>
      </c>
      <c r="BN12" s="64">
        <v>0</v>
      </c>
      <c r="BO12" s="64">
        <v>0</v>
      </c>
      <c r="BP12" s="64">
        <v>0</v>
      </c>
      <c r="BQ12" s="64">
        <v>0</v>
      </c>
      <c r="BR12" s="64">
        <v>0</v>
      </c>
      <c r="BS12" s="64">
        <v>0</v>
      </c>
      <c r="BT12" s="64">
        <v>0</v>
      </c>
      <c r="BU12" s="64">
        <v>0</v>
      </c>
      <c r="BV12" s="64">
        <v>0.54420017575940494</v>
      </c>
      <c r="BW12" s="64">
        <v>0</v>
      </c>
      <c r="BX12" s="64">
        <v>0</v>
      </c>
      <c r="BY12" s="64">
        <v>0</v>
      </c>
      <c r="BZ12" s="64">
        <v>0</v>
      </c>
      <c r="CA12" s="64">
        <v>0</v>
      </c>
      <c r="CB12" s="102">
        <v>0</v>
      </c>
      <c r="CC12" s="103">
        <f t="shared" si="0"/>
        <v>41.960326810617069</v>
      </c>
      <c r="CD12" s="104">
        <v>61.831907768882729</v>
      </c>
      <c r="CE12" s="105">
        <f>SUM(CC12:CD12)</f>
        <v>103.79223457949979</v>
      </c>
      <c r="CF12" s="106"/>
      <c r="CG12" s="104">
        <v>1.4145945194694898</v>
      </c>
      <c r="CH12" s="103">
        <f t="shared" si="1"/>
        <v>105.20682909896928</v>
      </c>
      <c r="CI12" s="2"/>
      <c r="CJ12" s="2"/>
    </row>
    <row r="13" spans="1:94" ht="16" customHeight="1" x14ac:dyDescent="0.15">
      <c r="A13" s="316">
        <v>4</v>
      </c>
      <c r="B13" s="217" t="s">
        <v>268</v>
      </c>
      <c r="C13" s="40" t="s">
        <v>65</v>
      </c>
      <c r="D13" s="71">
        <v>0</v>
      </c>
      <c r="E13" s="71">
        <v>0</v>
      </c>
      <c r="F13" s="71">
        <v>0</v>
      </c>
      <c r="G13" s="64">
        <v>1799.5966545064384</v>
      </c>
      <c r="H13" s="64">
        <v>0</v>
      </c>
      <c r="I13" s="64">
        <v>0</v>
      </c>
      <c r="J13" s="64">
        <v>0</v>
      </c>
      <c r="K13" s="64">
        <v>0</v>
      </c>
      <c r="L13" s="64">
        <v>0</v>
      </c>
      <c r="M13" s="64">
        <v>0</v>
      </c>
      <c r="N13" s="64">
        <v>0</v>
      </c>
      <c r="O13" s="64">
        <v>0</v>
      </c>
      <c r="P13" s="64">
        <v>0</v>
      </c>
      <c r="Q13" s="64">
        <v>103.66372796772431</v>
      </c>
      <c r="R13" s="64">
        <v>0</v>
      </c>
      <c r="S13" s="64">
        <v>0</v>
      </c>
      <c r="T13" s="64">
        <v>0</v>
      </c>
      <c r="U13" s="64">
        <v>0</v>
      </c>
      <c r="V13" s="64">
        <v>0</v>
      </c>
      <c r="W13" s="64">
        <v>0</v>
      </c>
      <c r="X13" s="64">
        <v>0</v>
      </c>
      <c r="Y13" s="64">
        <v>0</v>
      </c>
      <c r="Z13" s="64">
        <v>0</v>
      </c>
      <c r="AA13" s="64">
        <v>0</v>
      </c>
      <c r="AB13" s="64">
        <v>0</v>
      </c>
      <c r="AC13" s="64">
        <v>0</v>
      </c>
      <c r="AD13" s="64">
        <v>0</v>
      </c>
      <c r="AE13" s="64">
        <v>0</v>
      </c>
      <c r="AF13" s="64">
        <v>0</v>
      </c>
      <c r="AG13" s="64">
        <v>0</v>
      </c>
      <c r="AH13" s="64">
        <v>0</v>
      </c>
      <c r="AI13" s="64">
        <v>0</v>
      </c>
      <c r="AJ13" s="64">
        <v>0</v>
      </c>
      <c r="AK13" s="64">
        <v>0</v>
      </c>
      <c r="AL13" s="64">
        <v>0</v>
      </c>
      <c r="AM13" s="64">
        <v>0</v>
      </c>
      <c r="AN13" s="64">
        <v>0</v>
      </c>
      <c r="AO13" s="64">
        <v>0</v>
      </c>
      <c r="AP13" s="64">
        <v>0</v>
      </c>
      <c r="AQ13" s="64">
        <v>38.105313453980202</v>
      </c>
      <c r="AR13" s="64">
        <v>0</v>
      </c>
      <c r="AS13" s="64">
        <v>1.3173054889716911</v>
      </c>
      <c r="AT13" s="64">
        <v>0</v>
      </c>
      <c r="AU13" s="64">
        <v>0</v>
      </c>
      <c r="AV13" s="64">
        <v>0</v>
      </c>
      <c r="AW13" s="64">
        <v>0</v>
      </c>
      <c r="AX13" s="64">
        <v>0</v>
      </c>
      <c r="AY13" s="64">
        <v>0</v>
      </c>
      <c r="AZ13" s="64">
        <v>0</v>
      </c>
      <c r="BA13" s="64">
        <v>0</v>
      </c>
      <c r="BB13" s="64">
        <v>0</v>
      </c>
      <c r="BC13" s="64">
        <v>0</v>
      </c>
      <c r="BD13" s="64">
        <v>0</v>
      </c>
      <c r="BE13" s="64">
        <v>0</v>
      </c>
      <c r="BF13" s="64">
        <v>0</v>
      </c>
      <c r="BG13" s="64">
        <v>0</v>
      </c>
      <c r="BH13" s="64">
        <v>0</v>
      </c>
      <c r="BI13" s="64">
        <v>0</v>
      </c>
      <c r="BJ13" s="64">
        <v>0</v>
      </c>
      <c r="BK13" s="64">
        <v>0</v>
      </c>
      <c r="BL13" s="64">
        <v>0</v>
      </c>
      <c r="BM13" s="64">
        <v>0</v>
      </c>
      <c r="BN13" s="64">
        <v>0</v>
      </c>
      <c r="BO13" s="64">
        <v>0</v>
      </c>
      <c r="BP13" s="64">
        <v>2.3007575681112793</v>
      </c>
      <c r="BQ13" s="64">
        <v>0</v>
      </c>
      <c r="BR13" s="64">
        <v>0</v>
      </c>
      <c r="BS13" s="64">
        <v>0</v>
      </c>
      <c r="BT13" s="64">
        <v>3.4962745860804936</v>
      </c>
      <c r="BU13" s="64">
        <v>0</v>
      </c>
      <c r="BV13" s="64">
        <v>34.303559705050176</v>
      </c>
      <c r="BW13" s="64">
        <v>0</v>
      </c>
      <c r="BX13" s="64">
        <v>0</v>
      </c>
      <c r="BY13" s="64">
        <v>3.2724832861878443</v>
      </c>
      <c r="BZ13" s="64">
        <v>0</v>
      </c>
      <c r="CA13" s="64">
        <v>0</v>
      </c>
      <c r="CB13" s="102">
        <v>0</v>
      </c>
      <c r="CC13" s="103">
        <f t="shared" si="0"/>
        <v>1986.0560765625446</v>
      </c>
      <c r="CD13" s="104">
        <v>5441.5852284218063</v>
      </c>
      <c r="CE13" s="105">
        <f t="shared" ref="CE13:CE86" si="2">SUM(CC13:CD13)</f>
        <v>7427.6413049843504</v>
      </c>
      <c r="CF13" s="106"/>
      <c r="CG13" s="104">
        <v>38.759444379890326</v>
      </c>
      <c r="CH13" s="103">
        <f t="shared" si="1"/>
        <v>7466.4007493642412</v>
      </c>
      <c r="CI13" s="2"/>
      <c r="CJ13" s="2"/>
    </row>
    <row r="14" spans="1:94" ht="16" customHeight="1" x14ac:dyDescent="0.15">
      <c r="A14" s="48">
        <v>5</v>
      </c>
      <c r="B14" s="218" t="s">
        <v>269</v>
      </c>
      <c r="C14" s="40" t="s">
        <v>145</v>
      </c>
      <c r="D14" s="71">
        <v>15.383618017021881</v>
      </c>
      <c r="E14" s="71">
        <v>0</v>
      </c>
      <c r="F14" s="71">
        <v>8.2295038127922021E-2</v>
      </c>
      <c r="G14" s="64">
        <v>0</v>
      </c>
      <c r="H14" s="64">
        <v>32490.993796108309</v>
      </c>
      <c r="I14" s="64">
        <v>0</v>
      </c>
      <c r="J14" s="64">
        <v>0</v>
      </c>
      <c r="K14" s="64">
        <v>0</v>
      </c>
      <c r="L14" s="64">
        <v>0</v>
      </c>
      <c r="M14" s="64">
        <v>0</v>
      </c>
      <c r="N14" s="64">
        <v>0</v>
      </c>
      <c r="O14" s="64">
        <v>1.9414201833353462</v>
      </c>
      <c r="P14" s="64">
        <v>0</v>
      </c>
      <c r="Q14" s="64">
        <v>0</v>
      </c>
      <c r="R14" s="64">
        <v>0</v>
      </c>
      <c r="S14" s="64">
        <v>0</v>
      </c>
      <c r="T14" s="64">
        <v>0</v>
      </c>
      <c r="U14" s="64">
        <v>0</v>
      </c>
      <c r="V14" s="64">
        <v>0</v>
      </c>
      <c r="W14" s="64">
        <v>0.65744832790974561</v>
      </c>
      <c r="X14" s="64">
        <v>0</v>
      </c>
      <c r="Y14" s="64">
        <v>0</v>
      </c>
      <c r="Z14" s="64">
        <v>0</v>
      </c>
      <c r="AA14" s="64">
        <v>0</v>
      </c>
      <c r="AB14" s="64">
        <v>0</v>
      </c>
      <c r="AC14" s="64">
        <v>0</v>
      </c>
      <c r="AD14" s="64">
        <v>0</v>
      </c>
      <c r="AE14" s="64">
        <v>0</v>
      </c>
      <c r="AF14" s="64">
        <v>0</v>
      </c>
      <c r="AG14" s="64">
        <v>0</v>
      </c>
      <c r="AH14" s="64">
        <v>0</v>
      </c>
      <c r="AI14" s="64">
        <v>0</v>
      </c>
      <c r="AJ14" s="64">
        <v>0</v>
      </c>
      <c r="AK14" s="64">
        <v>0</v>
      </c>
      <c r="AL14" s="64">
        <v>0</v>
      </c>
      <c r="AM14" s="64">
        <v>0</v>
      </c>
      <c r="AN14" s="64">
        <v>0</v>
      </c>
      <c r="AO14" s="64">
        <v>0</v>
      </c>
      <c r="AP14" s="64">
        <v>0</v>
      </c>
      <c r="AQ14" s="64">
        <v>0</v>
      </c>
      <c r="AR14" s="64">
        <v>0</v>
      </c>
      <c r="AS14" s="64">
        <v>218.51791008628058</v>
      </c>
      <c r="AT14" s="64">
        <v>637.05623638643442</v>
      </c>
      <c r="AU14" s="64">
        <v>0</v>
      </c>
      <c r="AV14" s="64">
        <v>0</v>
      </c>
      <c r="AW14" s="64">
        <v>0</v>
      </c>
      <c r="AX14" s="64">
        <v>0</v>
      </c>
      <c r="AY14" s="64">
        <v>0</v>
      </c>
      <c r="AZ14" s="64">
        <v>0</v>
      </c>
      <c r="BA14" s="64">
        <v>0</v>
      </c>
      <c r="BB14" s="64">
        <v>0</v>
      </c>
      <c r="BC14" s="64">
        <v>0</v>
      </c>
      <c r="BD14" s="64">
        <v>0</v>
      </c>
      <c r="BE14" s="64">
        <v>0</v>
      </c>
      <c r="BF14" s="64">
        <v>0</v>
      </c>
      <c r="BG14" s="64">
        <v>0</v>
      </c>
      <c r="BH14" s="64">
        <v>0</v>
      </c>
      <c r="BI14" s="64">
        <v>16.127162066104365</v>
      </c>
      <c r="BJ14" s="64">
        <v>66.199480221530337</v>
      </c>
      <c r="BK14" s="64">
        <v>0</v>
      </c>
      <c r="BL14" s="64">
        <v>0</v>
      </c>
      <c r="BM14" s="64">
        <v>0</v>
      </c>
      <c r="BN14" s="64">
        <v>0</v>
      </c>
      <c r="BO14" s="64">
        <v>0</v>
      </c>
      <c r="BP14" s="64">
        <v>0</v>
      </c>
      <c r="BQ14" s="64">
        <v>0</v>
      </c>
      <c r="BR14" s="64">
        <v>0</v>
      </c>
      <c r="BS14" s="64">
        <v>0</v>
      </c>
      <c r="BT14" s="64">
        <v>0</v>
      </c>
      <c r="BU14" s="64">
        <v>0</v>
      </c>
      <c r="BV14" s="64">
        <v>52.33991696651983</v>
      </c>
      <c r="BW14" s="64">
        <v>0</v>
      </c>
      <c r="BX14" s="64">
        <v>0</v>
      </c>
      <c r="BY14" s="64">
        <v>23.517143775425765</v>
      </c>
      <c r="BZ14" s="64">
        <v>0</v>
      </c>
      <c r="CA14" s="64">
        <v>0</v>
      </c>
      <c r="CB14" s="102">
        <v>0</v>
      </c>
      <c r="CC14" s="103">
        <f t="shared" si="0"/>
        <v>33522.816427177</v>
      </c>
      <c r="CD14" s="104">
        <v>14235.46373475681</v>
      </c>
      <c r="CE14" s="105">
        <f t="shared" si="2"/>
        <v>47758.280161933813</v>
      </c>
      <c r="CF14" s="106"/>
      <c r="CG14" s="104">
        <v>4007.5373322638161</v>
      </c>
      <c r="CH14" s="103">
        <f t="shared" si="1"/>
        <v>51765.817494197632</v>
      </c>
      <c r="CI14" s="2"/>
      <c r="CJ14" s="2"/>
    </row>
    <row r="15" spans="1:94" ht="16" customHeight="1" x14ac:dyDescent="0.15">
      <c r="A15" s="316">
        <v>6</v>
      </c>
      <c r="B15" s="217" t="s">
        <v>270</v>
      </c>
      <c r="C15" s="175" t="s">
        <v>271</v>
      </c>
      <c r="D15" s="71">
        <v>1.0826228964249902</v>
      </c>
      <c r="E15" s="71">
        <v>0</v>
      </c>
      <c r="F15" s="71">
        <v>0</v>
      </c>
      <c r="G15" s="64">
        <v>0</v>
      </c>
      <c r="H15" s="64">
        <v>0</v>
      </c>
      <c r="I15" s="64">
        <v>3396.5616979096776</v>
      </c>
      <c r="J15" s="64">
        <v>0</v>
      </c>
      <c r="K15" s="64">
        <v>1.3396818434131945</v>
      </c>
      <c r="L15" s="64">
        <v>0</v>
      </c>
      <c r="M15" s="64">
        <v>0</v>
      </c>
      <c r="N15" s="64">
        <v>0</v>
      </c>
      <c r="O15" s="64">
        <v>0</v>
      </c>
      <c r="P15" s="64">
        <v>0</v>
      </c>
      <c r="Q15" s="64">
        <v>0</v>
      </c>
      <c r="R15" s="64">
        <v>0</v>
      </c>
      <c r="S15" s="64">
        <v>0</v>
      </c>
      <c r="T15" s="64">
        <v>0</v>
      </c>
      <c r="U15" s="64">
        <v>0</v>
      </c>
      <c r="V15" s="64">
        <v>0</v>
      </c>
      <c r="W15" s="64">
        <v>0</v>
      </c>
      <c r="X15" s="64">
        <v>0</v>
      </c>
      <c r="Y15" s="64">
        <v>0</v>
      </c>
      <c r="Z15" s="64">
        <v>0</v>
      </c>
      <c r="AA15" s="64">
        <v>0</v>
      </c>
      <c r="AB15" s="64">
        <v>0</v>
      </c>
      <c r="AC15" s="64">
        <v>0</v>
      </c>
      <c r="AD15" s="64">
        <v>0</v>
      </c>
      <c r="AE15" s="64">
        <v>0</v>
      </c>
      <c r="AF15" s="64">
        <v>0</v>
      </c>
      <c r="AG15" s="64">
        <v>0</v>
      </c>
      <c r="AH15" s="64">
        <v>0</v>
      </c>
      <c r="AI15" s="64">
        <v>0</v>
      </c>
      <c r="AJ15" s="64">
        <v>0</v>
      </c>
      <c r="AK15" s="64">
        <v>0</v>
      </c>
      <c r="AL15" s="64">
        <v>0</v>
      </c>
      <c r="AM15" s="64">
        <v>0</v>
      </c>
      <c r="AN15" s="64">
        <v>0</v>
      </c>
      <c r="AO15" s="64">
        <v>0</v>
      </c>
      <c r="AP15" s="64">
        <v>0</v>
      </c>
      <c r="AQ15" s="64">
        <v>0.34447092158976955</v>
      </c>
      <c r="AR15" s="64">
        <v>0</v>
      </c>
      <c r="AS15" s="64">
        <v>21.95580342498382</v>
      </c>
      <c r="AT15" s="64">
        <v>19.856246318393605</v>
      </c>
      <c r="AU15" s="64">
        <v>0</v>
      </c>
      <c r="AV15" s="64">
        <v>0</v>
      </c>
      <c r="AW15" s="64">
        <v>0</v>
      </c>
      <c r="AX15" s="64">
        <v>0</v>
      </c>
      <c r="AY15" s="64">
        <v>0</v>
      </c>
      <c r="AZ15" s="64">
        <v>0</v>
      </c>
      <c r="BA15" s="64">
        <v>0</v>
      </c>
      <c r="BB15" s="64">
        <v>0</v>
      </c>
      <c r="BC15" s="64">
        <v>0</v>
      </c>
      <c r="BD15" s="64">
        <v>0</v>
      </c>
      <c r="BE15" s="64">
        <v>0</v>
      </c>
      <c r="BF15" s="64">
        <v>0</v>
      </c>
      <c r="BG15" s="64">
        <v>0</v>
      </c>
      <c r="BH15" s="64">
        <v>0</v>
      </c>
      <c r="BI15" s="64">
        <v>0</v>
      </c>
      <c r="BJ15" s="64">
        <v>0.63133274769845849</v>
      </c>
      <c r="BK15" s="64">
        <v>0</v>
      </c>
      <c r="BL15" s="64">
        <v>0</v>
      </c>
      <c r="BM15" s="64">
        <v>0</v>
      </c>
      <c r="BN15" s="64">
        <v>0</v>
      </c>
      <c r="BO15" s="64">
        <v>0</v>
      </c>
      <c r="BP15" s="64">
        <v>0</v>
      </c>
      <c r="BQ15" s="64">
        <v>0</v>
      </c>
      <c r="BR15" s="64">
        <v>0</v>
      </c>
      <c r="BS15" s="64">
        <v>0</v>
      </c>
      <c r="BT15" s="64">
        <v>0</v>
      </c>
      <c r="BU15" s="64">
        <v>0</v>
      </c>
      <c r="BV15" s="64">
        <v>5.0210351959298416</v>
      </c>
      <c r="BW15" s="64">
        <v>0</v>
      </c>
      <c r="BX15" s="64">
        <v>0</v>
      </c>
      <c r="BY15" s="64">
        <v>0</v>
      </c>
      <c r="BZ15" s="64">
        <v>0</v>
      </c>
      <c r="CA15" s="64">
        <v>15.802997969244451</v>
      </c>
      <c r="CB15" s="102">
        <v>0</v>
      </c>
      <c r="CC15" s="103">
        <f t="shared" si="0"/>
        <v>3462.5958892273557</v>
      </c>
      <c r="CD15" s="104">
        <v>11115.048615823311</v>
      </c>
      <c r="CE15" s="105">
        <f t="shared" si="2"/>
        <v>14577.644505050666</v>
      </c>
      <c r="CF15" s="106"/>
      <c r="CG15" s="104">
        <v>888.66750784054261</v>
      </c>
      <c r="CH15" s="103">
        <f t="shared" si="1"/>
        <v>15466.312012891209</v>
      </c>
      <c r="CI15" s="2"/>
      <c r="CJ15" s="2"/>
    </row>
    <row r="16" spans="1:94" ht="16" customHeight="1" x14ac:dyDescent="0.15">
      <c r="A16" s="48">
        <v>7</v>
      </c>
      <c r="B16" s="50">
        <v>16</v>
      </c>
      <c r="C16" s="175" t="s">
        <v>425</v>
      </c>
      <c r="D16" s="71">
        <v>0.48414270437268697</v>
      </c>
      <c r="E16" s="71">
        <v>0</v>
      </c>
      <c r="F16" s="71">
        <v>0</v>
      </c>
      <c r="G16" s="64">
        <v>0</v>
      </c>
      <c r="H16" s="64">
        <v>0</v>
      </c>
      <c r="I16" s="64">
        <v>0</v>
      </c>
      <c r="J16" s="64">
        <v>8008.434673933426</v>
      </c>
      <c r="K16" s="64">
        <v>0</v>
      </c>
      <c r="L16" s="64">
        <v>0</v>
      </c>
      <c r="M16" s="64">
        <v>0</v>
      </c>
      <c r="N16" s="64">
        <v>0</v>
      </c>
      <c r="O16" s="64">
        <v>0</v>
      </c>
      <c r="P16" s="64">
        <v>17.1271717481333</v>
      </c>
      <c r="Q16" s="64">
        <v>0</v>
      </c>
      <c r="R16" s="64">
        <v>0</v>
      </c>
      <c r="S16" s="64">
        <v>0</v>
      </c>
      <c r="T16" s="64">
        <v>0</v>
      </c>
      <c r="U16" s="64">
        <v>0</v>
      </c>
      <c r="V16" s="64">
        <v>0</v>
      </c>
      <c r="W16" s="64">
        <v>0</v>
      </c>
      <c r="X16" s="64">
        <v>0</v>
      </c>
      <c r="Y16" s="64">
        <v>0</v>
      </c>
      <c r="Z16" s="64">
        <v>3.3075527774233713</v>
      </c>
      <c r="AA16" s="64">
        <v>0</v>
      </c>
      <c r="AB16" s="64">
        <v>0</v>
      </c>
      <c r="AC16" s="64">
        <v>0</v>
      </c>
      <c r="AD16" s="64">
        <v>0</v>
      </c>
      <c r="AE16" s="64">
        <v>0</v>
      </c>
      <c r="AF16" s="64">
        <v>0</v>
      </c>
      <c r="AG16" s="64">
        <v>0</v>
      </c>
      <c r="AH16" s="64">
        <v>0</v>
      </c>
      <c r="AI16" s="64">
        <v>0</v>
      </c>
      <c r="AJ16" s="64">
        <v>0</v>
      </c>
      <c r="AK16" s="64">
        <v>0</v>
      </c>
      <c r="AL16" s="64">
        <v>0</v>
      </c>
      <c r="AM16" s="64">
        <v>0</v>
      </c>
      <c r="AN16" s="64">
        <v>0</v>
      </c>
      <c r="AO16" s="64">
        <v>0</v>
      </c>
      <c r="AP16" s="64">
        <v>0</v>
      </c>
      <c r="AQ16" s="64">
        <v>25.882184261957459</v>
      </c>
      <c r="AR16" s="64">
        <v>0</v>
      </c>
      <c r="AS16" s="64">
        <v>2.2450459040306483</v>
      </c>
      <c r="AT16" s="64">
        <v>2.2025355819588146</v>
      </c>
      <c r="AU16" s="64">
        <v>0</v>
      </c>
      <c r="AV16" s="64">
        <v>0</v>
      </c>
      <c r="AW16" s="64">
        <v>0</v>
      </c>
      <c r="AX16" s="64">
        <v>0</v>
      </c>
      <c r="AY16" s="64">
        <v>0</v>
      </c>
      <c r="AZ16" s="64">
        <v>0</v>
      </c>
      <c r="BA16" s="64">
        <v>0</v>
      </c>
      <c r="BB16" s="64">
        <v>0</v>
      </c>
      <c r="BC16" s="64">
        <v>0</v>
      </c>
      <c r="BD16" s="64">
        <v>0</v>
      </c>
      <c r="BE16" s="64">
        <v>0</v>
      </c>
      <c r="BF16" s="64">
        <v>0</v>
      </c>
      <c r="BG16" s="64">
        <v>0</v>
      </c>
      <c r="BH16" s="64">
        <v>0</v>
      </c>
      <c r="BI16" s="64">
        <v>0.22228177267630186</v>
      </c>
      <c r="BJ16" s="64">
        <v>0</v>
      </c>
      <c r="BK16" s="64">
        <v>0</v>
      </c>
      <c r="BL16" s="64">
        <v>0</v>
      </c>
      <c r="BM16" s="64">
        <v>0</v>
      </c>
      <c r="BN16" s="64">
        <v>0</v>
      </c>
      <c r="BO16" s="64">
        <v>0</v>
      </c>
      <c r="BP16" s="64">
        <v>0.66684531802890568</v>
      </c>
      <c r="BQ16" s="64">
        <v>1.0733728955682311</v>
      </c>
      <c r="BR16" s="64">
        <v>0</v>
      </c>
      <c r="BS16" s="64">
        <v>0</v>
      </c>
      <c r="BT16" s="64">
        <v>0.66684531802890556</v>
      </c>
      <c r="BU16" s="64">
        <v>0</v>
      </c>
      <c r="BV16" s="64">
        <v>3.5716418838372412</v>
      </c>
      <c r="BW16" s="64">
        <v>2.3609708942775796</v>
      </c>
      <c r="BX16" s="64">
        <v>0</v>
      </c>
      <c r="BY16" s="64">
        <v>2.3455732358306971</v>
      </c>
      <c r="BZ16" s="64">
        <v>0</v>
      </c>
      <c r="CA16" s="64">
        <v>0</v>
      </c>
      <c r="CB16" s="102">
        <v>0</v>
      </c>
      <c r="CC16" s="103">
        <f t="shared" si="0"/>
        <v>8070.5908382295511</v>
      </c>
      <c r="CD16" s="104">
        <v>2293.5825610667835</v>
      </c>
      <c r="CE16" s="105">
        <f t="shared" si="2"/>
        <v>10364.173399296335</v>
      </c>
      <c r="CF16" s="106"/>
      <c r="CG16" s="104">
        <v>44.293179650489897</v>
      </c>
      <c r="CH16" s="103">
        <f t="shared" si="1"/>
        <v>10408.466578946824</v>
      </c>
      <c r="CI16" s="2"/>
      <c r="CJ16" s="2"/>
    </row>
    <row r="17" spans="1:88" ht="16" customHeight="1" x14ac:dyDescent="0.15">
      <c r="A17" s="316">
        <v>8</v>
      </c>
      <c r="B17" s="50">
        <v>17</v>
      </c>
      <c r="C17" s="40" t="s">
        <v>83</v>
      </c>
      <c r="D17" s="71">
        <v>0</v>
      </c>
      <c r="E17" s="71">
        <v>0</v>
      </c>
      <c r="F17" s="71">
        <v>0</v>
      </c>
      <c r="G17" s="64">
        <v>0</v>
      </c>
      <c r="H17" s="64">
        <v>0</v>
      </c>
      <c r="I17" s="64">
        <v>0</v>
      </c>
      <c r="J17" s="64">
        <v>0</v>
      </c>
      <c r="K17" s="64">
        <v>3167.5412263662088</v>
      </c>
      <c r="L17" s="64">
        <v>42.865045251684215</v>
      </c>
      <c r="M17" s="64">
        <v>0</v>
      </c>
      <c r="N17" s="64">
        <v>0</v>
      </c>
      <c r="O17" s="64">
        <v>3.1291009784501425</v>
      </c>
      <c r="P17" s="64">
        <v>0</v>
      </c>
      <c r="Q17" s="64">
        <v>0</v>
      </c>
      <c r="R17" s="64">
        <v>0</v>
      </c>
      <c r="S17" s="64">
        <v>0</v>
      </c>
      <c r="T17" s="64">
        <v>0</v>
      </c>
      <c r="U17" s="64">
        <v>0</v>
      </c>
      <c r="V17" s="64">
        <v>0</v>
      </c>
      <c r="W17" s="64">
        <v>0</v>
      </c>
      <c r="X17" s="64">
        <v>0</v>
      </c>
      <c r="Y17" s="64">
        <v>0</v>
      </c>
      <c r="Z17" s="64">
        <v>0</v>
      </c>
      <c r="AA17" s="64">
        <v>0</v>
      </c>
      <c r="AB17" s="64">
        <v>0</v>
      </c>
      <c r="AC17" s="64">
        <v>0</v>
      </c>
      <c r="AD17" s="64">
        <v>0</v>
      </c>
      <c r="AE17" s="64">
        <v>0</v>
      </c>
      <c r="AF17" s="64">
        <v>0</v>
      </c>
      <c r="AG17" s="64">
        <v>0</v>
      </c>
      <c r="AH17" s="64">
        <v>0</v>
      </c>
      <c r="AI17" s="64">
        <v>0</v>
      </c>
      <c r="AJ17" s="64">
        <v>0</v>
      </c>
      <c r="AK17" s="64">
        <v>0</v>
      </c>
      <c r="AL17" s="64">
        <v>0</v>
      </c>
      <c r="AM17" s="64">
        <v>0</v>
      </c>
      <c r="AN17" s="64">
        <v>0</v>
      </c>
      <c r="AO17" s="64">
        <v>0</v>
      </c>
      <c r="AP17" s="64">
        <v>0</v>
      </c>
      <c r="AQ17" s="64">
        <v>0</v>
      </c>
      <c r="AR17" s="64">
        <v>0</v>
      </c>
      <c r="AS17" s="64">
        <v>0</v>
      </c>
      <c r="AT17" s="64">
        <v>0</v>
      </c>
      <c r="AU17" s="64">
        <v>0</v>
      </c>
      <c r="AV17" s="64">
        <v>0</v>
      </c>
      <c r="AW17" s="64">
        <v>0</v>
      </c>
      <c r="AX17" s="64">
        <v>0</v>
      </c>
      <c r="AY17" s="64">
        <v>0</v>
      </c>
      <c r="AZ17" s="64">
        <v>0</v>
      </c>
      <c r="BA17" s="64">
        <v>0</v>
      </c>
      <c r="BB17" s="64">
        <v>0</v>
      </c>
      <c r="BC17" s="64">
        <v>0</v>
      </c>
      <c r="BD17" s="64">
        <v>0</v>
      </c>
      <c r="BE17" s="64">
        <v>0</v>
      </c>
      <c r="BF17" s="64">
        <v>0</v>
      </c>
      <c r="BG17" s="64">
        <v>0</v>
      </c>
      <c r="BH17" s="64">
        <v>0</v>
      </c>
      <c r="BI17" s="64">
        <v>0</v>
      </c>
      <c r="BJ17" s="64">
        <v>0</v>
      </c>
      <c r="BK17" s="64">
        <v>0</v>
      </c>
      <c r="BL17" s="64">
        <v>0</v>
      </c>
      <c r="BM17" s="64">
        <v>0</v>
      </c>
      <c r="BN17" s="64">
        <v>0</v>
      </c>
      <c r="BO17" s="64">
        <v>0</v>
      </c>
      <c r="BP17" s="64">
        <v>0</v>
      </c>
      <c r="BQ17" s="64">
        <v>0</v>
      </c>
      <c r="BR17" s="64">
        <v>0</v>
      </c>
      <c r="BS17" s="64">
        <v>0</v>
      </c>
      <c r="BT17" s="64">
        <v>0</v>
      </c>
      <c r="BU17" s="64">
        <v>0</v>
      </c>
      <c r="BV17" s="64">
        <v>0</v>
      </c>
      <c r="BW17" s="64">
        <v>0</v>
      </c>
      <c r="BX17" s="64">
        <v>0</v>
      </c>
      <c r="BY17" s="64">
        <v>0</v>
      </c>
      <c r="BZ17" s="64">
        <v>0</v>
      </c>
      <c r="CA17" s="64">
        <v>0</v>
      </c>
      <c r="CB17" s="102">
        <v>0</v>
      </c>
      <c r="CC17" s="103">
        <f t="shared" si="0"/>
        <v>3213.5353725963428</v>
      </c>
      <c r="CD17" s="104">
        <v>2712.9341765050563</v>
      </c>
      <c r="CE17" s="105">
        <f t="shared" si="2"/>
        <v>5926.469549101399</v>
      </c>
      <c r="CF17" s="106"/>
      <c r="CG17" s="104">
        <v>65.694202501668428</v>
      </c>
      <c r="CH17" s="103">
        <f t="shared" si="1"/>
        <v>5992.1637516030678</v>
      </c>
      <c r="CI17" s="2"/>
      <c r="CJ17" s="2"/>
    </row>
    <row r="18" spans="1:88" ht="16" customHeight="1" x14ac:dyDescent="0.15">
      <c r="A18" s="48">
        <v>9</v>
      </c>
      <c r="B18" s="50">
        <v>18</v>
      </c>
      <c r="C18" s="40" t="s">
        <v>133</v>
      </c>
      <c r="D18" s="71">
        <v>0</v>
      </c>
      <c r="E18" s="71">
        <v>0</v>
      </c>
      <c r="F18" s="71">
        <v>0</v>
      </c>
      <c r="G18" s="64">
        <v>0</v>
      </c>
      <c r="H18" s="64">
        <v>0</v>
      </c>
      <c r="I18" s="64">
        <v>0</v>
      </c>
      <c r="J18" s="64">
        <v>0</v>
      </c>
      <c r="K18" s="64">
        <v>53.37628983518028</v>
      </c>
      <c r="L18" s="64">
        <v>3528.1172611858133</v>
      </c>
      <c r="M18" s="64">
        <v>0</v>
      </c>
      <c r="N18" s="64">
        <v>0</v>
      </c>
      <c r="O18" s="64">
        <v>0</v>
      </c>
      <c r="P18" s="64">
        <v>0</v>
      </c>
      <c r="Q18" s="64">
        <v>0</v>
      </c>
      <c r="R18" s="64">
        <v>0</v>
      </c>
      <c r="S18" s="64">
        <v>0</v>
      </c>
      <c r="T18" s="64">
        <v>3.1716517087487599</v>
      </c>
      <c r="U18" s="64">
        <v>0</v>
      </c>
      <c r="V18" s="64">
        <v>0</v>
      </c>
      <c r="W18" s="64">
        <v>0</v>
      </c>
      <c r="X18" s="64">
        <v>0</v>
      </c>
      <c r="Y18" s="64">
        <v>0</v>
      </c>
      <c r="Z18" s="64">
        <v>0</v>
      </c>
      <c r="AA18" s="64">
        <v>0</v>
      </c>
      <c r="AB18" s="64">
        <v>0</v>
      </c>
      <c r="AC18" s="64">
        <v>0</v>
      </c>
      <c r="AD18" s="64">
        <v>0</v>
      </c>
      <c r="AE18" s="64">
        <v>0</v>
      </c>
      <c r="AF18" s="64">
        <v>0</v>
      </c>
      <c r="AG18" s="64">
        <v>0</v>
      </c>
      <c r="AH18" s="64">
        <v>0</v>
      </c>
      <c r="AI18" s="64">
        <v>0</v>
      </c>
      <c r="AJ18" s="64">
        <v>0</v>
      </c>
      <c r="AK18" s="64">
        <v>0</v>
      </c>
      <c r="AL18" s="64">
        <v>0</v>
      </c>
      <c r="AM18" s="64">
        <v>0</v>
      </c>
      <c r="AN18" s="64">
        <v>0</v>
      </c>
      <c r="AO18" s="64">
        <v>0</v>
      </c>
      <c r="AP18" s="64">
        <v>0</v>
      </c>
      <c r="AQ18" s="64">
        <v>0</v>
      </c>
      <c r="AR18" s="64">
        <v>0</v>
      </c>
      <c r="AS18" s="64">
        <v>3.8809557255020311</v>
      </c>
      <c r="AT18" s="64">
        <v>13.159929984317049</v>
      </c>
      <c r="AU18" s="64">
        <v>0</v>
      </c>
      <c r="AV18" s="64">
        <v>0</v>
      </c>
      <c r="AW18" s="64">
        <v>0</v>
      </c>
      <c r="AX18" s="64">
        <v>0</v>
      </c>
      <c r="AY18" s="64">
        <v>0</v>
      </c>
      <c r="AZ18" s="64">
        <v>0</v>
      </c>
      <c r="BA18" s="64">
        <v>0</v>
      </c>
      <c r="BB18" s="64">
        <v>0</v>
      </c>
      <c r="BC18" s="64">
        <v>0</v>
      </c>
      <c r="BD18" s="64">
        <v>0</v>
      </c>
      <c r="BE18" s="64">
        <v>0</v>
      </c>
      <c r="BF18" s="64">
        <v>0</v>
      </c>
      <c r="BG18" s="64">
        <v>0</v>
      </c>
      <c r="BH18" s="64">
        <v>0</v>
      </c>
      <c r="BI18" s="64">
        <v>0</v>
      </c>
      <c r="BJ18" s="64">
        <v>0</v>
      </c>
      <c r="BK18" s="64">
        <v>90.76030482999137</v>
      </c>
      <c r="BL18" s="64">
        <v>0</v>
      </c>
      <c r="BM18" s="64">
        <v>5.8919901451982897</v>
      </c>
      <c r="BN18" s="64">
        <v>0</v>
      </c>
      <c r="BO18" s="64">
        <v>0</v>
      </c>
      <c r="BP18" s="64">
        <v>0.48730992215268559</v>
      </c>
      <c r="BQ18" s="64">
        <v>0</v>
      </c>
      <c r="BR18" s="64">
        <v>0</v>
      </c>
      <c r="BS18" s="64">
        <v>1.1573319472158174</v>
      </c>
      <c r="BT18" s="64">
        <v>12.859370597450429</v>
      </c>
      <c r="BU18" s="64">
        <v>0</v>
      </c>
      <c r="BV18" s="64">
        <v>2.6319278499860066</v>
      </c>
      <c r="BW18" s="64">
        <v>0</v>
      </c>
      <c r="BX18" s="64">
        <v>0</v>
      </c>
      <c r="BY18" s="64">
        <v>2.3722768701472452</v>
      </c>
      <c r="BZ18" s="64">
        <v>0</v>
      </c>
      <c r="CA18" s="64">
        <v>0</v>
      </c>
      <c r="CB18" s="102">
        <v>0</v>
      </c>
      <c r="CC18" s="103">
        <f t="shared" si="0"/>
        <v>3717.8666006017033</v>
      </c>
      <c r="CD18" s="104">
        <v>65.70363389134441</v>
      </c>
      <c r="CE18" s="105">
        <f t="shared" si="2"/>
        <v>3783.5702344930478</v>
      </c>
      <c r="CF18" s="106"/>
      <c r="CG18" s="104">
        <v>53.787372099907003</v>
      </c>
      <c r="CH18" s="103">
        <f t="shared" si="1"/>
        <v>3837.3576065929547</v>
      </c>
      <c r="CI18" s="2"/>
      <c r="CJ18" s="2"/>
    </row>
    <row r="19" spans="1:88" ht="16" customHeight="1" x14ac:dyDescent="0.15">
      <c r="A19" s="316">
        <v>10</v>
      </c>
      <c r="B19" s="50">
        <v>19</v>
      </c>
      <c r="C19" s="40" t="s">
        <v>225</v>
      </c>
      <c r="D19" s="71">
        <v>0</v>
      </c>
      <c r="E19" s="71">
        <v>0</v>
      </c>
      <c r="F19" s="71">
        <v>0</v>
      </c>
      <c r="G19" s="64">
        <v>0</v>
      </c>
      <c r="H19" s="64">
        <v>0</v>
      </c>
      <c r="I19" s="64">
        <v>0</v>
      </c>
      <c r="J19" s="64">
        <v>0</v>
      </c>
      <c r="K19" s="64">
        <v>0</v>
      </c>
      <c r="L19" s="64">
        <v>0</v>
      </c>
      <c r="M19" s="64">
        <v>4448.0758503939005</v>
      </c>
      <c r="N19" s="64">
        <v>0</v>
      </c>
      <c r="O19" s="64">
        <v>0</v>
      </c>
      <c r="P19" s="64">
        <v>0</v>
      </c>
      <c r="Q19" s="64">
        <v>0</v>
      </c>
      <c r="R19" s="64">
        <v>0</v>
      </c>
      <c r="S19" s="64">
        <v>0</v>
      </c>
      <c r="T19" s="64">
        <v>0</v>
      </c>
      <c r="U19" s="64">
        <v>0</v>
      </c>
      <c r="V19" s="64">
        <v>0</v>
      </c>
      <c r="W19" s="64">
        <v>0</v>
      </c>
      <c r="X19" s="64">
        <v>0</v>
      </c>
      <c r="Y19" s="64">
        <v>0</v>
      </c>
      <c r="Z19" s="64">
        <v>0</v>
      </c>
      <c r="AA19" s="64">
        <v>0</v>
      </c>
      <c r="AB19" s="64">
        <v>0</v>
      </c>
      <c r="AC19" s="64">
        <v>0</v>
      </c>
      <c r="AD19" s="64">
        <v>0</v>
      </c>
      <c r="AE19" s="64">
        <v>0</v>
      </c>
      <c r="AF19" s="64">
        <v>0</v>
      </c>
      <c r="AG19" s="64">
        <v>0</v>
      </c>
      <c r="AH19" s="64">
        <v>0</v>
      </c>
      <c r="AI19" s="64">
        <v>0</v>
      </c>
      <c r="AJ19" s="64">
        <v>0</v>
      </c>
      <c r="AK19" s="64">
        <v>0</v>
      </c>
      <c r="AL19" s="64">
        <v>0</v>
      </c>
      <c r="AM19" s="64">
        <v>0</v>
      </c>
      <c r="AN19" s="64">
        <v>0</v>
      </c>
      <c r="AO19" s="64">
        <v>0</v>
      </c>
      <c r="AP19" s="64">
        <v>0</v>
      </c>
      <c r="AQ19" s="64">
        <v>0</v>
      </c>
      <c r="AR19" s="64">
        <v>0</v>
      </c>
      <c r="AS19" s="64">
        <v>0</v>
      </c>
      <c r="AT19" s="64">
        <v>0</v>
      </c>
      <c r="AU19" s="64">
        <v>0</v>
      </c>
      <c r="AV19" s="64">
        <v>0</v>
      </c>
      <c r="AW19" s="64">
        <v>0</v>
      </c>
      <c r="AX19" s="64">
        <v>0</v>
      </c>
      <c r="AY19" s="64">
        <v>0</v>
      </c>
      <c r="AZ19" s="64">
        <v>0</v>
      </c>
      <c r="BA19" s="64">
        <v>0</v>
      </c>
      <c r="BB19" s="64">
        <v>0</v>
      </c>
      <c r="BC19" s="64">
        <v>0</v>
      </c>
      <c r="BD19" s="64">
        <v>0</v>
      </c>
      <c r="BE19" s="64">
        <v>0</v>
      </c>
      <c r="BF19" s="64">
        <v>0</v>
      </c>
      <c r="BG19" s="64">
        <v>0</v>
      </c>
      <c r="BH19" s="64">
        <v>0</v>
      </c>
      <c r="BI19" s="64">
        <v>0</v>
      </c>
      <c r="BJ19" s="64">
        <v>0</v>
      </c>
      <c r="BK19" s="64">
        <v>0</v>
      </c>
      <c r="BL19" s="64">
        <v>0</v>
      </c>
      <c r="BM19" s="64">
        <v>0</v>
      </c>
      <c r="BN19" s="64">
        <v>0</v>
      </c>
      <c r="BO19" s="64">
        <v>0</v>
      </c>
      <c r="BP19" s="64">
        <v>0</v>
      </c>
      <c r="BQ19" s="64">
        <v>0</v>
      </c>
      <c r="BR19" s="64">
        <v>0</v>
      </c>
      <c r="BS19" s="64">
        <v>0</v>
      </c>
      <c r="BT19" s="64">
        <v>0</v>
      </c>
      <c r="BU19" s="64">
        <v>0</v>
      </c>
      <c r="BV19" s="64">
        <v>0</v>
      </c>
      <c r="BW19" s="64">
        <v>0</v>
      </c>
      <c r="BX19" s="64">
        <v>0</v>
      </c>
      <c r="BY19" s="64">
        <v>0</v>
      </c>
      <c r="BZ19" s="64">
        <v>0</v>
      </c>
      <c r="CA19" s="64">
        <v>0</v>
      </c>
      <c r="CB19" s="102">
        <v>0</v>
      </c>
      <c r="CC19" s="103">
        <f t="shared" si="0"/>
        <v>4448.0758503939005</v>
      </c>
      <c r="CD19" s="104">
        <v>6602.1363793510973</v>
      </c>
      <c r="CE19" s="105">
        <f t="shared" si="2"/>
        <v>11050.212229744997</v>
      </c>
      <c r="CF19" s="106"/>
      <c r="CG19" s="104">
        <v>5804.9276450190719</v>
      </c>
      <c r="CH19" s="103">
        <f t="shared" si="1"/>
        <v>16855.139874764071</v>
      </c>
      <c r="CI19" s="2"/>
      <c r="CJ19" s="2"/>
    </row>
    <row r="20" spans="1:88" ht="16" customHeight="1" x14ac:dyDescent="0.15">
      <c r="A20" s="48">
        <v>11</v>
      </c>
      <c r="B20" s="50">
        <v>20</v>
      </c>
      <c r="C20" s="40" t="s">
        <v>226</v>
      </c>
      <c r="D20" s="71">
        <v>0</v>
      </c>
      <c r="E20" s="71">
        <v>0</v>
      </c>
      <c r="F20" s="71">
        <v>0</v>
      </c>
      <c r="G20" s="64">
        <v>0</v>
      </c>
      <c r="H20" s="64">
        <v>0</v>
      </c>
      <c r="I20" s="64">
        <v>16.085953779875855</v>
      </c>
      <c r="J20" s="64">
        <v>0</v>
      </c>
      <c r="K20" s="64">
        <v>0</v>
      </c>
      <c r="L20" s="64">
        <v>0</v>
      </c>
      <c r="M20" s="64">
        <v>0</v>
      </c>
      <c r="N20" s="64">
        <v>21218.932032275679</v>
      </c>
      <c r="O20" s="64">
        <v>0</v>
      </c>
      <c r="P20" s="64">
        <v>0</v>
      </c>
      <c r="Q20" s="64">
        <v>24.823523951724749</v>
      </c>
      <c r="R20" s="64">
        <v>0</v>
      </c>
      <c r="S20" s="64">
        <v>0</v>
      </c>
      <c r="T20" s="64">
        <v>2.2162649282261095</v>
      </c>
      <c r="U20" s="64">
        <v>0</v>
      </c>
      <c r="V20" s="64">
        <v>0</v>
      </c>
      <c r="W20" s="64">
        <v>21.09819823506124</v>
      </c>
      <c r="X20" s="64">
        <v>0</v>
      </c>
      <c r="Y20" s="64">
        <v>0</v>
      </c>
      <c r="Z20" s="64">
        <v>0</v>
      </c>
      <c r="AA20" s="64">
        <v>0</v>
      </c>
      <c r="AB20" s="64">
        <v>0</v>
      </c>
      <c r="AC20" s="64">
        <v>0</v>
      </c>
      <c r="AD20" s="64">
        <v>0</v>
      </c>
      <c r="AE20" s="64">
        <v>0</v>
      </c>
      <c r="AF20" s="64">
        <v>0</v>
      </c>
      <c r="AG20" s="64">
        <v>0</v>
      </c>
      <c r="AH20" s="64">
        <v>0</v>
      </c>
      <c r="AI20" s="64">
        <v>0</v>
      </c>
      <c r="AJ20" s="64">
        <v>0</v>
      </c>
      <c r="AK20" s="64">
        <v>0</v>
      </c>
      <c r="AL20" s="64">
        <v>0</v>
      </c>
      <c r="AM20" s="64">
        <v>0</v>
      </c>
      <c r="AN20" s="64">
        <v>0</v>
      </c>
      <c r="AO20" s="64">
        <v>0</v>
      </c>
      <c r="AP20" s="64">
        <v>0</v>
      </c>
      <c r="AQ20" s="64">
        <v>0</v>
      </c>
      <c r="AR20" s="64">
        <v>0</v>
      </c>
      <c r="AS20" s="64">
        <v>463.8598798312056</v>
      </c>
      <c r="AT20" s="64">
        <v>104.62863407494319</v>
      </c>
      <c r="AU20" s="64">
        <v>0</v>
      </c>
      <c r="AV20" s="64">
        <v>0</v>
      </c>
      <c r="AW20" s="64">
        <v>0</v>
      </c>
      <c r="AX20" s="64">
        <v>0</v>
      </c>
      <c r="AY20" s="64">
        <v>0</v>
      </c>
      <c r="AZ20" s="64">
        <v>0</v>
      </c>
      <c r="BA20" s="64">
        <v>0</v>
      </c>
      <c r="BB20" s="64">
        <v>0</v>
      </c>
      <c r="BC20" s="64">
        <v>0</v>
      </c>
      <c r="BD20" s="64">
        <v>0</v>
      </c>
      <c r="BE20" s="64">
        <v>0</v>
      </c>
      <c r="BF20" s="64">
        <v>0</v>
      </c>
      <c r="BG20" s="64">
        <v>0</v>
      </c>
      <c r="BH20" s="64">
        <v>0</v>
      </c>
      <c r="BI20" s="64">
        <v>0</v>
      </c>
      <c r="BJ20" s="64">
        <v>0</v>
      </c>
      <c r="BK20" s="64">
        <v>0</v>
      </c>
      <c r="BL20" s="64">
        <v>0</v>
      </c>
      <c r="BM20" s="64">
        <v>0</v>
      </c>
      <c r="BN20" s="64">
        <v>0</v>
      </c>
      <c r="BO20" s="64">
        <v>0</v>
      </c>
      <c r="BP20" s="64">
        <v>0</v>
      </c>
      <c r="BQ20" s="64">
        <v>0</v>
      </c>
      <c r="BR20" s="64">
        <v>251.53633951205509</v>
      </c>
      <c r="BS20" s="64">
        <v>0</v>
      </c>
      <c r="BT20" s="64">
        <v>0</v>
      </c>
      <c r="BU20" s="64">
        <v>0</v>
      </c>
      <c r="BV20" s="64">
        <v>0</v>
      </c>
      <c r="BW20" s="64">
        <v>0</v>
      </c>
      <c r="BX20" s="64">
        <v>0</v>
      </c>
      <c r="BY20" s="64">
        <v>0</v>
      </c>
      <c r="BZ20" s="64">
        <v>0</v>
      </c>
      <c r="CA20" s="64">
        <v>0</v>
      </c>
      <c r="CB20" s="102">
        <v>0</v>
      </c>
      <c r="CC20" s="103">
        <f t="shared" si="0"/>
        <v>22103.180826588767</v>
      </c>
      <c r="CD20" s="104">
        <v>18968.083449211044</v>
      </c>
      <c r="CE20" s="105">
        <f t="shared" si="2"/>
        <v>41071.264275799811</v>
      </c>
      <c r="CF20" s="106"/>
      <c r="CG20" s="104">
        <v>193.28027080785589</v>
      </c>
      <c r="CH20" s="103">
        <f t="shared" si="1"/>
        <v>41264.544546607664</v>
      </c>
      <c r="CI20" s="2"/>
      <c r="CJ20" s="2"/>
    </row>
    <row r="21" spans="1:88" ht="16" customHeight="1" x14ac:dyDescent="0.15">
      <c r="A21" s="316">
        <v>12</v>
      </c>
      <c r="B21" s="50">
        <v>21</v>
      </c>
      <c r="C21" s="175" t="s">
        <v>272</v>
      </c>
      <c r="D21" s="71">
        <v>0</v>
      </c>
      <c r="E21" s="71">
        <v>0</v>
      </c>
      <c r="F21" s="71">
        <v>0</v>
      </c>
      <c r="G21" s="64">
        <v>0</v>
      </c>
      <c r="H21" s="64">
        <v>0</v>
      </c>
      <c r="I21" s="64">
        <v>0</v>
      </c>
      <c r="J21" s="64">
        <v>0</v>
      </c>
      <c r="K21" s="64">
        <v>0</v>
      </c>
      <c r="L21" s="64">
        <v>0</v>
      </c>
      <c r="M21" s="64">
        <v>0</v>
      </c>
      <c r="N21" s="64">
        <v>0</v>
      </c>
      <c r="O21" s="64">
        <v>77849.664667733712</v>
      </c>
      <c r="P21" s="64">
        <v>0</v>
      </c>
      <c r="Q21" s="64">
        <v>0</v>
      </c>
      <c r="R21" s="64">
        <v>0</v>
      </c>
      <c r="S21" s="64">
        <v>0</v>
      </c>
      <c r="T21" s="64">
        <v>0</v>
      </c>
      <c r="U21" s="64">
        <v>0</v>
      </c>
      <c r="V21" s="64">
        <v>0</v>
      </c>
      <c r="W21" s="64">
        <v>0</v>
      </c>
      <c r="X21" s="64">
        <v>0</v>
      </c>
      <c r="Y21" s="64">
        <v>0</v>
      </c>
      <c r="Z21" s="64">
        <v>0</v>
      </c>
      <c r="AA21" s="64">
        <v>0</v>
      </c>
      <c r="AB21" s="64">
        <v>0</v>
      </c>
      <c r="AC21" s="64">
        <v>0</v>
      </c>
      <c r="AD21" s="64">
        <v>0</v>
      </c>
      <c r="AE21" s="64">
        <v>0</v>
      </c>
      <c r="AF21" s="64">
        <v>0</v>
      </c>
      <c r="AG21" s="64">
        <v>0</v>
      </c>
      <c r="AH21" s="64">
        <v>0</v>
      </c>
      <c r="AI21" s="64">
        <v>0</v>
      </c>
      <c r="AJ21" s="64">
        <v>0</v>
      </c>
      <c r="AK21" s="64">
        <v>0</v>
      </c>
      <c r="AL21" s="64">
        <v>0</v>
      </c>
      <c r="AM21" s="64">
        <v>0</v>
      </c>
      <c r="AN21" s="64">
        <v>0</v>
      </c>
      <c r="AO21" s="64">
        <v>0</v>
      </c>
      <c r="AP21" s="64">
        <v>0</v>
      </c>
      <c r="AQ21" s="64">
        <v>0</v>
      </c>
      <c r="AR21" s="64">
        <v>0</v>
      </c>
      <c r="AS21" s="64">
        <v>86.753569514839313</v>
      </c>
      <c r="AT21" s="64">
        <v>0</v>
      </c>
      <c r="AU21" s="64">
        <v>0</v>
      </c>
      <c r="AV21" s="64">
        <v>0</v>
      </c>
      <c r="AW21" s="64">
        <v>0</v>
      </c>
      <c r="AX21" s="64">
        <v>0</v>
      </c>
      <c r="AY21" s="64">
        <v>0</v>
      </c>
      <c r="AZ21" s="64">
        <v>0</v>
      </c>
      <c r="BA21" s="64">
        <v>0</v>
      </c>
      <c r="BB21" s="64">
        <v>0</v>
      </c>
      <c r="BC21" s="64">
        <v>0</v>
      </c>
      <c r="BD21" s="64">
        <v>0</v>
      </c>
      <c r="BE21" s="64">
        <v>0</v>
      </c>
      <c r="BF21" s="64">
        <v>0</v>
      </c>
      <c r="BG21" s="64">
        <v>0</v>
      </c>
      <c r="BH21" s="64">
        <v>0</v>
      </c>
      <c r="BI21" s="64">
        <v>0</v>
      </c>
      <c r="BJ21" s="64">
        <v>0</v>
      </c>
      <c r="BK21" s="64">
        <v>0</v>
      </c>
      <c r="BL21" s="64">
        <v>0</v>
      </c>
      <c r="BM21" s="64">
        <v>0</v>
      </c>
      <c r="BN21" s="64">
        <v>0</v>
      </c>
      <c r="BO21" s="64">
        <v>0</v>
      </c>
      <c r="BP21" s="64">
        <v>0</v>
      </c>
      <c r="BQ21" s="64">
        <v>0</v>
      </c>
      <c r="BR21" s="64">
        <v>0</v>
      </c>
      <c r="BS21" s="64">
        <v>0</v>
      </c>
      <c r="BT21" s="64">
        <v>0</v>
      </c>
      <c r="BU21" s="64">
        <v>0</v>
      </c>
      <c r="BV21" s="64">
        <v>0</v>
      </c>
      <c r="BW21" s="64">
        <v>0</v>
      </c>
      <c r="BX21" s="64">
        <v>0</v>
      </c>
      <c r="BY21" s="64">
        <v>0</v>
      </c>
      <c r="BZ21" s="64">
        <v>0</v>
      </c>
      <c r="CA21" s="64">
        <v>0</v>
      </c>
      <c r="CB21" s="102">
        <v>0</v>
      </c>
      <c r="CC21" s="103">
        <f t="shared" si="0"/>
        <v>77936.418237248552</v>
      </c>
      <c r="CD21" s="104">
        <v>28256.192518113083</v>
      </c>
      <c r="CE21" s="105">
        <f t="shared" si="2"/>
        <v>106192.61075536163</v>
      </c>
      <c r="CF21" s="106"/>
      <c r="CG21" s="104">
        <v>326.32776119497515</v>
      </c>
      <c r="CH21" s="103">
        <f t="shared" si="1"/>
        <v>106518.93851655661</v>
      </c>
      <c r="CI21" s="2"/>
      <c r="CJ21" s="2"/>
    </row>
    <row r="22" spans="1:88" ht="16" customHeight="1" x14ac:dyDescent="0.15">
      <c r="A22" s="48">
        <v>13</v>
      </c>
      <c r="B22" s="50">
        <v>22</v>
      </c>
      <c r="C22" s="40" t="s">
        <v>134</v>
      </c>
      <c r="D22" s="71">
        <v>0</v>
      </c>
      <c r="E22" s="71">
        <v>0</v>
      </c>
      <c r="F22" s="71">
        <v>0</v>
      </c>
      <c r="G22" s="64">
        <v>0</v>
      </c>
      <c r="H22" s="64">
        <v>0</v>
      </c>
      <c r="I22" s="64">
        <v>0</v>
      </c>
      <c r="J22" s="64">
        <v>0</v>
      </c>
      <c r="K22" s="64">
        <v>0</v>
      </c>
      <c r="L22" s="64">
        <v>0</v>
      </c>
      <c r="M22" s="64">
        <v>0</v>
      </c>
      <c r="N22" s="64">
        <v>7.4134773848773818</v>
      </c>
      <c r="O22" s="64">
        <v>0</v>
      </c>
      <c r="P22" s="64">
        <v>7427.2171232550372</v>
      </c>
      <c r="Q22" s="64">
        <v>0</v>
      </c>
      <c r="R22" s="64">
        <v>0</v>
      </c>
      <c r="S22" s="64">
        <v>0</v>
      </c>
      <c r="T22" s="64">
        <v>43.206837384467939</v>
      </c>
      <c r="U22" s="64">
        <v>0</v>
      </c>
      <c r="V22" s="64">
        <v>0</v>
      </c>
      <c r="W22" s="64">
        <v>0</v>
      </c>
      <c r="X22" s="64">
        <v>0</v>
      </c>
      <c r="Y22" s="64">
        <v>0</v>
      </c>
      <c r="Z22" s="64">
        <v>0</v>
      </c>
      <c r="AA22" s="64">
        <v>0</v>
      </c>
      <c r="AB22" s="64">
        <v>0</v>
      </c>
      <c r="AC22" s="64">
        <v>0</v>
      </c>
      <c r="AD22" s="64">
        <v>0</v>
      </c>
      <c r="AE22" s="64">
        <v>0</v>
      </c>
      <c r="AF22" s="64">
        <v>0</v>
      </c>
      <c r="AG22" s="64">
        <v>0</v>
      </c>
      <c r="AH22" s="64">
        <v>0</v>
      </c>
      <c r="AI22" s="64">
        <v>0</v>
      </c>
      <c r="AJ22" s="64">
        <v>0</v>
      </c>
      <c r="AK22" s="64">
        <v>0</v>
      </c>
      <c r="AL22" s="64">
        <v>0</v>
      </c>
      <c r="AM22" s="64">
        <v>0</v>
      </c>
      <c r="AN22" s="64">
        <v>0</v>
      </c>
      <c r="AO22" s="64">
        <v>0</v>
      </c>
      <c r="AP22" s="64">
        <v>0</v>
      </c>
      <c r="AQ22" s="64">
        <v>111.99464378278681</v>
      </c>
      <c r="AR22" s="64">
        <v>4.9498009292366092</v>
      </c>
      <c r="AS22" s="64">
        <v>5.0163609191457184</v>
      </c>
      <c r="AT22" s="64">
        <v>0</v>
      </c>
      <c r="AU22" s="64">
        <v>0</v>
      </c>
      <c r="AV22" s="64">
        <v>0</v>
      </c>
      <c r="AW22" s="64">
        <v>0</v>
      </c>
      <c r="AX22" s="64">
        <v>0</v>
      </c>
      <c r="AY22" s="64">
        <v>0</v>
      </c>
      <c r="AZ22" s="64">
        <v>0</v>
      </c>
      <c r="BA22" s="64">
        <v>0</v>
      </c>
      <c r="BB22" s="64">
        <v>0</v>
      </c>
      <c r="BC22" s="64">
        <v>0</v>
      </c>
      <c r="BD22" s="64">
        <v>0</v>
      </c>
      <c r="BE22" s="64">
        <v>0</v>
      </c>
      <c r="BF22" s="64">
        <v>0</v>
      </c>
      <c r="BG22" s="64">
        <v>0</v>
      </c>
      <c r="BH22" s="64">
        <v>0</v>
      </c>
      <c r="BI22" s="64">
        <v>0</v>
      </c>
      <c r="BJ22" s="64">
        <v>0</v>
      </c>
      <c r="BK22" s="64">
        <v>0</v>
      </c>
      <c r="BL22" s="64">
        <v>0</v>
      </c>
      <c r="BM22" s="64">
        <v>0</v>
      </c>
      <c r="BN22" s="64">
        <v>0</v>
      </c>
      <c r="BO22" s="64">
        <v>0</v>
      </c>
      <c r="BP22" s="64">
        <v>0</v>
      </c>
      <c r="BQ22" s="64">
        <v>0</v>
      </c>
      <c r="BR22" s="64">
        <v>0</v>
      </c>
      <c r="BS22" s="64">
        <v>0</v>
      </c>
      <c r="BT22" s="64">
        <v>0</v>
      </c>
      <c r="BU22" s="64">
        <v>0</v>
      </c>
      <c r="BV22" s="64">
        <v>0</v>
      </c>
      <c r="BW22" s="64">
        <v>0</v>
      </c>
      <c r="BX22" s="64">
        <v>0</v>
      </c>
      <c r="BY22" s="64">
        <v>0</v>
      </c>
      <c r="BZ22" s="64">
        <v>0</v>
      </c>
      <c r="CA22" s="64">
        <v>0</v>
      </c>
      <c r="CB22" s="102">
        <v>0</v>
      </c>
      <c r="CC22" s="103">
        <f t="shared" si="0"/>
        <v>7599.7982436555512</v>
      </c>
      <c r="CD22" s="104">
        <v>5773.8231722759137</v>
      </c>
      <c r="CE22" s="105">
        <f t="shared" si="2"/>
        <v>13373.621415931466</v>
      </c>
      <c r="CF22" s="106"/>
      <c r="CG22" s="104">
        <v>115.51612228467162</v>
      </c>
      <c r="CH22" s="103">
        <f t="shared" si="1"/>
        <v>13489.137538216137</v>
      </c>
      <c r="CI22" s="2"/>
      <c r="CJ22" s="2"/>
    </row>
    <row r="23" spans="1:88" ht="16" customHeight="1" x14ac:dyDescent="0.15">
      <c r="A23" s="316">
        <v>14</v>
      </c>
      <c r="B23" s="50">
        <v>23</v>
      </c>
      <c r="C23" s="40" t="s">
        <v>106</v>
      </c>
      <c r="D23" s="71">
        <v>0.33930808121252592</v>
      </c>
      <c r="E23" s="71">
        <v>0</v>
      </c>
      <c r="F23" s="71">
        <v>0</v>
      </c>
      <c r="G23" s="64">
        <v>21.387987406406296</v>
      </c>
      <c r="H23" s="64">
        <v>0</v>
      </c>
      <c r="I23" s="64">
        <v>0</v>
      </c>
      <c r="J23" s="64">
        <v>0</v>
      </c>
      <c r="K23" s="64">
        <v>0</v>
      </c>
      <c r="L23" s="64">
        <v>0</v>
      </c>
      <c r="M23" s="64">
        <v>0</v>
      </c>
      <c r="N23" s="64">
        <v>26.387208417466681</v>
      </c>
      <c r="O23" s="64">
        <v>0</v>
      </c>
      <c r="P23" s="64">
        <v>0</v>
      </c>
      <c r="Q23" s="64">
        <v>6728.4967083067777</v>
      </c>
      <c r="R23" s="64">
        <v>0</v>
      </c>
      <c r="S23" s="64">
        <v>0</v>
      </c>
      <c r="T23" s="64">
        <v>2.0269851455396344</v>
      </c>
      <c r="U23" s="64">
        <v>0</v>
      </c>
      <c r="V23" s="64">
        <v>0</v>
      </c>
      <c r="W23" s="64">
        <v>15.266362757901437</v>
      </c>
      <c r="X23" s="64">
        <v>0</v>
      </c>
      <c r="Y23" s="64">
        <v>0</v>
      </c>
      <c r="Z23" s="64">
        <v>0</v>
      </c>
      <c r="AA23" s="64">
        <v>0</v>
      </c>
      <c r="AB23" s="64">
        <v>0</v>
      </c>
      <c r="AC23" s="64">
        <v>0</v>
      </c>
      <c r="AD23" s="64">
        <v>0</v>
      </c>
      <c r="AE23" s="64">
        <v>0</v>
      </c>
      <c r="AF23" s="64">
        <v>0</v>
      </c>
      <c r="AG23" s="64">
        <v>0</v>
      </c>
      <c r="AH23" s="64">
        <v>0</v>
      </c>
      <c r="AI23" s="64">
        <v>0</v>
      </c>
      <c r="AJ23" s="64">
        <v>0</v>
      </c>
      <c r="AK23" s="64">
        <v>0</v>
      </c>
      <c r="AL23" s="64">
        <v>0</v>
      </c>
      <c r="AM23" s="64">
        <v>0</v>
      </c>
      <c r="AN23" s="64">
        <v>0</v>
      </c>
      <c r="AO23" s="64">
        <v>0</v>
      </c>
      <c r="AP23" s="64">
        <v>0</v>
      </c>
      <c r="AQ23" s="64">
        <v>48.57332087017906</v>
      </c>
      <c r="AR23" s="64">
        <v>0</v>
      </c>
      <c r="AS23" s="64">
        <v>5.1839211447426363</v>
      </c>
      <c r="AT23" s="64">
        <v>0</v>
      </c>
      <c r="AU23" s="64">
        <v>0</v>
      </c>
      <c r="AV23" s="64">
        <v>0</v>
      </c>
      <c r="AW23" s="64">
        <v>0</v>
      </c>
      <c r="AX23" s="64">
        <v>0</v>
      </c>
      <c r="AY23" s="64">
        <v>0</v>
      </c>
      <c r="AZ23" s="64">
        <v>0</v>
      </c>
      <c r="BA23" s="64">
        <v>0</v>
      </c>
      <c r="BB23" s="64">
        <v>0</v>
      </c>
      <c r="BC23" s="64">
        <v>0</v>
      </c>
      <c r="BD23" s="64">
        <v>0</v>
      </c>
      <c r="BE23" s="64">
        <v>0</v>
      </c>
      <c r="BF23" s="64">
        <v>0</v>
      </c>
      <c r="BG23" s="64">
        <v>0</v>
      </c>
      <c r="BH23" s="64">
        <v>0</v>
      </c>
      <c r="BI23" s="64">
        <v>0</v>
      </c>
      <c r="BJ23" s="64">
        <v>0</v>
      </c>
      <c r="BK23" s="64">
        <v>0</v>
      </c>
      <c r="BL23" s="64">
        <v>0</v>
      </c>
      <c r="BM23" s="64">
        <v>0</v>
      </c>
      <c r="BN23" s="64">
        <v>0</v>
      </c>
      <c r="BO23" s="64">
        <v>0</v>
      </c>
      <c r="BP23" s="64">
        <v>0</v>
      </c>
      <c r="BQ23" s="64">
        <v>0</v>
      </c>
      <c r="BR23" s="64">
        <v>0</v>
      </c>
      <c r="BS23" s="64">
        <v>0</v>
      </c>
      <c r="BT23" s="64">
        <v>0</v>
      </c>
      <c r="BU23" s="64">
        <v>0</v>
      </c>
      <c r="BV23" s="64">
        <v>0.8738422020724631</v>
      </c>
      <c r="BW23" s="64">
        <v>0</v>
      </c>
      <c r="BX23" s="64">
        <v>0</v>
      </c>
      <c r="BY23" s="64">
        <v>5.5734264160115137</v>
      </c>
      <c r="BZ23" s="64">
        <v>0.20717599064115252</v>
      </c>
      <c r="CA23" s="64">
        <v>0</v>
      </c>
      <c r="CB23" s="102">
        <v>0</v>
      </c>
      <c r="CC23" s="103">
        <f t="shared" si="0"/>
        <v>6854.3162467389511</v>
      </c>
      <c r="CD23" s="104">
        <v>2933.1897691183558</v>
      </c>
      <c r="CE23" s="105">
        <f t="shared" si="2"/>
        <v>9787.5060158573069</v>
      </c>
      <c r="CF23" s="106"/>
      <c r="CG23" s="104">
        <v>41.053366197178462</v>
      </c>
      <c r="CH23" s="103">
        <f t="shared" si="1"/>
        <v>9828.5593820544855</v>
      </c>
      <c r="CI23" s="2"/>
      <c r="CJ23" s="2"/>
    </row>
    <row r="24" spans="1:88" ht="16" customHeight="1" x14ac:dyDescent="0.15">
      <c r="A24" s="48">
        <v>15</v>
      </c>
      <c r="B24" s="203" t="s">
        <v>273</v>
      </c>
      <c r="C24" s="40" t="s">
        <v>135</v>
      </c>
      <c r="D24" s="71">
        <v>0</v>
      </c>
      <c r="E24" s="71">
        <v>0</v>
      </c>
      <c r="F24" s="71">
        <v>0</v>
      </c>
      <c r="G24" s="64">
        <v>0</v>
      </c>
      <c r="H24" s="64">
        <v>0</v>
      </c>
      <c r="I24" s="64">
        <v>0</v>
      </c>
      <c r="J24" s="64">
        <v>0</v>
      </c>
      <c r="K24" s="64">
        <v>0</v>
      </c>
      <c r="L24" s="64">
        <v>0</v>
      </c>
      <c r="M24" s="64">
        <v>0</v>
      </c>
      <c r="N24" s="64">
        <v>0</v>
      </c>
      <c r="O24" s="64">
        <v>0</v>
      </c>
      <c r="P24" s="64">
        <v>0</v>
      </c>
      <c r="Q24" s="64">
        <v>0</v>
      </c>
      <c r="R24" s="64">
        <v>5110.1335254985552</v>
      </c>
      <c r="S24" s="64">
        <v>0</v>
      </c>
      <c r="T24" s="64">
        <v>0</v>
      </c>
      <c r="U24" s="64">
        <v>0</v>
      </c>
      <c r="V24" s="64">
        <v>0</v>
      </c>
      <c r="W24" s="64">
        <v>17.432661267237489</v>
      </c>
      <c r="X24" s="64">
        <v>0</v>
      </c>
      <c r="Y24" s="64">
        <v>0</v>
      </c>
      <c r="Z24" s="64">
        <v>0</v>
      </c>
      <c r="AA24" s="64">
        <v>0</v>
      </c>
      <c r="AB24" s="64">
        <v>0</v>
      </c>
      <c r="AC24" s="64">
        <v>0</v>
      </c>
      <c r="AD24" s="64">
        <v>0</v>
      </c>
      <c r="AE24" s="64">
        <v>0</v>
      </c>
      <c r="AF24" s="64">
        <v>0</v>
      </c>
      <c r="AG24" s="64">
        <v>0</v>
      </c>
      <c r="AH24" s="64">
        <v>0</v>
      </c>
      <c r="AI24" s="64">
        <v>0</v>
      </c>
      <c r="AJ24" s="64">
        <v>0</v>
      </c>
      <c r="AK24" s="64">
        <v>0</v>
      </c>
      <c r="AL24" s="64">
        <v>0</v>
      </c>
      <c r="AM24" s="64">
        <v>0</v>
      </c>
      <c r="AN24" s="64">
        <v>0</v>
      </c>
      <c r="AO24" s="64">
        <v>0</v>
      </c>
      <c r="AP24" s="64">
        <v>0</v>
      </c>
      <c r="AQ24" s="64">
        <v>0</v>
      </c>
      <c r="AR24" s="64">
        <v>0</v>
      </c>
      <c r="AS24" s="64">
        <v>0</v>
      </c>
      <c r="AT24" s="64">
        <v>0</v>
      </c>
      <c r="AU24" s="64">
        <v>0</v>
      </c>
      <c r="AV24" s="64">
        <v>0</v>
      </c>
      <c r="AW24" s="64">
        <v>0</v>
      </c>
      <c r="AX24" s="64">
        <v>0</v>
      </c>
      <c r="AY24" s="64">
        <v>0</v>
      </c>
      <c r="AZ24" s="64">
        <v>0</v>
      </c>
      <c r="BA24" s="64">
        <v>0</v>
      </c>
      <c r="BB24" s="64">
        <v>0</v>
      </c>
      <c r="BC24" s="64">
        <v>0</v>
      </c>
      <c r="BD24" s="64">
        <v>0</v>
      </c>
      <c r="BE24" s="64">
        <v>0</v>
      </c>
      <c r="BF24" s="64">
        <v>0</v>
      </c>
      <c r="BG24" s="64">
        <v>0</v>
      </c>
      <c r="BH24" s="64">
        <v>0</v>
      </c>
      <c r="BI24" s="64">
        <v>0</v>
      </c>
      <c r="BJ24" s="64">
        <v>0</v>
      </c>
      <c r="BK24" s="64">
        <v>0</v>
      </c>
      <c r="BL24" s="64">
        <v>0</v>
      </c>
      <c r="BM24" s="64">
        <v>0</v>
      </c>
      <c r="BN24" s="64">
        <v>0</v>
      </c>
      <c r="BO24" s="64">
        <v>0</v>
      </c>
      <c r="BP24" s="64">
        <v>0</v>
      </c>
      <c r="BQ24" s="64">
        <v>0</v>
      </c>
      <c r="BR24" s="64">
        <v>0</v>
      </c>
      <c r="BS24" s="64">
        <v>0</v>
      </c>
      <c r="BT24" s="64">
        <v>0</v>
      </c>
      <c r="BU24" s="64">
        <v>0</v>
      </c>
      <c r="BV24" s="64">
        <v>0</v>
      </c>
      <c r="BW24" s="64">
        <v>0</v>
      </c>
      <c r="BX24" s="64">
        <v>0</v>
      </c>
      <c r="BY24" s="64">
        <v>0</v>
      </c>
      <c r="BZ24" s="64">
        <v>0</v>
      </c>
      <c r="CA24" s="64">
        <v>0</v>
      </c>
      <c r="CB24" s="102">
        <v>0</v>
      </c>
      <c r="CC24" s="103">
        <f t="shared" si="0"/>
        <v>5127.5661867657927</v>
      </c>
      <c r="CD24" s="104">
        <v>17220.609036737718</v>
      </c>
      <c r="CE24" s="105">
        <f t="shared" si="2"/>
        <v>22348.175223503509</v>
      </c>
      <c r="CF24" s="106"/>
      <c r="CG24" s="104">
        <v>69.078425525585146</v>
      </c>
      <c r="CH24" s="103">
        <f t="shared" si="1"/>
        <v>22417.253649029095</v>
      </c>
      <c r="CI24" s="2"/>
      <c r="CJ24" s="2"/>
    </row>
    <row r="25" spans="1:88" ht="16" customHeight="1" x14ac:dyDescent="0.15">
      <c r="A25" s="316">
        <v>16</v>
      </c>
      <c r="B25" s="203" t="s">
        <v>274</v>
      </c>
      <c r="C25" s="40" t="s">
        <v>188</v>
      </c>
      <c r="D25" s="71">
        <v>0</v>
      </c>
      <c r="E25" s="71">
        <v>0</v>
      </c>
      <c r="F25" s="71">
        <v>0</v>
      </c>
      <c r="G25" s="64">
        <v>0</v>
      </c>
      <c r="H25" s="64">
        <v>0</v>
      </c>
      <c r="I25" s="64">
        <v>0</v>
      </c>
      <c r="J25" s="64">
        <v>0</v>
      </c>
      <c r="K25" s="64">
        <v>0</v>
      </c>
      <c r="L25" s="64">
        <v>0</v>
      </c>
      <c r="M25" s="64">
        <v>0</v>
      </c>
      <c r="N25" s="64">
        <v>0</v>
      </c>
      <c r="O25" s="64">
        <v>0</v>
      </c>
      <c r="P25" s="64">
        <v>0</v>
      </c>
      <c r="Q25" s="64">
        <v>0</v>
      </c>
      <c r="R25" s="64">
        <v>0</v>
      </c>
      <c r="S25" s="64">
        <v>0</v>
      </c>
      <c r="T25" s="64">
        <v>0</v>
      </c>
      <c r="U25" s="64">
        <v>0</v>
      </c>
      <c r="V25" s="64">
        <v>0</v>
      </c>
      <c r="W25" s="64">
        <v>0</v>
      </c>
      <c r="X25" s="64">
        <v>0</v>
      </c>
      <c r="Y25" s="64">
        <v>0</v>
      </c>
      <c r="Z25" s="64">
        <v>0</v>
      </c>
      <c r="AA25" s="64">
        <v>0</v>
      </c>
      <c r="AB25" s="64">
        <v>0</v>
      </c>
      <c r="AC25" s="64">
        <v>0</v>
      </c>
      <c r="AD25" s="64">
        <v>0</v>
      </c>
      <c r="AE25" s="64">
        <v>0</v>
      </c>
      <c r="AF25" s="64">
        <v>0</v>
      </c>
      <c r="AG25" s="64">
        <v>0</v>
      </c>
      <c r="AH25" s="64">
        <v>0</v>
      </c>
      <c r="AI25" s="64">
        <v>0</v>
      </c>
      <c r="AJ25" s="64">
        <v>0</v>
      </c>
      <c r="AK25" s="64">
        <v>0</v>
      </c>
      <c r="AL25" s="64">
        <v>0</v>
      </c>
      <c r="AM25" s="64">
        <v>0</v>
      </c>
      <c r="AN25" s="64">
        <v>0</v>
      </c>
      <c r="AO25" s="64">
        <v>0</v>
      </c>
      <c r="AP25" s="64">
        <v>0</v>
      </c>
      <c r="AQ25" s="64">
        <v>0</v>
      </c>
      <c r="AR25" s="64">
        <v>0</v>
      </c>
      <c r="AS25" s="64">
        <v>0</v>
      </c>
      <c r="AT25" s="64">
        <v>0</v>
      </c>
      <c r="AU25" s="64">
        <v>0</v>
      </c>
      <c r="AV25" s="64">
        <v>0</v>
      </c>
      <c r="AW25" s="64">
        <v>0</v>
      </c>
      <c r="AX25" s="64">
        <v>0</v>
      </c>
      <c r="AY25" s="64">
        <v>0</v>
      </c>
      <c r="AZ25" s="64">
        <v>0</v>
      </c>
      <c r="BA25" s="64">
        <v>0</v>
      </c>
      <c r="BB25" s="64">
        <v>0</v>
      </c>
      <c r="BC25" s="64">
        <v>0</v>
      </c>
      <c r="BD25" s="64">
        <v>0</v>
      </c>
      <c r="BE25" s="64">
        <v>0</v>
      </c>
      <c r="BF25" s="64">
        <v>0</v>
      </c>
      <c r="BG25" s="64">
        <v>0</v>
      </c>
      <c r="BH25" s="64">
        <v>0</v>
      </c>
      <c r="BI25" s="64">
        <v>0</v>
      </c>
      <c r="BJ25" s="64">
        <v>0</v>
      </c>
      <c r="BK25" s="64">
        <v>0</v>
      </c>
      <c r="BL25" s="64">
        <v>0</v>
      </c>
      <c r="BM25" s="64">
        <v>0</v>
      </c>
      <c r="BN25" s="64">
        <v>0</v>
      </c>
      <c r="BO25" s="64">
        <v>0</v>
      </c>
      <c r="BP25" s="64">
        <v>0</v>
      </c>
      <c r="BQ25" s="64">
        <v>0</v>
      </c>
      <c r="BR25" s="64">
        <v>0</v>
      </c>
      <c r="BS25" s="64">
        <v>0</v>
      </c>
      <c r="BT25" s="64">
        <v>0</v>
      </c>
      <c r="BU25" s="64">
        <v>0</v>
      </c>
      <c r="BV25" s="64">
        <v>0</v>
      </c>
      <c r="BW25" s="64">
        <v>0</v>
      </c>
      <c r="BX25" s="64">
        <v>0</v>
      </c>
      <c r="BY25" s="64">
        <v>0</v>
      </c>
      <c r="BZ25" s="64">
        <v>0</v>
      </c>
      <c r="CA25" s="64">
        <v>0</v>
      </c>
      <c r="CB25" s="102">
        <v>0</v>
      </c>
      <c r="CC25" s="103">
        <f t="shared" si="0"/>
        <v>0</v>
      </c>
      <c r="CD25" s="104">
        <v>143.05683846413839</v>
      </c>
      <c r="CE25" s="105">
        <f>SUM(CC25:CD25)</f>
        <v>143.05683846413839</v>
      </c>
      <c r="CF25" s="106"/>
      <c r="CG25" s="104">
        <v>0</v>
      </c>
      <c r="CH25" s="103">
        <f t="shared" si="1"/>
        <v>143.05683846413839</v>
      </c>
      <c r="CI25" s="2"/>
      <c r="CJ25" s="2"/>
    </row>
    <row r="26" spans="1:88" ht="16" customHeight="1" x14ac:dyDescent="0.15">
      <c r="A26" s="48">
        <v>17</v>
      </c>
      <c r="B26" s="50">
        <v>25</v>
      </c>
      <c r="C26" s="40" t="s">
        <v>136</v>
      </c>
      <c r="D26" s="71">
        <v>0.76177375153344096</v>
      </c>
      <c r="E26" s="71">
        <v>0</v>
      </c>
      <c r="F26" s="71">
        <v>0</v>
      </c>
      <c r="G26" s="64">
        <v>0</v>
      </c>
      <c r="H26" s="64">
        <v>0</v>
      </c>
      <c r="I26" s="64">
        <v>0</v>
      </c>
      <c r="J26" s="64">
        <v>2.457866910527617</v>
      </c>
      <c r="K26" s="64">
        <v>0</v>
      </c>
      <c r="L26" s="64">
        <v>0</v>
      </c>
      <c r="M26" s="64">
        <v>0</v>
      </c>
      <c r="N26" s="64">
        <v>4.7985907697062071</v>
      </c>
      <c r="O26" s="64">
        <v>0</v>
      </c>
      <c r="P26" s="64">
        <v>34.237654434100996</v>
      </c>
      <c r="Q26" s="64">
        <v>2.0083126176790715</v>
      </c>
      <c r="R26" s="64">
        <v>25.454849386002603</v>
      </c>
      <c r="S26" s="64">
        <v>0</v>
      </c>
      <c r="T26" s="64">
        <v>18474.993919854638</v>
      </c>
      <c r="U26" s="64">
        <v>107.21350360510324</v>
      </c>
      <c r="V26" s="64">
        <v>0</v>
      </c>
      <c r="W26" s="64">
        <v>10.163459677206113</v>
      </c>
      <c r="X26" s="64">
        <v>0</v>
      </c>
      <c r="Y26" s="64">
        <v>0</v>
      </c>
      <c r="Z26" s="64">
        <v>2.7700863692125126</v>
      </c>
      <c r="AA26" s="64">
        <v>2.7243252810828205</v>
      </c>
      <c r="AB26" s="64">
        <v>27.459047109632369</v>
      </c>
      <c r="AC26" s="64">
        <v>0</v>
      </c>
      <c r="AD26" s="64">
        <v>0</v>
      </c>
      <c r="AE26" s="64">
        <v>0</v>
      </c>
      <c r="AF26" s="64">
        <v>0</v>
      </c>
      <c r="AG26" s="64">
        <v>0</v>
      </c>
      <c r="AH26" s="64">
        <v>0</v>
      </c>
      <c r="AI26" s="64">
        <v>0</v>
      </c>
      <c r="AJ26" s="64">
        <v>0</v>
      </c>
      <c r="AK26" s="64">
        <v>0</v>
      </c>
      <c r="AL26" s="64">
        <v>0</v>
      </c>
      <c r="AM26" s="64">
        <v>0</v>
      </c>
      <c r="AN26" s="64">
        <v>0</v>
      </c>
      <c r="AO26" s="64">
        <v>0</v>
      </c>
      <c r="AP26" s="64">
        <v>0</v>
      </c>
      <c r="AQ26" s="64">
        <v>3.9652103086126762</v>
      </c>
      <c r="AR26" s="64">
        <v>6.3122591521661953</v>
      </c>
      <c r="AS26" s="64">
        <v>27.708292255825494</v>
      </c>
      <c r="AT26" s="64">
        <v>0</v>
      </c>
      <c r="AU26" s="64">
        <v>0</v>
      </c>
      <c r="AV26" s="64">
        <v>0</v>
      </c>
      <c r="AW26" s="64">
        <v>0</v>
      </c>
      <c r="AX26" s="64">
        <v>0</v>
      </c>
      <c r="AY26" s="64">
        <v>0</v>
      </c>
      <c r="AZ26" s="64">
        <v>0</v>
      </c>
      <c r="BA26" s="64">
        <v>0</v>
      </c>
      <c r="BB26" s="64">
        <v>0</v>
      </c>
      <c r="BC26" s="64">
        <v>0</v>
      </c>
      <c r="BD26" s="64">
        <v>0</v>
      </c>
      <c r="BE26" s="64">
        <v>0</v>
      </c>
      <c r="BF26" s="64">
        <v>0</v>
      </c>
      <c r="BG26" s="64">
        <v>0</v>
      </c>
      <c r="BH26" s="64">
        <v>0</v>
      </c>
      <c r="BI26" s="64">
        <v>0</v>
      </c>
      <c r="BJ26" s="64">
        <v>0.23084053076770938</v>
      </c>
      <c r="BK26" s="64">
        <v>0</v>
      </c>
      <c r="BL26" s="64">
        <v>0</v>
      </c>
      <c r="BM26" s="64">
        <v>0</v>
      </c>
      <c r="BN26" s="64">
        <v>0</v>
      </c>
      <c r="BO26" s="64">
        <v>0</v>
      </c>
      <c r="BP26" s="64">
        <v>0</v>
      </c>
      <c r="BQ26" s="64">
        <v>4.6151615136864361</v>
      </c>
      <c r="BR26" s="64">
        <v>0</v>
      </c>
      <c r="BS26" s="64">
        <v>0</v>
      </c>
      <c r="BT26" s="64">
        <v>1.0281820989456267</v>
      </c>
      <c r="BU26" s="64">
        <v>0</v>
      </c>
      <c r="BV26" s="64">
        <v>2.7700863692125126</v>
      </c>
      <c r="BW26" s="64">
        <v>0.2366274720335251</v>
      </c>
      <c r="BX26" s="64">
        <v>0</v>
      </c>
      <c r="BY26" s="64">
        <v>39.001050956393662</v>
      </c>
      <c r="BZ26" s="64">
        <v>0</v>
      </c>
      <c r="CA26" s="64">
        <v>0</v>
      </c>
      <c r="CB26" s="102">
        <v>0</v>
      </c>
      <c r="CC26" s="103">
        <f t="shared" si="0"/>
        <v>18780.911100424066</v>
      </c>
      <c r="CD26" s="104">
        <v>5727.1755004605402</v>
      </c>
      <c r="CE26" s="105">
        <f t="shared" si="2"/>
        <v>24508.086600884606</v>
      </c>
      <c r="CF26" s="106"/>
      <c r="CG26" s="104">
        <v>118.34173421578828</v>
      </c>
      <c r="CH26" s="103">
        <f t="shared" si="1"/>
        <v>24626.428335100394</v>
      </c>
      <c r="CI26" s="2"/>
      <c r="CJ26" s="2"/>
    </row>
    <row r="27" spans="1:88" ht="16" customHeight="1" x14ac:dyDescent="0.15">
      <c r="A27" s="316">
        <v>18</v>
      </c>
      <c r="B27" s="50">
        <v>26</v>
      </c>
      <c r="C27" s="175" t="s">
        <v>275</v>
      </c>
      <c r="D27" s="71">
        <v>0</v>
      </c>
      <c r="E27" s="71">
        <v>0</v>
      </c>
      <c r="F27" s="71">
        <v>0</v>
      </c>
      <c r="G27" s="64">
        <v>0</v>
      </c>
      <c r="H27" s="64">
        <v>0</v>
      </c>
      <c r="I27" s="64">
        <v>0</v>
      </c>
      <c r="J27" s="64">
        <v>0</v>
      </c>
      <c r="K27" s="64">
        <v>0</v>
      </c>
      <c r="L27" s="64">
        <v>0</v>
      </c>
      <c r="M27" s="64">
        <v>0</v>
      </c>
      <c r="N27" s="64">
        <v>0</v>
      </c>
      <c r="O27" s="64">
        <v>133.53763149938376</v>
      </c>
      <c r="P27" s="64">
        <v>0</v>
      </c>
      <c r="Q27" s="64">
        <v>0</v>
      </c>
      <c r="R27" s="64">
        <v>0</v>
      </c>
      <c r="S27" s="64">
        <v>0</v>
      </c>
      <c r="T27" s="64">
        <v>17.931716063320906</v>
      </c>
      <c r="U27" s="64">
        <v>62159.034569414158</v>
      </c>
      <c r="V27" s="64">
        <v>6.0400289360504154</v>
      </c>
      <c r="W27" s="64">
        <v>5.2639581813174843</v>
      </c>
      <c r="X27" s="64">
        <v>0.60400289360504156</v>
      </c>
      <c r="Y27" s="64">
        <v>98.191465457615536</v>
      </c>
      <c r="Z27" s="64">
        <v>0</v>
      </c>
      <c r="AA27" s="64">
        <v>158.95486172766167</v>
      </c>
      <c r="AB27" s="64">
        <v>0</v>
      </c>
      <c r="AC27" s="64">
        <v>0</v>
      </c>
      <c r="AD27" s="64">
        <v>0</v>
      </c>
      <c r="AE27" s="64">
        <v>0</v>
      </c>
      <c r="AF27" s="64">
        <v>0</v>
      </c>
      <c r="AG27" s="64">
        <v>0</v>
      </c>
      <c r="AH27" s="64">
        <v>0</v>
      </c>
      <c r="AI27" s="64">
        <v>0</v>
      </c>
      <c r="AJ27" s="64">
        <v>0</v>
      </c>
      <c r="AK27" s="64">
        <v>0</v>
      </c>
      <c r="AL27" s="64">
        <v>0</v>
      </c>
      <c r="AM27" s="64">
        <v>0</v>
      </c>
      <c r="AN27" s="64">
        <v>0</v>
      </c>
      <c r="AO27" s="64">
        <v>0</v>
      </c>
      <c r="AP27" s="64">
        <v>0</v>
      </c>
      <c r="AQ27" s="64">
        <v>0</v>
      </c>
      <c r="AR27" s="64">
        <v>0</v>
      </c>
      <c r="AS27" s="64">
        <v>1549.8816195929751</v>
      </c>
      <c r="AT27" s="64">
        <v>45.587016801553851</v>
      </c>
      <c r="AU27" s="64">
        <v>0</v>
      </c>
      <c r="AV27" s="64">
        <v>0</v>
      </c>
      <c r="AW27" s="64">
        <v>0</v>
      </c>
      <c r="AX27" s="64">
        <v>0</v>
      </c>
      <c r="AY27" s="64">
        <v>0</v>
      </c>
      <c r="AZ27" s="64">
        <v>0</v>
      </c>
      <c r="BA27" s="64">
        <v>0</v>
      </c>
      <c r="BB27" s="64">
        <v>0</v>
      </c>
      <c r="BC27" s="64">
        <v>0</v>
      </c>
      <c r="BD27" s="64">
        <v>0</v>
      </c>
      <c r="BE27" s="64">
        <v>0</v>
      </c>
      <c r="BF27" s="64">
        <v>0</v>
      </c>
      <c r="BG27" s="64">
        <v>0</v>
      </c>
      <c r="BH27" s="64">
        <v>0</v>
      </c>
      <c r="BI27" s="64">
        <v>0</v>
      </c>
      <c r="BJ27" s="64">
        <v>0</v>
      </c>
      <c r="BK27" s="64">
        <v>0</v>
      </c>
      <c r="BL27" s="64">
        <v>0</v>
      </c>
      <c r="BM27" s="64">
        <v>4.6995644082684063</v>
      </c>
      <c r="BN27" s="64">
        <v>0</v>
      </c>
      <c r="BO27" s="64">
        <v>0</v>
      </c>
      <c r="BP27" s="64">
        <v>0</v>
      </c>
      <c r="BQ27" s="64">
        <v>0</v>
      </c>
      <c r="BR27" s="64">
        <v>0</v>
      </c>
      <c r="BS27" s="64">
        <v>20.315412154126836</v>
      </c>
      <c r="BT27" s="64">
        <v>0</v>
      </c>
      <c r="BU27" s="64">
        <v>0</v>
      </c>
      <c r="BV27" s="64">
        <v>0</v>
      </c>
      <c r="BW27" s="64">
        <v>0</v>
      </c>
      <c r="BX27" s="64">
        <v>0</v>
      </c>
      <c r="BY27" s="64">
        <v>0</v>
      </c>
      <c r="BZ27" s="64">
        <v>0</v>
      </c>
      <c r="CA27" s="64">
        <v>0</v>
      </c>
      <c r="CB27" s="102">
        <v>0</v>
      </c>
      <c r="CC27" s="103">
        <f t="shared" si="0"/>
        <v>64200.041847130044</v>
      </c>
      <c r="CD27" s="104">
        <v>17660.422660721728</v>
      </c>
      <c r="CE27" s="105">
        <f t="shared" si="2"/>
        <v>81860.464507851779</v>
      </c>
      <c r="CF27" s="106"/>
      <c r="CG27" s="104">
        <v>1015.9023687209085</v>
      </c>
      <c r="CH27" s="103">
        <f t="shared" si="1"/>
        <v>82876.366876572691</v>
      </c>
      <c r="CI27" s="2"/>
      <c r="CJ27" s="2"/>
    </row>
    <row r="28" spans="1:88" ht="16" customHeight="1" x14ac:dyDescent="0.15">
      <c r="A28" s="48">
        <v>19</v>
      </c>
      <c r="B28" s="50">
        <v>27</v>
      </c>
      <c r="C28" s="175" t="s">
        <v>276</v>
      </c>
      <c r="D28" s="71">
        <v>0</v>
      </c>
      <c r="E28" s="71">
        <v>0</v>
      </c>
      <c r="F28" s="71">
        <v>0</v>
      </c>
      <c r="G28" s="64">
        <v>0</v>
      </c>
      <c r="H28" s="64">
        <v>0</v>
      </c>
      <c r="I28" s="64">
        <v>0</v>
      </c>
      <c r="J28" s="64">
        <v>0</v>
      </c>
      <c r="K28" s="64">
        <v>0</v>
      </c>
      <c r="L28" s="64">
        <v>0</v>
      </c>
      <c r="M28" s="64">
        <v>0</v>
      </c>
      <c r="N28" s="64">
        <v>0</v>
      </c>
      <c r="O28" s="64">
        <v>0</v>
      </c>
      <c r="P28" s="64">
        <v>0</v>
      </c>
      <c r="Q28" s="64">
        <v>0</v>
      </c>
      <c r="R28" s="64">
        <v>0</v>
      </c>
      <c r="S28" s="64">
        <v>0</v>
      </c>
      <c r="T28" s="64">
        <v>0</v>
      </c>
      <c r="U28" s="64">
        <v>818.62753101934709</v>
      </c>
      <c r="V28" s="64">
        <v>20060.890729805516</v>
      </c>
      <c r="W28" s="64">
        <v>0</v>
      </c>
      <c r="X28" s="64">
        <v>0</v>
      </c>
      <c r="Y28" s="64">
        <v>0</v>
      </c>
      <c r="Z28" s="64">
        <v>0</v>
      </c>
      <c r="AA28" s="64">
        <v>0</v>
      </c>
      <c r="AB28" s="64">
        <v>0</v>
      </c>
      <c r="AC28" s="64">
        <v>0</v>
      </c>
      <c r="AD28" s="64">
        <v>0</v>
      </c>
      <c r="AE28" s="64">
        <v>0</v>
      </c>
      <c r="AF28" s="64">
        <v>0</v>
      </c>
      <c r="AG28" s="64">
        <v>0</v>
      </c>
      <c r="AH28" s="64">
        <v>0</v>
      </c>
      <c r="AI28" s="64">
        <v>0</v>
      </c>
      <c r="AJ28" s="64">
        <v>0</v>
      </c>
      <c r="AK28" s="64">
        <v>4.7714132630198947</v>
      </c>
      <c r="AL28" s="64">
        <v>0</v>
      </c>
      <c r="AM28" s="64">
        <v>0</v>
      </c>
      <c r="AN28" s="64">
        <v>0</v>
      </c>
      <c r="AO28" s="64">
        <v>0</v>
      </c>
      <c r="AP28" s="64">
        <v>0</v>
      </c>
      <c r="AQ28" s="64">
        <v>45.829506789942911</v>
      </c>
      <c r="AR28" s="64">
        <v>0</v>
      </c>
      <c r="AS28" s="64">
        <v>69.670546172580075</v>
      </c>
      <c r="AT28" s="64">
        <v>1.5904710876733024</v>
      </c>
      <c r="AU28" s="64">
        <v>0</v>
      </c>
      <c r="AV28" s="64">
        <v>0</v>
      </c>
      <c r="AW28" s="64">
        <v>0</v>
      </c>
      <c r="AX28" s="64">
        <v>0</v>
      </c>
      <c r="AY28" s="64">
        <v>0</v>
      </c>
      <c r="AZ28" s="64">
        <v>0</v>
      </c>
      <c r="BA28" s="64">
        <v>0</v>
      </c>
      <c r="BB28" s="64">
        <v>0</v>
      </c>
      <c r="BC28" s="64">
        <v>0</v>
      </c>
      <c r="BD28" s="64">
        <v>0</v>
      </c>
      <c r="BE28" s="64">
        <v>0</v>
      </c>
      <c r="BF28" s="64">
        <v>0</v>
      </c>
      <c r="BG28" s="64">
        <v>0</v>
      </c>
      <c r="BH28" s="64">
        <v>0</v>
      </c>
      <c r="BI28" s="64">
        <v>0</v>
      </c>
      <c r="BJ28" s="64">
        <v>0</v>
      </c>
      <c r="BK28" s="64">
        <v>0</v>
      </c>
      <c r="BL28" s="64">
        <v>0</v>
      </c>
      <c r="BM28" s="64">
        <v>0</v>
      </c>
      <c r="BN28" s="64">
        <v>0</v>
      </c>
      <c r="BO28" s="64">
        <v>0</v>
      </c>
      <c r="BP28" s="64">
        <v>0</v>
      </c>
      <c r="BQ28" s="64">
        <v>0</v>
      </c>
      <c r="BR28" s="64">
        <v>0</v>
      </c>
      <c r="BS28" s="64">
        <v>0</v>
      </c>
      <c r="BT28" s="64">
        <v>14.755060934087693</v>
      </c>
      <c r="BU28" s="64">
        <v>0</v>
      </c>
      <c r="BV28" s="64">
        <v>0</v>
      </c>
      <c r="BW28" s="64">
        <v>0</v>
      </c>
      <c r="BX28" s="64">
        <v>0</v>
      </c>
      <c r="BY28" s="64">
        <v>0</v>
      </c>
      <c r="BZ28" s="64">
        <v>0</v>
      </c>
      <c r="CA28" s="64">
        <v>0</v>
      </c>
      <c r="CB28" s="102">
        <v>0</v>
      </c>
      <c r="CC28" s="103">
        <f t="shared" si="0"/>
        <v>21016.135259072169</v>
      </c>
      <c r="CD28" s="104">
        <v>8354.6222465802875</v>
      </c>
      <c r="CE28" s="105">
        <f t="shared" si="2"/>
        <v>29370.757505652458</v>
      </c>
      <c r="CF28" s="106"/>
      <c r="CG28" s="104">
        <v>383.83483493169848</v>
      </c>
      <c r="CH28" s="103">
        <f t="shared" si="1"/>
        <v>29754.592340584157</v>
      </c>
      <c r="CI28" s="2"/>
      <c r="CJ28" s="2"/>
    </row>
    <row r="29" spans="1:88" ht="16" customHeight="1" x14ac:dyDescent="0.15">
      <c r="A29" s="316">
        <v>20</v>
      </c>
      <c r="B29" s="50">
        <v>28</v>
      </c>
      <c r="C29" s="40" t="s">
        <v>137</v>
      </c>
      <c r="D29" s="71">
        <v>0</v>
      </c>
      <c r="E29" s="71">
        <v>0</v>
      </c>
      <c r="F29" s="71">
        <v>0</v>
      </c>
      <c r="G29" s="64">
        <v>0</v>
      </c>
      <c r="H29" s="64">
        <v>0</v>
      </c>
      <c r="I29" s="64">
        <v>0</v>
      </c>
      <c r="J29" s="64">
        <v>0</v>
      </c>
      <c r="K29" s="64">
        <v>0</v>
      </c>
      <c r="L29" s="64">
        <v>2.1633296940512112</v>
      </c>
      <c r="M29" s="64">
        <v>0</v>
      </c>
      <c r="N29" s="64">
        <v>25.122013356050299</v>
      </c>
      <c r="O29" s="64">
        <v>0</v>
      </c>
      <c r="P29" s="64">
        <v>63.443889120205803</v>
      </c>
      <c r="Q29" s="64">
        <v>0</v>
      </c>
      <c r="R29" s="64">
        <v>0</v>
      </c>
      <c r="S29" s="64">
        <v>0</v>
      </c>
      <c r="T29" s="64">
        <v>54.734472108892717</v>
      </c>
      <c r="U29" s="64">
        <v>32.994157907922023</v>
      </c>
      <c r="V29" s="64">
        <v>0.39626126794225719</v>
      </c>
      <c r="W29" s="64">
        <v>29290.122407720875</v>
      </c>
      <c r="X29" s="64">
        <v>0</v>
      </c>
      <c r="Y29" s="64">
        <v>3.1636409997082922</v>
      </c>
      <c r="Z29" s="64">
        <v>0</v>
      </c>
      <c r="AA29" s="64">
        <v>0</v>
      </c>
      <c r="AB29" s="64">
        <v>1.5354397631079428</v>
      </c>
      <c r="AC29" s="64">
        <v>0</v>
      </c>
      <c r="AD29" s="64">
        <v>0</v>
      </c>
      <c r="AE29" s="64">
        <v>0</v>
      </c>
      <c r="AF29" s="64">
        <v>0</v>
      </c>
      <c r="AG29" s="64">
        <v>0</v>
      </c>
      <c r="AH29" s="64">
        <v>0</v>
      </c>
      <c r="AI29" s="64">
        <v>0</v>
      </c>
      <c r="AJ29" s="64">
        <v>0</v>
      </c>
      <c r="AK29" s="64">
        <v>0</v>
      </c>
      <c r="AL29" s="64">
        <v>0</v>
      </c>
      <c r="AM29" s="64">
        <v>0</v>
      </c>
      <c r="AN29" s="64">
        <v>0</v>
      </c>
      <c r="AO29" s="64">
        <v>0</v>
      </c>
      <c r="AP29" s="64">
        <v>5.5571771957278813</v>
      </c>
      <c r="AQ29" s="64">
        <v>6.8631902082162517</v>
      </c>
      <c r="AR29" s="64">
        <v>0</v>
      </c>
      <c r="AS29" s="64">
        <v>124.75058097365267</v>
      </c>
      <c r="AT29" s="64">
        <v>0.39694122826627731</v>
      </c>
      <c r="AU29" s="64">
        <v>0</v>
      </c>
      <c r="AV29" s="64">
        <v>0</v>
      </c>
      <c r="AW29" s="64">
        <v>0</v>
      </c>
      <c r="AX29" s="64">
        <v>0</v>
      </c>
      <c r="AY29" s="64">
        <v>0</v>
      </c>
      <c r="AZ29" s="64">
        <v>0</v>
      </c>
      <c r="BA29" s="64">
        <v>0</v>
      </c>
      <c r="BB29" s="64">
        <v>0</v>
      </c>
      <c r="BC29" s="64">
        <v>0</v>
      </c>
      <c r="BD29" s="64">
        <v>0</v>
      </c>
      <c r="BE29" s="64">
        <v>0</v>
      </c>
      <c r="BF29" s="64">
        <v>0</v>
      </c>
      <c r="BG29" s="64">
        <v>0</v>
      </c>
      <c r="BH29" s="64">
        <v>0</v>
      </c>
      <c r="BI29" s="64">
        <v>0</v>
      </c>
      <c r="BJ29" s="64">
        <v>0</v>
      </c>
      <c r="BK29" s="64">
        <v>0</v>
      </c>
      <c r="BL29" s="64">
        <v>0</v>
      </c>
      <c r="BM29" s="64">
        <v>0</v>
      </c>
      <c r="BN29" s="64">
        <v>0</v>
      </c>
      <c r="BO29" s="64">
        <v>0</v>
      </c>
      <c r="BP29" s="64">
        <v>0</v>
      </c>
      <c r="BQ29" s="64">
        <v>8.6994658931911566</v>
      </c>
      <c r="BR29" s="64">
        <v>0</v>
      </c>
      <c r="BS29" s="64">
        <v>0</v>
      </c>
      <c r="BT29" s="64">
        <v>0</v>
      </c>
      <c r="BU29" s="64">
        <v>0</v>
      </c>
      <c r="BV29" s="64">
        <v>0</v>
      </c>
      <c r="BW29" s="64">
        <v>0</v>
      </c>
      <c r="BX29" s="64">
        <v>0</v>
      </c>
      <c r="BY29" s="64">
        <v>1.628068936088968</v>
      </c>
      <c r="BZ29" s="64">
        <v>0</v>
      </c>
      <c r="CA29" s="64">
        <v>0</v>
      </c>
      <c r="CB29" s="102">
        <v>0</v>
      </c>
      <c r="CC29" s="103">
        <f t="shared" si="0"/>
        <v>29621.571036373905</v>
      </c>
      <c r="CD29" s="104">
        <v>14620.192363930231</v>
      </c>
      <c r="CE29" s="105">
        <f t="shared" si="2"/>
        <v>44241.763400304138</v>
      </c>
      <c r="CF29" s="106"/>
      <c r="CG29" s="104">
        <v>40.446628336925521</v>
      </c>
      <c r="CH29" s="103">
        <f t="shared" si="1"/>
        <v>44282.210028641064</v>
      </c>
      <c r="CI29" s="2"/>
      <c r="CJ29" s="2"/>
    </row>
    <row r="30" spans="1:88" ht="16" customHeight="1" x14ac:dyDescent="0.15">
      <c r="A30" s="48">
        <v>21</v>
      </c>
      <c r="B30" s="50">
        <v>29</v>
      </c>
      <c r="C30" s="40" t="s">
        <v>57</v>
      </c>
      <c r="D30" s="71">
        <v>0</v>
      </c>
      <c r="E30" s="71">
        <v>0</v>
      </c>
      <c r="F30" s="71">
        <v>0</v>
      </c>
      <c r="G30" s="64">
        <v>0</v>
      </c>
      <c r="H30" s="64">
        <v>0</v>
      </c>
      <c r="I30" s="64">
        <v>0</v>
      </c>
      <c r="J30" s="64">
        <v>0</v>
      </c>
      <c r="K30" s="64">
        <v>0</v>
      </c>
      <c r="L30" s="64">
        <v>0</v>
      </c>
      <c r="M30" s="64">
        <v>0</v>
      </c>
      <c r="N30" s="64">
        <v>34.173731658557784</v>
      </c>
      <c r="O30" s="64">
        <v>0</v>
      </c>
      <c r="P30" s="64">
        <v>0</v>
      </c>
      <c r="Q30" s="64">
        <v>0</v>
      </c>
      <c r="R30" s="64">
        <v>0</v>
      </c>
      <c r="S30" s="64">
        <v>0</v>
      </c>
      <c r="T30" s="64">
        <v>0</v>
      </c>
      <c r="U30" s="64">
        <v>0</v>
      </c>
      <c r="V30" s="64">
        <v>0</v>
      </c>
      <c r="W30" s="64">
        <v>0</v>
      </c>
      <c r="X30" s="64">
        <v>1968.8256845178003</v>
      </c>
      <c r="Y30" s="64">
        <v>0</v>
      </c>
      <c r="Z30" s="64">
        <v>0</v>
      </c>
      <c r="AA30" s="64">
        <v>0</v>
      </c>
      <c r="AB30" s="64">
        <v>0</v>
      </c>
      <c r="AC30" s="64">
        <v>0</v>
      </c>
      <c r="AD30" s="64">
        <v>0</v>
      </c>
      <c r="AE30" s="64">
        <v>0</v>
      </c>
      <c r="AF30" s="64">
        <v>0</v>
      </c>
      <c r="AG30" s="64">
        <v>0</v>
      </c>
      <c r="AH30" s="64">
        <v>0</v>
      </c>
      <c r="AI30" s="64">
        <v>0</v>
      </c>
      <c r="AJ30" s="64">
        <v>0</v>
      </c>
      <c r="AK30" s="64">
        <v>0</v>
      </c>
      <c r="AL30" s="64">
        <v>0</v>
      </c>
      <c r="AM30" s="64">
        <v>0</v>
      </c>
      <c r="AN30" s="64">
        <v>0</v>
      </c>
      <c r="AO30" s="64">
        <v>0</v>
      </c>
      <c r="AP30" s="64">
        <v>0</v>
      </c>
      <c r="AQ30" s="64">
        <v>0</v>
      </c>
      <c r="AR30" s="64">
        <v>0</v>
      </c>
      <c r="AS30" s="64">
        <v>44.180939845330499</v>
      </c>
      <c r="AT30" s="64">
        <v>0</v>
      </c>
      <c r="AU30" s="64">
        <v>0</v>
      </c>
      <c r="AV30" s="64">
        <v>0</v>
      </c>
      <c r="AW30" s="64">
        <v>0</v>
      </c>
      <c r="AX30" s="64">
        <v>0</v>
      </c>
      <c r="AY30" s="64">
        <v>0</v>
      </c>
      <c r="AZ30" s="64">
        <v>0</v>
      </c>
      <c r="BA30" s="64">
        <v>0</v>
      </c>
      <c r="BB30" s="64">
        <v>0</v>
      </c>
      <c r="BC30" s="64">
        <v>0</v>
      </c>
      <c r="BD30" s="64">
        <v>0</v>
      </c>
      <c r="BE30" s="64">
        <v>0</v>
      </c>
      <c r="BF30" s="64">
        <v>0</v>
      </c>
      <c r="BG30" s="64">
        <v>0</v>
      </c>
      <c r="BH30" s="64">
        <v>0</v>
      </c>
      <c r="BI30" s="64">
        <v>0</v>
      </c>
      <c r="BJ30" s="64">
        <v>0</v>
      </c>
      <c r="BK30" s="64">
        <v>0</v>
      </c>
      <c r="BL30" s="64">
        <v>0</v>
      </c>
      <c r="BM30" s="64">
        <v>0</v>
      </c>
      <c r="BN30" s="64">
        <v>0</v>
      </c>
      <c r="BO30" s="64">
        <v>0</v>
      </c>
      <c r="BP30" s="64">
        <v>0</v>
      </c>
      <c r="BQ30" s="64">
        <v>0</v>
      </c>
      <c r="BR30" s="64">
        <v>0</v>
      </c>
      <c r="BS30" s="64">
        <v>0</v>
      </c>
      <c r="BT30" s="64">
        <v>0</v>
      </c>
      <c r="BU30" s="64">
        <v>0</v>
      </c>
      <c r="BV30" s="64">
        <v>0</v>
      </c>
      <c r="BW30" s="64">
        <v>0</v>
      </c>
      <c r="BX30" s="64">
        <v>0</v>
      </c>
      <c r="BY30" s="64">
        <v>0</v>
      </c>
      <c r="BZ30" s="64">
        <v>0</v>
      </c>
      <c r="CA30" s="64">
        <v>0</v>
      </c>
      <c r="CB30" s="102">
        <v>0</v>
      </c>
      <c r="CC30" s="103">
        <f t="shared" si="0"/>
        <v>2047.1803560216886</v>
      </c>
      <c r="CD30" s="104">
        <v>13540.291993030265</v>
      </c>
      <c r="CE30" s="105">
        <f t="shared" si="2"/>
        <v>15587.472349051954</v>
      </c>
      <c r="CF30" s="106"/>
      <c r="CG30" s="104">
        <v>1075.5866243820597</v>
      </c>
      <c r="CH30" s="103">
        <f t="shared" si="1"/>
        <v>16663.058973434014</v>
      </c>
      <c r="CI30" s="2"/>
      <c r="CJ30" s="2"/>
    </row>
    <row r="31" spans="1:88" ht="16" customHeight="1" x14ac:dyDescent="0.15">
      <c r="A31" s="316">
        <v>22</v>
      </c>
      <c r="B31" s="50">
        <v>30</v>
      </c>
      <c r="C31" s="40" t="s">
        <v>58</v>
      </c>
      <c r="D31" s="71">
        <v>0</v>
      </c>
      <c r="E31" s="71">
        <v>0</v>
      </c>
      <c r="F31" s="71">
        <v>0</v>
      </c>
      <c r="G31" s="64">
        <v>0</v>
      </c>
      <c r="H31" s="64">
        <v>0</v>
      </c>
      <c r="I31" s="64">
        <v>0</v>
      </c>
      <c r="J31" s="64">
        <v>0</v>
      </c>
      <c r="K31" s="64">
        <v>0</v>
      </c>
      <c r="L31" s="64">
        <v>0</v>
      </c>
      <c r="M31" s="64">
        <v>0</v>
      </c>
      <c r="N31" s="64">
        <v>0</v>
      </c>
      <c r="O31" s="64">
        <v>0</v>
      </c>
      <c r="P31" s="64">
        <v>0</v>
      </c>
      <c r="Q31" s="64">
        <v>0</v>
      </c>
      <c r="R31" s="64">
        <v>0</v>
      </c>
      <c r="S31" s="64">
        <v>0</v>
      </c>
      <c r="T31" s="64">
        <v>0</v>
      </c>
      <c r="U31" s="64">
        <v>1.0507193608265259</v>
      </c>
      <c r="V31" s="64">
        <v>0</v>
      </c>
      <c r="W31" s="64">
        <v>0</v>
      </c>
      <c r="X31" s="64">
        <v>0</v>
      </c>
      <c r="Y31" s="64">
        <v>4791.2954820381074</v>
      </c>
      <c r="Z31" s="64">
        <v>0</v>
      </c>
      <c r="AA31" s="64">
        <v>0.50986367418866874</v>
      </c>
      <c r="AB31" s="64">
        <v>1.5295910225660108</v>
      </c>
      <c r="AC31" s="64">
        <v>0</v>
      </c>
      <c r="AD31" s="64">
        <v>0</v>
      </c>
      <c r="AE31" s="64">
        <v>0</v>
      </c>
      <c r="AF31" s="64">
        <v>0</v>
      </c>
      <c r="AG31" s="64">
        <v>0</v>
      </c>
      <c r="AH31" s="64">
        <v>0</v>
      </c>
      <c r="AI31" s="64">
        <v>0</v>
      </c>
      <c r="AJ31" s="64">
        <v>0</v>
      </c>
      <c r="AK31" s="64">
        <v>0</v>
      </c>
      <c r="AL31" s="64">
        <v>0</v>
      </c>
      <c r="AM31" s="64">
        <v>0</v>
      </c>
      <c r="AN31" s="64">
        <v>0</v>
      </c>
      <c r="AO31" s="64">
        <v>0</v>
      </c>
      <c r="AP31" s="64">
        <v>0</v>
      </c>
      <c r="AQ31" s="64">
        <v>0</v>
      </c>
      <c r="AR31" s="64">
        <v>0</v>
      </c>
      <c r="AS31" s="64">
        <v>0</v>
      </c>
      <c r="AT31" s="64">
        <v>0</v>
      </c>
      <c r="AU31" s="64">
        <v>281.31422803301007</v>
      </c>
      <c r="AV31" s="64">
        <v>0</v>
      </c>
      <c r="AW31" s="64">
        <v>0</v>
      </c>
      <c r="AX31" s="64">
        <v>0</v>
      </c>
      <c r="AY31" s="64">
        <v>0</v>
      </c>
      <c r="AZ31" s="64">
        <v>0</v>
      </c>
      <c r="BA31" s="64">
        <v>0</v>
      </c>
      <c r="BB31" s="64">
        <v>0</v>
      </c>
      <c r="BC31" s="64">
        <v>0</v>
      </c>
      <c r="BD31" s="64">
        <v>0</v>
      </c>
      <c r="BE31" s="64">
        <v>0</v>
      </c>
      <c r="BF31" s="64">
        <v>0</v>
      </c>
      <c r="BG31" s="64">
        <v>0</v>
      </c>
      <c r="BH31" s="64">
        <v>0</v>
      </c>
      <c r="BI31" s="64">
        <v>0</v>
      </c>
      <c r="BJ31" s="64">
        <v>0</v>
      </c>
      <c r="BK31" s="64">
        <v>0</v>
      </c>
      <c r="BL31" s="64">
        <v>0</v>
      </c>
      <c r="BM31" s="64">
        <v>0</v>
      </c>
      <c r="BN31" s="64">
        <v>0</v>
      </c>
      <c r="BO31" s="64">
        <v>0</v>
      </c>
      <c r="BP31" s="64">
        <v>0</v>
      </c>
      <c r="BQ31" s="64">
        <v>113.56885780635126</v>
      </c>
      <c r="BR31" s="64">
        <v>0</v>
      </c>
      <c r="BS31" s="64">
        <v>0</v>
      </c>
      <c r="BT31" s="64">
        <v>0</v>
      </c>
      <c r="BU31" s="64">
        <v>0</v>
      </c>
      <c r="BV31" s="64">
        <v>0</v>
      </c>
      <c r="BW31" s="64">
        <v>0</v>
      </c>
      <c r="BX31" s="64">
        <v>0</v>
      </c>
      <c r="BY31" s="64">
        <v>2.8281911627774052</v>
      </c>
      <c r="BZ31" s="64">
        <v>1.275607327960194</v>
      </c>
      <c r="CA31" s="64">
        <v>0</v>
      </c>
      <c r="CB31" s="102">
        <v>0</v>
      </c>
      <c r="CC31" s="103">
        <f t="shared" si="0"/>
        <v>5193.3725404257875</v>
      </c>
      <c r="CD31" s="104">
        <v>3574.6271422367245</v>
      </c>
      <c r="CE31" s="105">
        <f t="shared" si="2"/>
        <v>8767.999682662512</v>
      </c>
      <c r="CF31" s="106"/>
      <c r="CG31" s="104">
        <v>124.12719643490793</v>
      </c>
      <c r="CH31" s="103">
        <f t="shared" si="1"/>
        <v>8892.1268790974191</v>
      </c>
      <c r="CI31" s="2"/>
      <c r="CJ31" s="2"/>
    </row>
    <row r="32" spans="1:88" ht="16" customHeight="1" x14ac:dyDescent="0.15">
      <c r="A32" s="48">
        <v>23</v>
      </c>
      <c r="B32" s="50">
        <v>31</v>
      </c>
      <c r="C32" s="175" t="s">
        <v>277</v>
      </c>
      <c r="D32" s="71">
        <v>0</v>
      </c>
      <c r="E32" s="71">
        <v>0</v>
      </c>
      <c r="F32" s="71">
        <v>0</v>
      </c>
      <c r="G32" s="64">
        <v>0</v>
      </c>
      <c r="H32" s="64">
        <v>0</v>
      </c>
      <c r="I32" s="64">
        <v>0</v>
      </c>
      <c r="J32" s="64">
        <v>5.6235601562814379</v>
      </c>
      <c r="K32" s="64">
        <v>0</v>
      </c>
      <c r="L32" s="64">
        <v>0</v>
      </c>
      <c r="M32" s="64">
        <v>0</v>
      </c>
      <c r="N32" s="64">
        <v>0</v>
      </c>
      <c r="O32" s="64">
        <v>0</v>
      </c>
      <c r="P32" s="64">
        <v>0</v>
      </c>
      <c r="Q32" s="64">
        <v>0</v>
      </c>
      <c r="R32" s="64">
        <v>0</v>
      </c>
      <c r="S32" s="64">
        <v>0</v>
      </c>
      <c r="T32" s="64">
        <v>0</v>
      </c>
      <c r="U32" s="64">
        <v>0</v>
      </c>
      <c r="V32" s="64">
        <v>0</v>
      </c>
      <c r="W32" s="64">
        <v>0</v>
      </c>
      <c r="X32" s="64">
        <v>0</v>
      </c>
      <c r="Y32" s="64">
        <v>0</v>
      </c>
      <c r="Z32" s="64">
        <v>2716.4286083129587</v>
      </c>
      <c r="AA32" s="64">
        <v>0</v>
      </c>
      <c r="AB32" s="64">
        <v>0</v>
      </c>
      <c r="AC32" s="64">
        <v>0</v>
      </c>
      <c r="AD32" s="64">
        <v>0</v>
      </c>
      <c r="AE32" s="64">
        <v>0</v>
      </c>
      <c r="AF32" s="64">
        <v>0</v>
      </c>
      <c r="AG32" s="64">
        <v>0</v>
      </c>
      <c r="AH32" s="64">
        <v>0</v>
      </c>
      <c r="AI32" s="64">
        <v>0</v>
      </c>
      <c r="AJ32" s="64">
        <v>0</v>
      </c>
      <c r="AK32" s="64">
        <v>0</v>
      </c>
      <c r="AL32" s="64">
        <v>0</v>
      </c>
      <c r="AM32" s="64">
        <v>0</v>
      </c>
      <c r="AN32" s="64">
        <v>0</v>
      </c>
      <c r="AO32" s="64">
        <v>0</v>
      </c>
      <c r="AP32" s="64">
        <v>0</v>
      </c>
      <c r="AQ32" s="64">
        <v>1.9461165707767025</v>
      </c>
      <c r="AR32" s="64">
        <v>0</v>
      </c>
      <c r="AS32" s="64">
        <v>23.91425087996322</v>
      </c>
      <c r="AT32" s="64">
        <v>2.4389299909181377</v>
      </c>
      <c r="AU32" s="64">
        <v>0</v>
      </c>
      <c r="AV32" s="64">
        <v>0</v>
      </c>
      <c r="AW32" s="64">
        <v>0</v>
      </c>
      <c r="AX32" s="64">
        <v>0</v>
      </c>
      <c r="AY32" s="64">
        <v>0</v>
      </c>
      <c r="AZ32" s="64">
        <v>0</v>
      </c>
      <c r="BA32" s="64">
        <v>0</v>
      </c>
      <c r="BB32" s="64">
        <v>0</v>
      </c>
      <c r="BC32" s="64">
        <v>0</v>
      </c>
      <c r="BD32" s="64">
        <v>0</v>
      </c>
      <c r="BE32" s="64">
        <v>0</v>
      </c>
      <c r="BF32" s="64">
        <v>0</v>
      </c>
      <c r="BG32" s="64">
        <v>0</v>
      </c>
      <c r="BH32" s="64">
        <v>0</v>
      </c>
      <c r="BI32" s="64">
        <v>0</v>
      </c>
      <c r="BJ32" s="64">
        <v>0</v>
      </c>
      <c r="BK32" s="64">
        <v>0</v>
      </c>
      <c r="BL32" s="64">
        <v>0</v>
      </c>
      <c r="BM32" s="64">
        <v>0</v>
      </c>
      <c r="BN32" s="64">
        <v>0</v>
      </c>
      <c r="BO32" s="64">
        <v>0</v>
      </c>
      <c r="BP32" s="64">
        <v>0</v>
      </c>
      <c r="BQ32" s="64">
        <v>0</v>
      </c>
      <c r="BR32" s="64">
        <v>0</v>
      </c>
      <c r="BS32" s="64">
        <v>0</v>
      </c>
      <c r="BT32" s="64">
        <v>0.2791130007407332</v>
      </c>
      <c r="BU32" s="64">
        <v>0</v>
      </c>
      <c r="BV32" s="64">
        <v>0</v>
      </c>
      <c r="BW32" s="64">
        <v>0</v>
      </c>
      <c r="BX32" s="64">
        <v>0</v>
      </c>
      <c r="BY32" s="64">
        <v>2.131712584852604</v>
      </c>
      <c r="BZ32" s="64">
        <v>0</v>
      </c>
      <c r="CA32" s="64">
        <v>0</v>
      </c>
      <c r="CB32" s="102">
        <v>0</v>
      </c>
      <c r="CC32" s="103">
        <f t="shared" si="0"/>
        <v>2752.7622914964918</v>
      </c>
      <c r="CD32" s="104">
        <v>3418.0025920608964</v>
      </c>
      <c r="CE32" s="105">
        <f t="shared" si="2"/>
        <v>6170.7648835573882</v>
      </c>
      <c r="CF32" s="106"/>
      <c r="CG32" s="104">
        <v>200.79790494203749</v>
      </c>
      <c r="CH32" s="103">
        <f t="shared" si="1"/>
        <v>6371.5627884994256</v>
      </c>
      <c r="CI32" s="2"/>
      <c r="CJ32" s="2"/>
    </row>
    <row r="33" spans="1:88" ht="16" customHeight="1" x14ac:dyDescent="0.15">
      <c r="A33" s="316">
        <v>24</v>
      </c>
      <c r="B33" s="50">
        <v>32</v>
      </c>
      <c r="C33" s="175" t="s">
        <v>278</v>
      </c>
      <c r="D33" s="71">
        <v>0</v>
      </c>
      <c r="E33" s="71">
        <v>0</v>
      </c>
      <c r="F33" s="71">
        <v>0</v>
      </c>
      <c r="G33" s="64">
        <v>0</v>
      </c>
      <c r="H33" s="64">
        <v>0</v>
      </c>
      <c r="I33" s="64">
        <v>0</v>
      </c>
      <c r="J33" s="64">
        <v>0</v>
      </c>
      <c r="K33" s="64">
        <v>0</v>
      </c>
      <c r="L33" s="64">
        <v>0</v>
      </c>
      <c r="M33" s="64">
        <v>0</v>
      </c>
      <c r="N33" s="64">
        <v>0</v>
      </c>
      <c r="O33" s="64">
        <v>0</v>
      </c>
      <c r="P33" s="64">
        <v>35.453338444111658</v>
      </c>
      <c r="Q33" s="64">
        <v>65.745093422101817</v>
      </c>
      <c r="R33" s="64">
        <v>18.524387718911136</v>
      </c>
      <c r="S33" s="64">
        <v>0</v>
      </c>
      <c r="T33" s="64">
        <v>0</v>
      </c>
      <c r="U33" s="64">
        <v>255.15785825937604</v>
      </c>
      <c r="V33" s="64">
        <v>0</v>
      </c>
      <c r="W33" s="64">
        <v>0</v>
      </c>
      <c r="X33" s="64">
        <v>0</v>
      </c>
      <c r="Y33" s="64">
        <v>0</v>
      </c>
      <c r="Z33" s="64">
        <v>0</v>
      </c>
      <c r="AA33" s="64">
        <v>7833.389787799063</v>
      </c>
      <c r="AB33" s="64">
        <v>0</v>
      </c>
      <c r="AC33" s="64">
        <v>0</v>
      </c>
      <c r="AD33" s="64">
        <v>0</v>
      </c>
      <c r="AE33" s="64">
        <v>0</v>
      </c>
      <c r="AF33" s="64">
        <v>0</v>
      </c>
      <c r="AG33" s="64">
        <v>0</v>
      </c>
      <c r="AH33" s="64">
        <v>0</v>
      </c>
      <c r="AI33" s="64">
        <v>0</v>
      </c>
      <c r="AJ33" s="64">
        <v>0</v>
      </c>
      <c r="AK33" s="64">
        <v>0</v>
      </c>
      <c r="AL33" s="64">
        <v>0</v>
      </c>
      <c r="AM33" s="64">
        <v>0</v>
      </c>
      <c r="AN33" s="64">
        <v>0</v>
      </c>
      <c r="AO33" s="64">
        <v>0</v>
      </c>
      <c r="AP33" s="64">
        <v>0</v>
      </c>
      <c r="AQ33" s="64">
        <v>0</v>
      </c>
      <c r="AR33" s="64">
        <v>0</v>
      </c>
      <c r="AS33" s="64">
        <v>2.2284210958939301</v>
      </c>
      <c r="AT33" s="64">
        <v>30.626234809326498</v>
      </c>
      <c r="AU33" s="64">
        <v>0</v>
      </c>
      <c r="AV33" s="64">
        <v>0</v>
      </c>
      <c r="AW33" s="64">
        <v>0</v>
      </c>
      <c r="AX33" s="64">
        <v>0</v>
      </c>
      <c r="AY33" s="64">
        <v>0</v>
      </c>
      <c r="AZ33" s="64">
        <v>0</v>
      </c>
      <c r="BA33" s="64">
        <v>0</v>
      </c>
      <c r="BB33" s="64">
        <v>0</v>
      </c>
      <c r="BC33" s="64">
        <v>0</v>
      </c>
      <c r="BD33" s="64">
        <v>0</v>
      </c>
      <c r="BE33" s="64">
        <v>0</v>
      </c>
      <c r="BF33" s="64">
        <v>0</v>
      </c>
      <c r="BG33" s="64">
        <v>0</v>
      </c>
      <c r="BH33" s="64">
        <v>0</v>
      </c>
      <c r="BI33" s="64">
        <v>0</v>
      </c>
      <c r="BJ33" s="64">
        <v>0</v>
      </c>
      <c r="BK33" s="64">
        <v>0</v>
      </c>
      <c r="BL33" s="64">
        <v>0</v>
      </c>
      <c r="BM33" s="64">
        <v>0</v>
      </c>
      <c r="BN33" s="64">
        <v>0</v>
      </c>
      <c r="BO33" s="64">
        <v>0</v>
      </c>
      <c r="BP33" s="64">
        <v>0</v>
      </c>
      <c r="BQ33" s="64">
        <v>0</v>
      </c>
      <c r="BR33" s="64">
        <v>10.171567107183785</v>
      </c>
      <c r="BS33" s="64">
        <v>0</v>
      </c>
      <c r="BT33" s="64">
        <v>0</v>
      </c>
      <c r="BU33" s="64">
        <v>0</v>
      </c>
      <c r="BV33" s="64">
        <v>7.6454354592594012</v>
      </c>
      <c r="BW33" s="64">
        <v>0</v>
      </c>
      <c r="BX33" s="64">
        <v>0.96479628962221864</v>
      </c>
      <c r="BY33" s="64">
        <v>1.9624812591045566</v>
      </c>
      <c r="BZ33" s="64">
        <v>0.36063374807827359</v>
      </c>
      <c r="CA33" s="64">
        <v>0</v>
      </c>
      <c r="CB33" s="102">
        <v>0</v>
      </c>
      <c r="CC33" s="103">
        <f t="shared" si="0"/>
        <v>8262.2300354120289</v>
      </c>
      <c r="CD33" s="104">
        <v>14228.298009326712</v>
      </c>
      <c r="CE33" s="105">
        <f t="shared" si="2"/>
        <v>22490.528044738741</v>
      </c>
      <c r="CF33" s="106"/>
      <c r="CG33" s="104">
        <v>298.48344650645089</v>
      </c>
      <c r="CH33" s="103">
        <f t="shared" si="1"/>
        <v>22789.011491245194</v>
      </c>
      <c r="CI33" s="2"/>
      <c r="CJ33" s="2"/>
    </row>
    <row r="34" spans="1:88" ht="16" customHeight="1" x14ac:dyDescent="0.15">
      <c r="A34" s="48">
        <v>25</v>
      </c>
      <c r="B34" s="50">
        <v>33</v>
      </c>
      <c r="C34" s="175" t="s">
        <v>279</v>
      </c>
      <c r="D34" s="71">
        <v>0.92219508844845077</v>
      </c>
      <c r="E34" s="71">
        <v>0</v>
      </c>
      <c r="F34" s="71">
        <v>0</v>
      </c>
      <c r="G34" s="64">
        <v>1.0323110088029348</v>
      </c>
      <c r="H34" s="64">
        <v>0</v>
      </c>
      <c r="I34" s="64">
        <v>0</v>
      </c>
      <c r="J34" s="64">
        <v>0</v>
      </c>
      <c r="K34" s="64">
        <v>0</v>
      </c>
      <c r="L34" s="64">
        <v>0</v>
      </c>
      <c r="M34" s="64">
        <v>0</v>
      </c>
      <c r="N34" s="64">
        <v>0</v>
      </c>
      <c r="O34" s="64">
        <v>0</v>
      </c>
      <c r="P34" s="64">
        <v>0</v>
      </c>
      <c r="Q34" s="64">
        <v>4.0781971341585237</v>
      </c>
      <c r="R34" s="64">
        <v>0</v>
      </c>
      <c r="S34" s="64">
        <v>0</v>
      </c>
      <c r="T34" s="64">
        <v>0</v>
      </c>
      <c r="U34" s="64">
        <v>8.2016071511272735</v>
      </c>
      <c r="V34" s="64">
        <v>14.188097570563807</v>
      </c>
      <c r="W34" s="64">
        <v>1.4449008195311315</v>
      </c>
      <c r="X34" s="64">
        <v>0</v>
      </c>
      <c r="Y34" s="64">
        <v>205.10924654005231</v>
      </c>
      <c r="Z34" s="64">
        <v>0</v>
      </c>
      <c r="AA34" s="64">
        <v>0</v>
      </c>
      <c r="AB34" s="64">
        <v>4258.9292934476234</v>
      </c>
      <c r="AC34" s="64">
        <v>0</v>
      </c>
      <c r="AD34" s="64">
        <v>0</v>
      </c>
      <c r="AE34" s="64">
        <v>0</v>
      </c>
      <c r="AF34" s="64">
        <v>0</v>
      </c>
      <c r="AG34" s="64">
        <v>0</v>
      </c>
      <c r="AH34" s="64">
        <v>0</v>
      </c>
      <c r="AI34" s="64">
        <v>0</v>
      </c>
      <c r="AJ34" s="64">
        <v>0</v>
      </c>
      <c r="AK34" s="64">
        <v>15.579305066496703</v>
      </c>
      <c r="AL34" s="64">
        <v>0</v>
      </c>
      <c r="AM34" s="64">
        <v>0</v>
      </c>
      <c r="AN34" s="64">
        <v>0</v>
      </c>
      <c r="AO34" s="64">
        <v>0</v>
      </c>
      <c r="AP34" s="64">
        <v>0</v>
      </c>
      <c r="AQ34" s="64">
        <v>41.551087395241012</v>
      </c>
      <c r="AR34" s="64">
        <v>6.6099278446230727</v>
      </c>
      <c r="AS34" s="64">
        <v>21.431930568850593</v>
      </c>
      <c r="AT34" s="64">
        <v>5.2794084660537797</v>
      </c>
      <c r="AU34" s="64">
        <v>49.57566015997147</v>
      </c>
      <c r="AV34" s="64">
        <v>9.718404204660942</v>
      </c>
      <c r="AW34" s="64">
        <v>28.219479803438585</v>
      </c>
      <c r="AX34" s="64">
        <v>30.746286399948847</v>
      </c>
      <c r="AY34" s="64">
        <v>9.7886102492274656</v>
      </c>
      <c r="AZ34" s="64">
        <v>56.268929592685666</v>
      </c>
      <c r="BA34" s="64">
        <v>17.981818654545137</v>
      </c>
      <c r="BB34" s="64">
        <v>0</v>
      </c>
      <c r="BC34" s="64">
        <v>0</v>
      </c>
      <c r="BD34" s="64">
        <v>0</v>
      </c>
      <c r="BE34" s="64">
        <v>0</v>
      </c>
      <c r="BF34" s="64">
        <v>0</v>
      </c>
      <c r="BG34" s="64">
        <v>0</v>
      </c>
      <c r="BH34" s="64">
        <v>0</v>
      </c>
      <c r="BI34" s="64">
        <v>0.24925966698921714</v>
      </c>
      <c r="BJ34" s="64">
        <v>0</v>
      </c>
      <c r="BK34" s="64">
        <v>0</v>
      </c>
      <c r="BL34" s="64">
        <v>0</v>
      </c>
      <c r="BM34" s="64">
        <v>0</v>
      </c>
      <c r="BN34" s="64">
        <v>0</v>
      </c>
      <c r="BO34" s="64">
        <v>0</v>
      </c>
      <c r="BP34" s="64">
        <v>0</v>
      </c>
      <c r="BQ34" s="64">
        <v>0</v>
      </c>
      <c r="BR34" s="64">
        <v>0</v>
      </c>
      <c r="BS34" s="64">
        <v>0</v>
      </c>
      <c r="BT34" s="64">
        <v>0</v>
      </c>
      <c r="BU34" s="64">
        <v>0</v>
      </c>
      <c r="BV34" s="64">
        <v>0</v>
      </c>
      <c r="BW34" s="64">
        <v>0</v>
      </c>
      <c r="BX34" s="64">
        <v>0</v>
      </c>
      <c r="BY34" s="64">
        <v>0</v>
      </c>
      <c r="BZ34" s="64">
        <v>0</v>
      </c>
      <c r="CA34" s="64">
        <v>2.3116229289399461</v>
      </c>
      <c r="CB34" s="102">
        <v>0</v>
      </c>
      <c r="CC34" s="103">
        <f t="shared" si="0"/>
        <v>4789.2175797619802</v>
      </c>
      <c r="CD34" s="104">
        <v>43.609834020373356</v>
      </c>
      <c r="CE34" s="105">
        <f t="shared" si="2"/>
        <v>4832.8274137823537</v>
      </c>
      <c r="CF34" s="106"/>
      <c r="CG34" s="104">
        <v>33.170923645069209</v>
      </c>
      <c r="CH34" s="103">
        <f t="shared" si="1"/>
        <v>4865.9983374274225</v>
      </c>
      <c r="CI34" s="2"/>
      <c r="CJ34" s="2"/>
    </row>
    <row r="35" spans="1:88" ht="16" customHeight="1" x14ac:dyDescent="0.15">
      <c r="A35" s="316">
        <v>26</v>
      </c>
      <c r="B35" s="203" t="s">
        <v>280</v>
      </c>
      <c r="C35" s="40" t="s">
        <v>227</v>
      </c>
      <c r="D35" s="71">
        <v>0</v>
      </c>
      <c r="E35" s="71">
        <v>0</v>
      </c>
      <c r="F35" s="71">
        <v>0</v>
      </c>
      <c r="G35" s="64">
        <v>0</v>
      </c>
      <c r="H35" s="64">
        <v>0</v>
      </c>
      <c r="I35" s="64">
        <v>0</v>
      </c>
      <c r="J35" s="64">
        <v>0</v>
      </c>
      <c r="K35" s="64">
        <v>0</v>
      </c>
      <c r="L35" s="64">
        <v>0</v>
      </c>
      <c r="M35" s="64">
        <v>0</v>
      </c>
      <c r="N35" s="64">
        <v>0</v>
      </c>
      <c r="O35" s="64">
        <v>0</v>
      </c>
      <c r="P35" s="64">
        <v>0</v>
      </c>
      <c r="Q35" s="64">
        <v>0</v>
      </c>
      <c r="R35" s="64">
        <v>0</v>
      </c>
      <c r="S35" s="64">
        <v>0</v>
      </c>
      <c r="T35" s="64">
        <v>0</v>
      </c>
      <c r="U35" s="64">
        <v>0</v>
      </c>
      <c r="V35" s="64">
        <v>0</v>
      </c>
      <c r="W35" s="64">
        <v>0</v>
      </c>
      <c r="X35" s="64">
        <v>0</v>
      </c>
      <c r="Y35" s="64">
        <v>0</v>
      </c>
      <c r="Z35" s="64">
        <v>0</v>
      </c>
      <c r="AA35" s="64">
        <v>0</v>
      </c>
      <c r="AB35" s="64">
        <v>0</v>
      </c>
      <c r="AC35" s="64">
        <v>901.09662933360426</v>
      </c>
      <c r="AD35" s="64">
        <v>0</v>
      </c>
      <c r="AE35" s="64">
        <v>0</v>
      </c>
      <c r="AF35" s="64">
        <v>0</v>
      </c>
      <c r="AG35" s="64">
        <v>0</v>
      </c>
      <c r="AH35" s="64">
        <v>0</v>
      </c>
      <c r="AI35" s="64">
        <v>0</v>
      </c>
      <c r="AJ35" s="64">
        <v>0</v>
      </c>
      <c r="AK35" s="64">
        <v>0</v>
      </c>
      <c r="AL35" s="64">
        <v>0</v>
      </c>
      <c r="AM35" s="64">
        <v>0</v>
      </c>
      <c r="AN35" s="64">
        <v>0</v>
      </c>
      <c r="AO35" s="64">
        <v>0</v>
      </c>
      <c r="AP35" s="64">
        <v>0</v>
      </c>
      <c r="AQ35" s="64">
        <v>0</v>
      </c>
      <c r="AR35" s="64">
        <v>0</v>
      </c>
      <c r="AS35" s="64">
        <v>0</v>
      </c>
      <c r="AT35" s="64">
        <v>0</v>
      </c>
      <c r="AU35" s="64">
        <v>0</v>
      </c>
      <c r="AV35" s="64">
        <v>0</v>
      </c>
      <c r="AW35" s="64">
        <v>0</v>
      </c>
      <c r="AX35" s="64">
        <v>0</v>
      </c>
      <c r="AY35" s="64">
        <v>0</v>
      </c>
      <c r="AZ35" s="64">
        <v>0</v>
      </c>
      <c r="BA35" s="64">
        <v>0</v>
      </c>
      <c r="BB35" s="64">
        <v>0</v>
      </c>
      <c r="BC35" s="64">
        <v>0</v>
      </c>
      <c r="BD35" s="64">
        <v>0</v>
      </c>
      <c r="BE35" s="64">
        <v>0</v>
      </c>
      <c r="BF35" s="64">
        <v>0</v>
      </c>
      <c r="BG35" s="64">
        <v>0</v>
      </c>
      <c r="BH35" s="64">
        <v>0</v>
      </c>
      <c r="BI35" s="64">
        <v>0</v>
      </c>
      <c r="BJ35" s="64">
        <v>0</v>
      </c>
      <c r="BK35" s="64">
        <v>0</v>
      </c>
      <c r="BL35" s="64">
        <v>0</v>
      </c>
      <c r="BM35" s="64">
        <v>0</v>
      </c>
      <c r="BN35" s="64">
        <v>0</v>
      </c>
      <c r="BO35" s="64">
        <v>0</v>
      </c>
      <c r="BP35" s="64">
        <v>0</v>
      </c>
      <c r="BQ35" s="64">
        <v>0</v>
      </c>
      <c r="BR35" s="64">
        <v>0</v>
      </c>
      <c r="BS35" s="64">
        <v>0</v>
      </c>
      <c r="BT35" s="64">
        <v>0</v>
      </c>
      <c r="BU35" s="64">
        <v>0</v>
      </c>
      <c r="BV35" s="64">
        <v>0</v>
      </c>
      <c r="BW35" s="64">
        <v>0</v>
      </c>
      <c r="BX35" s="64">
        <v>0</v>
      </c>
      <c r="BY35" s="64">
        <v>0</v>
      </c>
      <c r="BZ35" s="64">
        <v>0</v>
      </c>
      <c r="CA35" s="64">
        <v>0</v>
      </c>
      <c r="CB35" s="102">
        <v>0</v>
      </c>
      <c r="CC35" s="103">
        <f t="shared" si="0"/>
        <v>901.09662933360426</v>
      </c>
      <c r="CD35" s="104">
        <v>0</v>
      </c>
      <c r="CE35" s="105">
        <f t="shared" si="2"/>
        <v>901.09662933360426</v>
      </c>
      <c r="CF35" s="106"/>
      <c r="CG35" s="104">
        <v>-42.742225774566464</v>
      </c>
      <c r="CH35" s="103">
        <f t="shared" si="1"/>
        <v>858.35440355903779</v>
      </c>
      <c r="CI35" s="2"/>
      <c r="CJ35" s="2"/>
    </row>
    <row r="36" spans="1:88" ht="16" customHeight="1" x14ac:dyDescent="0.15">
      <c r="A36" s="48">
        <v>27</v>
      </c>
      <c r="B36" s="203" t="s">
        <v>281</v>
      </c>
      <c r="C36" s="40" t="s">
        <v>228</v>
      </c>
      <c r="D36" s="71">
        <v>0</v>
      </c>
      <c r="E36" s="71">
        <v>0</v>
      </c>
      <c r="F36" s="71">
        <v>0</v>
      </c>
      <c r="G36" s="64">
        <v>0</v>
      </c>
      <c r="H36" s="64">
        <v>0</v>
      </c>
      <c r="I36" s="64">
        <v>0</v>
      </c>
      <c r="J36" s="64">
        <v>0</v>
      </c>
      <c r="K36" s="64">
        <v>0</v>
      </c>
      <c r="L36" s="64">
        <v>0</v>
      </c>
      <c r="M36" s="64">
        <v>0</v>
      </c>
      <c r="N36" s="64">
        <v>0</v>
      </c>
      <c r="O36" s="64">
        <v>0</v>
      </c>
      <c r="P36" s="64">
        <v>0</v>
      </c>
      <c r="Q36" s="64">
        <v>0</v>
      </c>
      <c r="R36" s="64">
        <v>0</v>
      </c>
      <c r="S36" s="64">
        <v>0</v>
      </c>
      <c r="T36" s="64">
        <v>0</v>
      </c>
      <c r="U36" s="64">
        <v>0</v>
      </c>
      <c r="V36" s="64">
        <v>0</v>
      </c>
      <c r="W36" s="64">
        <v>0</v>
      </c>
      <c r="X36" s="64">
        <v>0</v>
      </c>
      <c r="Y36" s="64">
        <v>0</v>
      </c>
      <c r="Z36" s="64">
        <v>0</v>
      </c>
      <c r="AA36" s="64">
        <v>0</v>
      </c>
      <c r="AB36" s="64">
        <v>0</v>
      </c>
      <c r="AC36" s="64">
        <v>0</v>
      </c>
      <c r="AD36" s="64">
        <v>1209.4642682854901</v>
      </c>
      <c r="AE36" s="64">
        <v>0</v>
      </c>
      <c r="AF36" s="64">
        <v>0</v>
      </c>
      <c r="AG36" s="64">
        <v>0</v>
      </c>
      <c r="AH36" s="64">
        <v>0</v>
      </c>
      <c r="AI36" s="64">
        <v>0</v>
      </c>
      <c r="AJ36" s="64">
        <v>0</v>
      </c>
      <c r="AK36" s="64">
        <v>0</v>
      </c>
      <c r="AL36" s="64">
        <v>0</v>
      </c>
      <c r="AM36" s="64">
        <v>0</v>
      </c>
      <c r="AN36" s="64">
        <v>0</v>
      </c>
      <c r="AO36" s="64">
        <v>0</v>
      </c>
      <c r="AP36" s="64">
        <v>0</v>
      </c>
      <c r="AQ36" s="64">
        <v>0</v>
      </c>
      <c r="AR36" s="64">
        <v>0</v>
      </c>
      <c r="AS36" s="64">
        <v>0</v>
      </c>
      <c r="AT36" s="64">
        <v>0</v>
      </c>
      <c r="AU36" s="64">
        <v>0</v>
      </c>
      <c r="AV36" s="64">
        <v>0</v>
      </c>
      <c r="AW36" s="64">
        <v>0</v>
      </c>
      <c r="AX36" s="64">
        <v>0</v>
      </c>
      <c r="AY36" s="64">
        <v>0</v>
      </c>
      <c r="AZ36" s="64">
        <v>0</v>
      </c>
      <c r="BA36" s="64">
        <v>0</v>
      </c>
      <c r="BB36" s="64">
        <v>0</v>
      </c>
      <c r="BC36" s="64">
        <v>0</v>
      </c>
      <c r="BD36" s="64">
        <v>0</v>
      </c>
      <c r="BE36" s="64">
        <v>0</v>
      </c>
      <c r="BF36" s="64">
        <v>0</v>
      </c>
      <c r="BG36" s="64">
        <v>0</v>
      </c>
      <c r="BH36" s="64">
        <v>0</v>
      </c>
      <c r="BI36" s="64">
        <v>0</v>
      </c>
      <c r="BJ36" s="64">
        <v>0</v>
      </c>
      <c r="BK36" s="64">
        <v>0</v>
      </c>
      <c r="BL36" s="64">
        <v>0</v>
      </c>
      <c r="BM36" s="64">
        <v>0</v>
      </c>
      <c r="BN36" s="64">
        <v>0</v>
      </c>
      <c r="BO36" s="64">
        <v>0</v>
      </c>
      <c r="BP36" s="64">
        <v>0</v>
      </c>
      <c r="BQ36" s="64">
        <v>0</v>
      </c>
      <c r="BR36" s="64">
        <v>0</v>
      </c>
      <c r="BS36" s="64">
        <v>0</v>
      </c>
      <c r="BT36" s="64">
        <v>0</v>
      </c>
      <c r="BU36" s="64">
        <v>0</v>
      </c>
      <c r="BV36" s="64">
        <v>0</v>
      </c>
      <c r="BW36" s="64">
        <v>0</v>
      </c>
      <c r="BX36" s="64">
        <v>0</v>
      </c>
      <c r="BY36" s="64">
        <v>0</v>
      </c>
      <c r="BZ36" s="64">
        <v>0</v>
      </c>
      <c r="CA36" s="64">
        <v>0</v>
      </c>
      <c r="CB36" s="102">
        <v>0</v>
      </c>
      <c r="CC36" s="103">
        <f t="shared" si="0"/>
        <v>1209.4642682854901</v>
      </c>
      <c r="CD36" s="104">
        <v>0</v>
      </c>
      <c r="CE36" s="105">
        <f t="shared" si="2"/>
        <v>1209.4642682854901</v>
      </c>
      <c r="CF36" s="106"/>
      <c r="CG36" s="104">
        <v>-54.695076942284324</v>
      </c>
      <c r="CH36" s="103">
        <f t="shared" si="1"/>
        <v>1154.7691913432059</v>
      </c>
      <c r="CI36" s="2"/>
      <c r="CJ36" s="2"/>
    </row>
    <row r="37" spans="1:88" ht="16" customHeight="1" x14ac:dyDescent="0.15">
      <c r="A37" s="316">
        <v>28</v>
      </c>
      <c r="B37" s="203" t="s">
        <v>282</v>
      </c>
      <c r="C37" s="175" t="s">
        <v>285</v>
      </c>
      <c r="D37" s="71">
        <v>0</v>
      </c>
      <c r="E37" s="71">
        <v>0</v>
      </c>
      <c r="F37" s="71">
        <v>0</v>
      </c>
      <c r="G37" s="64">
        <v>0</v>
      </c>
      <c r="H37" s="64">
        <v>0</v>
      </c>
      <c r="I37" s="64">
        <v>0</v>
      </c>
      <c r="J37" s="64">
        <v>0</v>
      </c>
      <c r="K37" s="64">
        <v>0</v>
      </c>
      <c r="L37" s="64">
        <v>0</v>
      </c>
      <c r="M37" s="64">
        <v>0</v>
      </c>
      <c r="N37" s="64">
        <v>0</v>
      </c>
      <c r="O37" s="64">
        <v>0</v>
      </c>
      <c r="P37" s="64">
        <v>0</v>
      </c>
      <c r="Q37" s="64">
        <v>0</v>
      </c>
      <c r="R37" s="64">
        <v>0</v>
      </c>
      <c r="S37" s="64">
        <v>0</v>
      </c>
      <c r="T37" s="64">
        <v>0</v>
      </c>
      <c r="U37" s="64">
        <v>0</v>
      </c>
      <c r="V37" s="64">
        <v>0</v>
      </c>
      <c r="W37" s="64">
        <v>0</v>
      </c>
      <c r="X37" s="64">
        <v>0</v>
      </c>
      <c r="Y37" s="64">
        <v>0</v>
      </c>
      <c r="Z37" s="64">
        <v>0</v>
      </c>
      <c r="AA37" s="64">
        <v>0</v>
      </c>
      <c r="AB37" s="64">
        <v>0</v>
      </c>
      <c r="AC37" s="64">
        <v>0</v>
      </c>
      <c r="AD37" s="64">
        <v>0</v>
      </c>
      <c r="AE37" s="64">
        <v>1404.4851394395032</v>
      </c>
      <c r="AF37" s="64">
        <v>0</v>
      </c>
      <c r="AG37" s="64">
        <v>0</v>
      </c>
      <c r="AH37" s="64">
        <v>0</v>
      </c>
      <c r="AI37" s="64">
        <v>0</v>
      </c>
      <c r="AJ37" s="64">
        <v>0</v>
      </c>
      <c r="AK37" s="64">
        <v>0</v>
      </c>
      <c r="AL37" s="64">
        <v>0</v>
      </c>
      <c r="AM37" s="64">
        <v>0</v>
      </c>
      <c r="AN37" s="64">
        <v>0</v>
      </c>
      <c r="AO37" s="64">
        <v>0</v>
      </c>
      <c r="AP37" s="64">
        <v>0</v>
      </c>
      <c r="AQ37" s="64">
        <v>0</v>
      </c>
      <c r="AR37" s="64">
        <v>0</v>
      </c>
      <c r="AS37" s="64">
        <v>0</v>
      </c>
      <c r="AT37" s="64">
        <v>0</v>
      </c>
      <c r="AU37" s="64">
        <v>0</v>
      </c>
      <c r="AV37" s="64">
        <v>0</v>
      </c>
      <c r="AW37" s="64">
        <v>0</v>
      </c>
      <c r="AX37" s="64">
        <v>0</v>
      </c>
      <c r="AY37" s="64">
        <v>0</v>
      </c>
      <c r="AZ37" s="64">
        <v>0</v>
      </c>
      <c r="BA37" s="64">
        <v>0</v>
      </c>
      <c r="BB37" s="64">
        <v>0</v>
      </c>
      <c r="BC37" s="64">
        <v>0</v>
      </c>
      <c r="BD37" s="64">
        <v>0</v>
      </c>
      <c r="BE37" s="64">
        <v>0</v>
      </c>
      <c r="BF37" s="64">
        <v>0</v>
      </c>
      <c r="BG37" s="64">
        <v>0</v>
      </c>
      <c r="BH37" s="64">
        <v>0</v>
      </c>
      <c r="BI37" s="64">
        <v>0</v>
      </c>
      <c r="BJ37" s="64">
        <v>0</v>
      </c>
      <c r="BK37" s="64">
        <v>0</v>
      </c>
      <c r="BL37" s="64">
        <v>0</v>
      </c>
      <c r="BM37" s="64">
        <v>0</v>
      </c>
      <c r="BN37" s="64">
        <v>0</v>
      </c>
      <c r="BO37" s="64">
        <v>0</v>
      </c>
      <c r="BP37" s="64">
        <v>0</v>
      </c>
      <c r="BQ37" s="64">
        <v>0</v>
      </c>
      <c r="BR37" s="64">
        <v>0</v>
      </c>
      <c r="BS37" s="64">
        <v>0</v>
      </c>
      <c r="BT37" s="64">
        <v>0</v>
      </c>
      <c r="BU37" s="64">
        <v>0</v>
      </c>
      <c r="BV37" s="64">
        <v>0</v>
      </c>
      <c r="BW37" s="64">
        <v>0</v>
      </c>
      <c r="BX37" s="64">
        <v>0</v>
      </c>
      <c r="BY37" s="64">
        <v>0</v>
      </c>
      <c r="BZ37" s="64">
        <v>0</v>
      </c>
      <c r="CA37" s="64">
        <v>0</v>
      </c>
      <c r="CB37" s="102">
        <v>0</v>
      </c>
      <c r="CC37" s="103">
        <f t="shared" si="0"/>
        <v>1404.4851394395032</v>
      </c>
      <c r="CD37" s="104">
        <v>0</v>
      </c>
      <c r="CE37" s="105">
        <f t="shared" si="2"/>
        <v>1404.4851394395032</v>
      </c>
      <c r="CF37" s="106"/>
      <c r="CG37" s="104">
        <v>0</v>
      </c>
      <c r="CH37" s="103">
        <f t="shared" si="1"/>
        <v>1404.4851394395032</v>
      </c>
      <c r="CI37" s="2"/>
      <c r="CJ37" s="2"/>
    </row>
    <row r="38" spans="1:88" ht="16" customHeight="1" x14ac:dyDescent="0.15">
      <c r="A38" s="48">
        <v>29</v>
      </c>
      <c r="B38" s="203" t="s">
        <v>283</v>
      </c>
      <c r="C38" s="175" t="s">
        <v>286</v>
      </c>
      <c r="D38" s="71">
        <v>0</v>
      </c>
      <c r="E38" s="71">
        <v>0</v>
      </c>
      <c r="F38" s="71">
        <v>0</v>
      </c>
      <c r="G38" s="64">
        <v>0</v>
      </c>
      <c r="H38" s="64">
        <v>0</v>
      </c>
      <c r="I38" s="64">
        <v>0</v>
      </c>
      <c r="J38" s="64">
        <v>0</v>
      </c>
      <c r="K38" s="64">
        <v>0</v>
      </c>
      <c r="L38" s="64">
        <v>0</v>
      </c>
      <c r="M38" s="64">
        <v>0</v>
      </c>
      <c r="N38" s="64">
        <v>0</v>
      </c>
      <c r="O38" s="64">
        <v>0</v>
      </c>
      <c r="P38" s="64">
        <v>0</v>
      </c>
      <c r="Q38" s="64">
        <v>0</v>
      </c>
      <c r="R38" s="64">
        <v>0</v>
      </c>
      <c r="S38" s="64">
        <v>0</v>
      </c>
      <c r="T38" s="64">
        <v>0</v>
      </c>
      <c r="U38" s="64">
        <v>0</v>
      </c>
      <c r="V38" s="64">
        <v>0</v>
      </c>
      <c r="W38" s="64">
        <v>0</v>
      </c>
      <c r="X38" s="64">
        <v>0</v>
      </c>
      <c r="Y38" s="64">
        <v>0</v>
      </c>
      <c r="Z38" s="64">
        <v>0</v>
      </c>
      <c r="AA38" s="64">
        <v>0</v>
      </c>
      <c r="AB38" s="64">
        <v>0</v>
      </c>
      <c r="AC38" s="64">
        <v>0</v>
      </c>
      <c r="AD38" s="64">
        <v>0</v>
      </c>
      <c r="AE38" s="64">
        <v>0</v>
      </c>
      <c r="AF38" s="64">
        <v>62.409004883288361</v>
      </c>
      <c r="AG38" s="64">
        <v>0</v>
      </c>
      <c r="AH38" s="64">
        <v>0</v>
      </c>
      <c r="AI38" s="64">
        <v>0</v>
      </c>
      <c r="AJ38" s="64">
        <v>0</v>
      </c>
      <c r="AK38" s="64">
        <v>0</v>
      </c>
      <c r="AL38" s="64">
        <v>0</v>
      </c>
      <c r="AM38" s="64">
        <v>0</v>
      </c>
      <c r="AN38" s="64">
        <v>0</v>
      </c>
      <c r="AO38" s="64">
        <v>0</v>
      </c>
      <c r="AP38" s="64">
        <v>0</v>
      </c>
      <c r="AQ38" s="64">
        <v>0</v>
      </c>
      <c r="AR38" s="64">
        <v>0</v>
      </c>
      <c r="AS38" s="64">
        <v>0</v>
      </c>
      <c r="AT38" s="64">
        <v>0</v>
      </c>
      <c r="AU38" s="64">
        <v>0</v>
      </c>
      <c r="AV38" s="64">
        <v>0</v>
      </c>
      <c r="AW38" s="64">
        <v>0</v>
      </c>
      <c r="AX38" s="64">
        <v>0</v>
      </c>
      <c r="AY38" s="64">
        <v>0</v>
      </c>
      <c r="AZ38" s="64">
        <v>0</v>
      </c>
      <c r="BA38" s="64">
        <v>0</v>
      </c>
      <c r="BB38" s="64">
        <v>0</v>
      </c>
      <c r="BC38" s="64">
        <v>0</v>
      </c>
      <c r="BD38" s="64">
        <v>0</v>
      </c>
      <c r="BE38" s="64">
        <v>0</v>
      </c>
      <c r="BF38" s="64">
        <v>0</v>
      </c>
      <c r="BG38" s="64">
        <v>0</v>
      </c>
      <c r="BH38" s="64">
        <v>0</v>
      </c>
      <c r="BI38" s="64">
        <v>0</v>
      </c>
      <c r="BJ38" s="64">
        <v>0</v>
      </c>
      <c r="BK38" s="64">
        <v>0</v>
      </c>
      <c r="BL38" s="64">
        <v>0</v>
      </c>
      <c r="BM38" s="64">
        <v>0</v>
      </c>
      <c r="BN38" s="64">
        <v>0</v>
      </c>
      <c r="BO38" s="64">
        <v>0</v>
      </c>
      <c r="BP38" s="64">
        <v>0</v>
      </c>
      <c r="BQ38" s="64">
        <v>0</v>
      </c>
      <c r="BR38" s="64">
        <v>0</v>
      </c>
      <c r="BS38" s="64">
        <v>0</v>
      </c>
      <c r="BT38" s="64">
        <v>0</v>
      </c>
      <c r="BU38" s="64">
        <v>0</v>
      </c>
      <c r="BV38" s="64">
        <v>0</v>
      </c>
      <c r="BW38" s="64">
        <v>0</v>
      </c>
      <c r="BX38" s="64">
        <v>0</v>
      </c>
      <c r="BY38" s="64">
        <v>0</v>
      </c>
      <c r="BZ38" s="64">
        <v>0</v>
      </c>
      <c r="CA38" s="64">
        <v>0</v>
      </c>
      <c r="CB38" s="102">
        <v>0</v>
      </c>
      <c r="CC38" s="103">
        <f t="shared" si="0"/>
        <v>62.409004883288361</v>
      </c>
      <c r="CD38" s="104">
        <v>0</v>
      </c>
      <c r="CE38" s="105">
        <f t="shared" si="2"/>
        <v>62.409004883288361</v>
      </c>
      <c r="CF38" s="106"/>
      <c r="CG38" s="104">
        <v>0</v>
      </c>
      <c r="CH38" s="103">
        <f t="shared" si="1"/>
        <v>62.409004883288361</v>
      </c>
      <c r="CI38" s="2"/>
      <c r="CJ38" s="2"/>
    </row>
    <row r="39" spans="1:88" ht="16" customHeight="1" x14ac:dyDescent="0.15">
      <c r="A39" s="316">
        <v>30</v>
      </c>
      <c r="B39" s="203" t="s">
        <v>284</v>
      </c>
      <c r="C39" s="175" t="s">
        <v>287</v>
      </c>
      <c r="D39" s="71">
        <v>0</v>
      </c>
      <c r="E39" s="71">
        <v>0</v>
      </c>
      <c r="F39" s="71">
        <v>0</v>
      </c>
      <c r="G39" s="64">
        <v>0</v>
      </c>
      <c r="H39" s="64">
        <v>0</v>
      </c>
      <c r="I39" s="64">
        <v>0</v>
      </c>
      <c r="J39" s="64">
        <v>0</v>
      </c>
      <c r="K39" s="64">
        <v>0</v>
      </c>
      <c r="L39" s="64">
        <v>0</v>
      </c>
      <c r="M39" s="64">
        <v>0</v>
      </c>
      <c r="N39" s="64">
        <v>0</v>
      </c>
      <c r="O39" s="64">
        <v>0</v>
      </c>
      <c r="P39" s="64">
        <v>0</v>
      </c>
      <c r="Q39" s="64">
        <v>0</v>
      </c>
      <c r="R39" s="64">
        <v>0</v>
      </c>
      <c r="S39" s="64">
        <v>0</v>
      </c>
      <c r="T39" s="64">
        <v>0</v>
      </c>
      <c r="U39" s="64">
        <v>0</v>
      </c>
      <c r="V39" s="64">
        <v>0</v>
      </c>
      <c r="W39" s="64">
        <v>0</v>
      </c>
      <c r="X39" s="64">
        <v>0</v>
      </c>
      <c r="Y39" s="64">
        <v>0</v>
      </c>
      <c r="Z39" s="64">
        <v>0</v>
      </c>
      <c r="AA39" s="64">
        <v>0</v>
      </c>
      <c r="AB39" s="64">
        <v>0</v>
      </c>
      <c r="AC39" s="64">
        <v>0</v>
      </c>
      <c r="AD39" s="64">
        <v>0</v>
      </c>
      <c r="AE39" s="64">
        <v>0</v>
      </c>
      <c r="AF39" s="64">
        <v>0</v>
      </c>
      <c r="AG39" s="64">
        <v>125.26420232087777</v>
      </c>
      <c r="AH39" s="64">
        <v>0</v>
      </c>
      <c r="AI39" s="64">
        <v>0</v>
      </c>
      <c r="AJ39" s="64">
        <v>0</v>
      </c>
      <c r="AK39" s="64">
        <v>0</v>
      </c>
      <c r="AL39" s="64">
        <v>0</v>
      </c>
      <c r="AM39" s="64">
        <v>0</v>
      </c>
      <c r="AN39" s="64">
        <v>0</v>
      </c>
      <c r="AO39" s="64">
        <v>0</v>
      </c>
      <c r="AP39" s="64">
        <v>0</v>
      </c>
      <c r="AQ39" s="64">
        <v>0</v>
      </c>
      <c r="AR39" s="64">
        <v>0</v>
      </c>
      <c r="AS39" s="64">
        <v>0</v>
      </c>
      <c r="AT39" s="64">
        <v>0</v>
      </c>
      <c r="AU39" s="64">
        <v>0</v>
      </c>
      <c r="AV39" s="64">
        <v>0</v>
      </c>
      <c r="AW39" s="64">
        <v>0</v>
      </c>
      <c r="AX39" s="64">
        <v>0</v>
      </c>
      <c r="AY39" s="64">
        <v>0</v>
      </c>
      <c r="AZ39" s="64">
        <v>0</v>
      </c>
      <c r="BA39" s="64">
        <v>0</v>
      </c>
      <c r="BB39" s="64">
        <v>0</v>
      </c>
      <c r="BC39" s="64">
        <v>0</v>
      </c>
      <c r="BD39" s="64">
        <v>0</v>
      </c>
      <c r="BE39" s="64">
        <v>0</v>
      </c>
      <c r="BF39" s="64">
        <v>0</v>
      </c>
      <c r="BG39" s="64">
        <v>0</v>
      </c>
      <c r="BH39" s="64">
        <v>0</v>
      </c>
      <c r="BI39" s="64">
        <v>0</v>
      </c>
      <c r="BJ39" s="64">
        <v>0</v>
      </c>
      <c r="BK39" s="64">
        <v>0</v>
      </c>
      <c r="BL39" s="64">
        <v>0</v>
      </c>
      <c r="BM39" s="64">
        <v>0</v>
      </c>
      <c r="BN39" s="64">
        <v>0</v>
      </c>
      <c r="BO39" s="64">
        <v>0</v>
      </c>
      <c r="BP39" s="64">
        <v>0</v>
      </c>
      <c r="BQ39" s="64">
        <v>0</v>
      </c>
      <c r="BR39" s="64">
        <v>0</v>
      </c>
      <c r="BS39" s="64">
        <v>0</v>
      </c>
      <c r="BT39" s="64">
        <v>0</v>
      </c>
      <c r="BU39" s="64">
        <v>0</v>
      </c>
      <c r="BV39" s="64">
        <v>0</v>
      </c>
      <c r="BW39" s="64">
        <v>0</v>
      </c>
      <c r="BX39" s="64">
        <v>0</v>
      </c>
      <c r="BY39" s="64">
        <v>0</v>
      </c>
      <c r="BZ39" s="64">
        <v>0</v>
      </c>
      <c r="CA39" s="64">
        <v>0</v>
      </c>
      <c r="CB39" s="102">
        <v>0</v>
      </c>
      <c r="CC39" s="103">
        <f t="shared" si="0"/>
        <v>125.26420232087777</v>
      </c>
      <c r="CD39" s="104">
        <v>0</v>
      </c>
      <c r="CE39" s="105">
        <f t="shared" si="2"/>
        <v>125.26420232087777</v>
      </c>
      <c r="CF39" s="106"/>
      <c r="CG39" s="104">
        <v>-34.912303897370172</v>
      </c>
      <c r="CH39" s="103">
        <f t="shared" si="1"/>
        <v>90.351898423507606</v>
      </c>
      <c r="CI39" s="2"/>
      <c r="CJ39" s="2"/>
    </row>
    <row r="40" spans="1:88" ht="16" customHeight="1" x14ac:dyDescent="0.15">
      <c r="A40" s="48">
        <v>31</v>
      </c>
      <c r="B40" s="203" t="s">
        <v>288</v>
      </c>
      <c r="C40" s="175" t="s">
        <v>289</v>
      </c>
      <c r="D40" s="71">
        <v>0</v>
      </c>
      <c r="E40" s="71">
        <v>0</v>
      </c>
      <c r="F40" s="71">
        <v>0</v>
      </c>
      <c r="G40" s="64">
        <v>0</v>
      </c>
      <c r="H40" s="64">
        <v>0</v>
      </c>
      <c r="I40" s="64">
        <v>0</v>
      </c>
      <c r="J40" s="64">
        <v>0</v>
      </c>
      <c r="K40" s="64">
        <v>0</v>
      </c>
      <c r="L40" s="64">
        <v>0</v>
      </c>
      <c r="M40" s="64">
        <v>0</v>
      </c>
      <c r="N40" s="64">
        <v>0</v>
      </c>
      <c r="O40" s="64">
        <v>0</v>
      </c>
      <c r="P40" s="64">
        <v>0</v>
      </c>
      <c r="Q40" s="64">
        <v>0</v>
      </c>
      <c r="R40" s="64">
        <v>0</v>
      </c>
      <c r="S40" s="64">
        <v>0</v>
      </c>
      <c r="T40" s="64">
        <v>0</v>
      </c>
      <c r="U40" s="64">
        <v>0</v>
      </c>
      <c r="V40" s="64">
        <v>0</v>
      </c>
      <c r="W40" s="64">
        <v>0</v>
      </c>
      <c r="X40" s="64">
        <v>0</v>
      </c>
      <c r="Y40" s="64">
        <v>0</v>
      </c>
      <c r="Z40" s="64">
        <v>0</v>
      </c>
      <c r="AA40" s="64">
        <v>0</v>
      </c>
      <c r="AB40" s="64">
        <v>0</v>
      </c>
      <c r="AC40" s="64">
        <v>0</v>
      </c>
      <c r="AD40" s="64">
        <v>0</v>
      </c>
      <c r="AE40" s="64">
        <v>0</v>
      </c>
      <c r="AF40" s="64">
        <v>0</v>
      </c>
      <c r="AG40" s="64">
        <v>0</v>
      </c>
      <c r="AH40" s="64">
        <v>291.63490178595248</v>
      </c>
      <c r="AI40" s="64">
        <v>0</v>
      </c>
      <c r="AJ40" s="64">
        <v>0</v>
      </c>
      <c r="AK40" s="64">
        <v>0</v>
      </c>
      <c r="AL40" s="64">
        <v>0</v>
      </c>
      <c r="AM40" s="64">
        <v>0</v>
      </c>
      <c r="AN40" s="64">
        <v>0</v>
      </c>
      <c r="AO40" s="64">
        <v>0</v>
      </c>
      <c r="AP40" s="64">
        <v>0</v>
      </c>
      <c r="AQ40" s="64">
        <v>0</v>
      </c>
      <c r="AR40" s="64">
        <v>0</v>
      </c>
      <c r="AS40" s="64">
        <v>0</v>
      </c>
      <c r="AT40" s="64">
        <v>0</v>
      </c>
      <c r="AU40" s="64">
        <v>0</v>
      </c>
      <c r="AV40" s="64">
        <v>0</v>
      </c>
      <c r="AW40" s="64">
        <v>0</v>
      </c>
      <c r="AX40" s="64">
        <v>0</v>
      </c>
      <c r="AY40" s="64">
        <v>0</v>
      </c>
      <c r="AZ40" s="64">
        <v>0</v>
      </c>
      <c r="BA40" s="64">
        <v>0</v>
      </c>
      <c r="BB40" s="64">
        <v>0</v>
      </c>
      <c r="BC40" s="64">
        <v>0</v>
      </c>
      <c r="BD40" s="64">
        <v>0</v>
      </c>
      <c r="BE40" s="64">
        <v>0</v>
      </c>
      <c r="BF40" s="64">
        <v>0</v>
      </c>
      <c r="BG40" s="64">
        <v>0</v>
      </c>
      <c r="BH40" s="64">
        <v>0</v>
      </c>
      <c r="BI40" s="64">
        <v>0</v>
      </c>
      <c r="BJ40" s="64">
        <v>0</v>
      </c>
      <c r="BK40" s="64">
        <v>0</v>
      </c>
      <c r="BL40" s="64">
        <v>0</v>
      </c>
      <c r="BM40" s="64">
        <v>0</v>
      </c>
      <c r="BN40" s="64">
        <v>0</v>
      </c>
      <c r="BO40" s="64">
        <v>0</v>
      </c>
      <c r="BP40" s="64">
        <v>0</v>
      </c>
      <c r="BQ40" s="64">
        <v>0</v>
      </c>
      <c r="BR40" s="64">
        <v>0</v>
      </c>
      <c r="BS40" s="64">
        <v>0</v>
      </c>
      <c r="BT40" s="64">
        <v>0</v>
      </c>
      <c r="BU40" s="64">
        <v>0</v>
      </c>
      <c r="BV40" s="64">
        <v>0</v>
      </c>
      <c r="BW40" s="64">
        <v>0</v>
      </c>
      <c r="BX40" s="64">
        <v>0</v>
      </c>
      <c r="BY40" s="64">
        <v>0</v>
      </c>
      <c r="BZ40" s="64">
        <v>0</v>
      </c>
      <c r="CA40" s="64">
        <v>0</v>
      </c>
      <c r="CB40" s="102">
        <v>0</v>
      </c>
      <c r="CC40" s="103">
        <f t="shared" si="0"/>
        <v>291.63490178595248</v>
      </c>
      <c r="CD40" s="104">
        <v>0</v>
      </c>
      <c r="CE40" s="105">
        <f t="shared" si="2"/>
        <v>291.63490178595248</v>
      </c>
      <c r="CF40" s="106"/>
      <c r="CG40" s="104">
        <v>-53.074480995585162</v>
      </c>
      <c r="CH40" s="103">
        <f t="shared" si="1"/>
        <v>238.56042079036732</v>
      </c>
      <c r="CI40" s="2"/>
      <c r="CJ40" s="2"/>
    </row>
    <row r="41" spans="1:88" ht="16" customHeight="1" x14ac:dyDescent="0.15">
      <c r="A41" s="316">
        <v>32</v>
      </c>
      <c r="B41" s="203" t="s">
        <v>290</v>
      </c>
      <c r="C41" s="175" t="s">
        <v>292</v>
      </c>
      <c r="D41" s="71">
        <v>0</v>
      </c>
      <c r="E41" s="71">
        <v>0</v>
      </c>
      <c r="F41" s="71">
        <v>0</v>
      </c>
      <c r="G41" s="64">
        <v>0</v>
      </c>
      <c r="H41" s="64">
        <v>0</v>
      </c>
      <c r="I41" s="64">
        <v>0</v>
      </c>
      <c r="J41" s="64">
        <v>0</v>
      </c>
      <c r="K41" s="64">
        <v>0</v>
      </c>
      <c r="L41" s="64">
        <v>0</v>
      </c>
      <c r="M41" s="64">
        <v>0</v>
      </c>
      <c r="N41" s="64">
        <v>0</v>
      </c>
      <c r="O41" s="64">
        <v>0</v>
      </c>
      <c r="P41" s="64">
        <v>0</v>
      </c>
      <c r="Q41" s="64">
        <v>0</v>
      </c>
      <c r="R41" s="64">
        <v>0</v>
      </c>
      <c r="S41" s="64">
        <v>0</v>
      </c>
      <c r="T41" s="64">
        <v>0</v>
      </c>
      <c r="U41" s="64">
        <v>0</v>
      </c>
      <c r="V41" s="64">
        <v>0</v>
      </c>
      <c r="W41" s="64">
        <v>0</v>
      </c>
      <c r="X41" s="64">
        <v>0</v>
      </c>
      <c r="Y41" s="64">
        <v>0</v>
      </c>
      <c r="Z41" s="64">
        <v>0</v>
      </c>
      <c r="AA41" s="64">
        <v>0</v>
      </c>
      <c r="AB41" s="64">
        <v>0</v>
      </c>
      <c r="AC41" s="64">
        <v>0</v>
      </c>
      <c r="AD41" s="64">
        <v>0</v>
      </c>
      <c r="AE41" s="64">
        <v>0</v>
      </c>
      <c r="AF41" s="64">
        <v>0</v>
      </c>
      <c r="AG41" s="64">
        <v>0</v>
      </c>
      <c r="AH41" s="64">
        <v>0</v>
      </c>
      <c r="AI41" s="64">
        <v>17.344881913967185</v>
      </c>
      <c r="AJ41" s="64">
        <v>0</v>
      </c>
      <c r="AK41" s="64">
        <v>0</v>
      </c>
      <c r="AL41" s="64">
        <v>0</v>
      </c>
      <c r="AM41" s="64">
        <v>0</v>
      </c>
      <c r="AN41" s="64">
        <v>0</v>
      </c>
      <c r="AO41" s="64">
        <v>0</v>
      </c>
      <c r="AP41" s="64">
        <v>0</v>
      </c>
      <c r="AQ41" s="64">
        <v>0</v>
      </c>
      <c r="AR41" s="64">
        <v>0</v>
      </c>
      <c r="AS41" s="64">
        <v>0</v>
      </c>
      <c r="AT41" s="64">
        <v>0</v>
      </c>
      <c r="AU41" s="64">
        <v>0</v>
      </c>
      <c r="AV41" s="64">
        <v>0</v>
      </c>
      <c r="AW41" s="64">
        <v>0</v>
      </c>
      <c r="AX41" s="64">
        <v>0</v>
      </c>
      <c r="AY41" s="64">
        <v>0</v>
      </c>
      <c r="AZ41" s="64">
        <v>0</v>
      </c>
      <c r="BA41" s="64">
        <v>0</v>
      </c>
      <c r="BB41" s="64">
        <v>0</v>
      </c>
      <c r="BC41" s="64">
        <v>0</v>
      </c>
      <c r="BD41" s="64">
        <v>0</v>
      </c>
      <c r="BE41" s="64">
        <v>0</v>
      </c>
      <c r="BF41" s="64">
        <v>0</v>
      </c>
      <c r="BG41" s="64">
        <v>0</v>
      </c>
      <c r="BH41" s="64">
        <v>0</v>
      </c>
      <c r="BI41" s="64">
        <v>0</v>
      </c>
      <c r="BJ41" s="64">
        <v>0</v>
      </c>
      <c r="BK41" s="64">
        <v>0</v>
      </c>
      <c r="BL41" s="64">
        <v>0</v>
      </c>
      <c r="BM41" s="64">
        <v>0</v>
      </c>
      <c r="BN41" s="64">
        <v>0</v>
      </c>
      <c r="BO41" s="64">
        <v>0</v>
      </c>
      <c r="BP41" s="64">
        <v>0</v>
      </c>
      <c r="BQ41" s="64">
        <v>0</v>
      </c>
      <c r="BR41" s="64">
        <v>0</v>
      </c>
      <c r="BS41" s="64">
        <v>0</v>
      </c>
      <c r="BT41" s="64">
        <v>0</v>
      </c>
      <c r="BU41" s="64">
        <v>0</v>
      </c>
      <c r="BV41" s="64">
        <v>0</v>
      </c>
      <c r="BW41" s="64">
        <v>0</v>
      </c>
      <c r="BX41" s="64">
        <v>0</v>
      </c>
      <c r="BY41" s="64">
        <v>0</v>
      </c>
      <c r="BZ41" s="64">
        <v>0</v>
      </c>
      <c r="CA41" s="64">
        <v>0</v>
      </c>
      <c r="CB41" s="102">
        <v>0</v>
      </c>
      <c r="CC41" s="103">
        <f t="shared" si="0"/>
        <v>17.344881913967185</v>
      </c>
      <c r="CD41" s="104">
        <v>0</v>
      </c>
      <c r="CE41" s="105">
        <f t="shared" si="2"/>
        <v>17.344881913967185</v>
      </c>
      <c r="CF41" s="106"/>
      <c r="CG41" s="104">
        <v>-8.5754713634747137</v>
      </c>
      <c r="CH41" s="103">
        <f t="shared" si="1"/>
        <v>8.7694105504924718</v>
      </c>
      <c r="CI41" s="2"/>
      <c r="CJ41" s="2"/>
    </row>
    <row r="42" spans="1:88" ht="16" customHeight="1" x14ac:dyDescent="0.15">
      <c r="A42" s="48">
        <v>33</v>
      </c>
      <c r="B42" s="203" t="s">
        <v>291</v>
      </c>
      <c r="C42" s="175" t="s">
        <v>293</v>
      </c>
      <c r="D42" s="71">
        <v>0</v>
      </c>
      <c r="E42" s="71">
        <v>0</v>
      </c>
      <c r="F42" s="71">
        <v>0</v>
      </c>
      <c r="G42" s="64">
        <v>0</v>
      </c>
      <c r="H42" s="64">
        <v>0</v>
      </c>
      <c r="I42" s="64">
        <v>0</v>
      </c>
      <c r="J42" s="64">
        <v>0</v>
      </c>
      <c r="K42" s="64">
        <v>0</v>
      </c>
      <c r="L42" s="64">
        <v>0</v>
      </c>
      <c r="M42" s="64">
        <v>0</v>
      </c>
      <c r="N42" s="64">
        <v>0</v>
      </c>
      <c r="O42" s="64">
        <v>0</v>
      </c>
      <c r="P42" s="64">
        <v>0</v>
      </c>
      <c r="Q42" s="64">
        <v>0</v>
      </c>
      <c r="R42" s="64">
        <v>0</v>
      </c>
      <c r="S42" s="64">
        <v>0</v>
      </c>
      <c r="T42" s="64">
        <v>0</v>
      </c>
      <c r="U42" s="64">
        <v>0</v>
      </c>
      <c r="V42" s="64">
        <v>0</v>
      </c>
      <c r="W42" s="64">
        <v>0</v>
      </c>
      <c r="X42" s="64">
        <v>0</v>
      </c>
      <c r="Y42" s="64">
        <v>0</v>
      </c>
      <c r="Z42" s="64">
        <v>0</v>
      </c>
      <c r="AA42" s="64">
        <v>0</v>
      </c>
      <c r="AB42" s="64">
        <v>0</v>
      </c>
      <c r="AC42" s="64">
        <v>0</v>
      </c>
      <c r="AD42" s="64">
        <v>0</v>
      </c>
      <c r="AE42" s="64">
        <v>0</v>
      </c>
      <c r="AF42" s="64">
        <v>0</v>
      </c>
      <c r="AG42" s="64">
        <v>0</v>
      </c>
      <c r="AH42" s="64">
        <v>0</v>
      </c>
      <c r="AI42" s="64">
        <v>0</v>
      </c>
      <c r="AJ42" s="64">
        <v>346.29864802995962</v>
      </c>
      <c r="AK42" s="64">
        <v>0</v>
      </c>
      <c r="AL42" s="64">
        <v>0</v>
      </c>
      <c r="AM42" s="64">
        <v>0</v>
      </c>
      <c r="AN42" s="64">
        <v>0</v>
      </c>
      <c r="AO42" s="64">
        <v>0</v>
      </c>
      <c r="AP42" s="64">
        <v>0</v>
      </c>
      <c r="AQ42" s="64">
        <v>0</v>
      </c>
      <c r="AR42" s="64">
        <v>0</v>
      </c>
      <c r="AS42" s="64">
        <v>0</v>
      </c>
      <c r="AT42" s="64">
        <v>0</v>
      </c>
      <c r="AU42" s="64">
        <v>0</v>
      </c>
      <c r="AV42" s="64">
        <v>0</v>
      </c>
      <c r="AW42" s="64">
        <v>0</v>
      </c>
      <c r="AX42" s="64">
        <v>0</v>
      </c>
      <c r="AY42" s="64">
        <v>0</v>
      </c>
      <c r="AZ42" s="64">
        <v>0</v>
      </c>
      <c r="BA42" s="64">
        <v>0</v>
      </c>
      <c r="BB42" s="64">
        <v>0</v>
      </c>
      <c r="BC42" s="64">
        <v>0</v>
      </c>
      <c r="BD42" s="64">
        <v>0</v>
      </c>
      <c r="BE42" s="64">
        <v>0</v>
      </c>
      <c r="BF42" s="64">
        <v>0</v>
      </c>
      <c r="BG42" s="64">
        <v>0</v>
      </c>
      <c r="BH42" s="64">
        <v>0</v>
      </c>
      <c r="BI42" s="64">
        <v>0</v>
      </c>
      <c r="BJ42" s="64">
        <v>0</v>
      </c>
      <c r="BK42" s="64">
        <v>0</v>
      </c>
      <c r="BL42" s="64">
        <v>0</v>
      </c>
      <c r="BM42" s="64">
        <v>0</v>
      </c>
      <c r="BN42" s="64">
        <v>0</v>
      </c>
      <c r="BO42" s="64">
        <v>0</v>
      </c>
      <c r="BP42" s="64">
        <v>0</v>
      </c>
      <c r="BQ42" s="64">
        <v>0</v>
      </c>
      <c r="BR42" s="64">
        <v>0</v>
      </c>
      <c r="BS42" s="64">
        <v>0</v>
      </c>
      <c r="BT42" s="64">
        <v>0</v>
      </c>
      <c r="BU42" s="64">
        <v>0</v>
      </c>
      <c r="BV42" s="64">
        <v>0</v>
      </c>
      <c r="BW42" s="64">
        <v>0</v>
      </c>
      <c r="BX42" s="64">
        <v>0</v>
      </c>
      <c r="BY42" s="64">
        <v>0</v>
      </c>
      <c r="BZ42" s="64">
        <v>0</v>
      </c>
      <c r="CA42" s="64">
        <v>0</v>
      </c>
      <c r="CB42" s="102">
        <v>0</v>
      </c>
      <c r="CC42" s="103">
        <f t="shared" si="0"/>
        <v>346.29864802995962</v>
      </c>
      <c r="CD42" s="104">
        <v>0</v>
      </c>
      <c r="CE42" s="105">
        <f t="shared" si="2"/>
        <v>346.29864802995962</v>
      </c>
      <c r="CF42" s="106"/>
      <c r="CG42" s="104">
        <v>-102.91418960045218</v>
      </c>
      <c r="CH42" s="103">
        <f t="shared" si="1"/>
        <v>243.38445842950745</v>
      </c>
      <c r="CI42" s="2"/>
      <c r="CJ42" s="2"/>
    </row>
    <row r="43" spans="1:88" ht="16" customHeight="1" x14ac:dyDescent="0.15">
      <c r="A43" s="316">
        <v>34</v>
      </c>
      <c r="B43" s="203" t="s">
        <v>316</v>
      </c>
      <c r="C43" s="40" t="s">
        <v>229</v>
      </c>
      <c r="D43" s="71">
        <v>0</v>
      </c>
      <c r="E43" s="71">
        <v>0</v>
      </c>
      <c r="F43" s="71">
        <v>0</v>
      </c>
      <c r="G43" s="64">
        <v>0</v>
      </c>
      <c r="H43" s="64">
        <v>0</v>
      </c>
      <c r="I43" s="64">
        <v>0</v>
      </c>
      <c r="J43" s="64">
        <v>0</v>
      </c>
      <c r="K43" s="64">
        <v>0</v>
      </c>
      <c r="L43" s="64">
        <v>0</v>
      </c>
      <c r="M43" s="64">
        <v>0</v>
      </c>
      <c r="N43" s="64">
        <v>0</v>
      </c>
      <c r="O43" s="64">
        <v>0</v>
      </c>
      <c r="P43" s="64">
        <v>0</v>
      </c>
      <c r="Q43" s="64">
        <v>0</v>
      </c>
      <c r="R43" s="64">
        <v>0</v>
      </c>
      <c r="S43" s="64">
        <v>0</v>
      </c>
      <c r="T43" s="64">
        <v>0</v>
      </c>
      <c r="U43" s="64">
        <v>0</v>
      </c>
      <c r="V43" s="64">
        <v>0</v>
      </c>
      <c r="W43" s="64">
        <v>0</v>
      </c>
      <c r="X43" s="64">
        <v>0</v>
      </c>
      <c r="Y43" s="64">
        <v>0</v>
      </c>
      <c r="Z43" s="64">
        <v>0</v>
      </c>
      <c r="AA43" s="64">
        <v>0</v>
      </c>
      <c r="AB43" s="64">
        <v>0</v>
      </c>
      <c r="AC43" s="64">
        <v>0</v>
      </c>
      <c r="AD43" s="64">
        <v>0</v>
      </c>
      <c r="AE43" s="64">
        <v>0</v>
      </c>
      <c r="AF43" s="64">
        <v>0</v>
      </c>
      <c r="AG43" s="64">
        <v>0</v>
      </c>
      <c r="AH43" s="64">
        <v>0</v>
      </c>
      <c r="AI43" s="64">
        <v>0</v>
      </c>
      <c r="AJ43" s="64">
        <v>0</v>
      </c>
      <c r="AK43" s="64">
        <v>30663.369705884579</v>
      </c>
      <c r="AL43" s="64">
        <v>0</v>
      </c>
      <c r="AM43" s="64">
        <v>0</v>
      </c>
      <c r="AN43" s="64">
        <v>0</v>
      </c>
      <c r="AO43" s="64">
        <v>0</v>
      </c>
      <c r="AP43" s="64">
        <v>0</v>
      </c>
      <c r="AQ43" s="64">
        <v>0</v>
      </c>
      <c r="AR43" s="64">
        <v>0</v>
      </c>
      <c r="AS43" s="64">
        <v>0</v>
      </c>
      <c r="AT43" s="64">
        <v>0</v>
      </c>
      <c r="AU43" s="64">
        <v>0</v>
      </c>
      <c r="AV43" s="64">
        <v>0</v>
      </c>
      <c r="AW43" s="64">
        <v>0</v>
      </c>
      <c r="AX43" s="64">
        <v>0</v>
      </c>
      <c r="AY43" s="64">
        <v>0</v>
      </c>
      <c r="AZ43" s="64">
        <v>0</v>
      </c>
      <c r="BA43" s="64">
        <v>0</v>
      </c>
      <c r="BB43" s="64">
        <v>0</v>
      </c>
      <c r="BC43" s="64">
        <v>0</v>
      </c>
      <c r="BD43" s="64">
        <v>0</v>
      </c>
      <c r="BE43" s="64">
        <v>0</v>
      </c>
      <c r="BF43" s="64">
        <v>0</v>
      </c>
      <c r="BG43" s="64">
        <v>0</v>
      </c>
      <c r="BH43" s="64">
        <v>0</v>
      </c>
      <c r="BI43" s="64">
        <v>0</v>
      </c>
      <c r="BJ43" s="64">
        <v>0</v>
      </c>
      <c r="BK43" s="64">
        <v>0</v>
      </c>
      <c r="BL43" s="64">
        <v>0</v>
      </c>
      <c r="BM43" s="64">
        <v>0</v>
      </c>
      <c r="BN43" s="64">
        <v>0</v>
      </c>
      <c r="BO43" s="64">
        <v>0</v>
      </c>
      <c r="BP43" s="64">
        <v>0</v>
      </c>
      <c r="BQ43" s="64">
        <v>0</v>
      </c>
      <c r="BR43" s="64">
        <v>0</v>
      </c>
      <c r="BS43" s="64">
        <v>0</v>
      </c>
      <c r="BT43" s="64">
        <v>0</v>
      </c>
      <c r="BU43" s="64">
        <v>0</v>
      </c>
      <c r="BV43" s="64">
        <v>0</v>
      </c>
      <c r="BW43" s="64">
        <v>0</v>
      </c>
      <c r="BX43" s="64">
        <v>0</v>
      </c>
      <c r="BY43" s="64">
        <v>0</v>
      </c>
      <c r="BZ43" s="64">
        <v>0</v>
      </c>
      <c r="CA43" s="64">
        <v>0</v>
      </c>
      <c r="CB43" s="102">
        <v>0</v>
      </c>
      <c r="CC43" s="103">
        <f t="shared" si="0"/>
        <v>30663.369705884579</v>
      </c>
      <c r="CD43" s="104">
        <v>1882.8579137683892</v>
      </c>
      <c r="CE43" s="105">
        <f t="shared" si="2"/>
        <v>32546.227619652967</v>
      </c>
      <c r="CF43" s="106"/>
      <c r="CG43" s="104">
        <v>708.74012708098257</v>
      </c>
      <c r="CH43" s="103">
        <f t="shared" si="1"/>
        <v>33254.96774673395</v>
      </c>
      <c r="CI43" s="2"/>
      <c r="CJ43" s="2"/>
    </row>
    <row r="44" spans="1:88" ht="16" customHeight="1" x14ac:dyDescent="0.15">
      <c r="A44" s="48">
        <v>35</v>
      </c>
      <c r="B44" s="203" t="s">
        <v>317</v>
      </c>
      <c r="C44" s="175" t="s">
        <v>428</v>
      </c>
      <c r="D44" s="71">
        <v>0</v>
      </c>
      <c r="E44" s="71">
        <v>0</v>
      </c>
      <c r="F44" s="71">
        <v>0</v>
      </c>
      <c r="G44" s="64">
        <v>0</v>
      </c>
      <c r="H44" s="64">
        <v>0</v>
      </c>
      <c r="I44" s="64">
        <v>0</v>
      </c>
      <c r="J44" s="64">
        <v>0</v>
      </c>
      <c r="K44" s="64">
        <v>0</v>
      </c>
      <c r="L44" s="64">
        <v>0</v>
      </c>
      <c r="M44" s="64">
        <v>0</v>
      </c>
      <c r="N44" s="64">
        <v>0</v>
      </c>
      <c r="O44" s="64">
        <v>0</v>
      </c>
      <c r="P44" s="64">
        <v>0</v>
      </c>
      <c r="Q44" s="64">
        <v>0</v>
      </c>
      <c r="R44" s="64">
        <v>0</v>
      </c>
      <c r="S44" s="64">
        <v>0</v>
      </c>
      <c r="T44" s="64">
        <v>0</v>
      </c>
      <c r="U44" s="64">
        <v>0</v>
      </c>
      <c r="V44" s="64">
        <v>0</v>
      </c>
      <c r="W44" s="64">
        <v>0</v>
      </c>
      <c r="X44" s="64">
        <v>0</v>
      </c>
      <c r="Y44" s="64">
        <v>0</v>
      </c>
      <c r="Z44" s="64">
        <v>0</v>
      </c>
      <c r="AA44" s="64">
        <v>0</v>
      </c>
      <c r="AB44" s="64">
        <v>0</v>
      </c>
      <c r="AC44" s="64">
        <v>0</v>
      </c>
      <c r="AD44" s="64">
        <v>0</v>
      </c>
      <c r="AE44" s="64">
        <v>0</v>
      </c>
      <c r="AF44" s="64">
        <v>0</v>
      </c>
      <c r="AG44" s="64">
        <v>0</v>
      </c>
      <c r="AH44" s="64">
        <v>0</v>
      </c>
      <c r="AI44" s="64">
        <v>0</v>
      </c>
      <c r="AJ44" s="64">
        <v>0</v>
      </c>
      <c r="AK44" s="64">
        <v>0</v>
      </c>
      <c r="AL44" s="64">
        <v>364.8016030944591</v>
      </c>
      <c r="AM44" s="64">
        <v>0</v>
      </c>
      <c r="AN44" s="64">
        <v>0</v>
      </c>
      <c r="AO44" s="64">
        <v>0</v>
      </c>
      <c r="AP44" s="64">
        <v>0</v>
      </c>
      <c r="AQ44" s="64">
        <v>0</v>
      </c>
      <c r="AR44" s="64">
        <v>0</v>
      </c>
      <c r="AS44" s="64">
        <v>0</v>
      </c>
      <c r="AT44" s="64">
        <v>0</v>
      </c>
      <c r="AU44" s="64">
        <v>0</v>
      </c>
      <c r="AV44" s="64">
        <v>0</v>
      </c>
      <c r="AW44" s="64">
        <v>0</v>
      </c>
      <c r="AX44" s="64">
        <v>0</v>
      </c>
      <c r="AY44" s="64">
        <v>0</v>
      </c>
      <c r="AZ44" s="64">
        <v>0</v>
      </c>
      <c r="BA44" s="64">
        <v>0</v>
      </c>
      <c r="BB44" s="64">
        <v>0</v>
      </c>
      <c r="BC44" s="64">
        <v>0</v>
      </c>
      <c r="BD44" s="64">
        <v>0</v>
      </c>
      <c r="BE44" s="64">
        <v>0</v>
      </c>
      <c r="BF44" s="64">
        <v>0</v>
      </c>
      <c r="BG44" s="64">
        <v>0</v>
      </c>
      <c r="BH44" s="64">
        <v>0</v>
      </c>
      <c r="BI44" s="64">
        <v>0</v>
      </c>
      <c r="BJ44" s="64">
        <v>0</v>
      </c>
      <c r="BK44" s="64">
        <v>0</v>
      </c>
      <c r="BL44" s="64">
        <v>0</v>
      </c>
      <c r="BM44" s="64">
        <v>0</v>
      </c>
      <c r="BN44" s="64">
        <v>0</v>
      </c>
      <c r="BO44" s="64">
        <v>0</v>
      </c>
      <c r="BP44" s="64">
        <v>0</v>
      </c>
      <c r="BQ44" s="64">
        <v>0</v>
      </c>
      <c r="BR44" s="64">
        <v>0</v>
      </c>
      <c r="BS44" s="64">
        <v>0</v>
      </c>
      <c r="BT44" s="64">
        <v>0</v>
      </c>
      <c r="BU44" s="64">
        <v>0</v>
      </c>
      <c r="BV44" s="64">
        <v>0</v>
      </c>
      <c r="BW44" s="64">
        <v>0</v>
      </c>
      <c r="BX44" s="64">
        <v>0</v>
      </c>
      <c r="BY44" s="64">
        <v>0</v>
      </c>
      <c r="BZ44" s="64">
        <v>0</v>
      </c>
      <c r="CA44" s="64">
        <v>0</v>
      </c>
      <c r="CB44" s="102">
        <v>0</v>
      </c>
      <c r="CC44" s="103">
        <f t="shared" si="0"/>
        <v>364.8016030944591</v>
      </c>
      <c r="CD44" s="104">
        <v>0</v>
      </c>
      <c r="CE44" s="105">
        <f t="shared" si="2"/>
        <v>364.8016030944591</v>
      </c>
      <c r="CF44" s="106"/>
      <c r="CG44" s="104">
        <v>18.754453435444354</v>
      </c>
      <c r="CH44" s="103">
        <f t="shared" si="1"/>
        <v>383.55605652990346</v>
      </c>
      <c r="CI44" s="2"/>
      <c r="CJ44" s="2"/>
    </row>
    <row r="45" spans="1:88" ht="16" customHeight="1" x14ac:dyDescent="0.15">
      <c r="A45" s="316">
        <v>36</v>
      </c>
      <c r="B45" s="203" t="s">
        <v>318</v>
      </c>
      <c r="C45" s="40" t="s">
        <v>230</v>
      </c>
      <c r="D45" s="71">
        <v>0</v>
      </c>
      <c r="E45" s="71">
        <v>0</v>
      </c>
      <c r="F45" s="71">
        <v>0</v>
      </c>
      <c r="G45" s="64">
        <v>0</v>
      </c>
      <c r="H45" s="64">
        <v>0</v>
      </c>
      <c r="I45" s="64">
        <v>0</v>
      </c>
      <c r="J45" s="64">
        <v>0</v>
      </c>
      <c r="K45" s="64">
        <v>0</v>
      </c>
      <c r="L45" s="64">
        <v>0</v>
      </c>
      <c r="M45" s="64">
        <v>0</v>
      </c>
      <c r="N45" s="64">
        <v>0</v>
      </c>
      <c r="O45" s="64">
        <v>0</v>
      </c>
      <c r="P45" s="64">
        <v>0</v>
      </c>
      <c r="Q45" s="64">
        <v>0</v>
      </c>
      <c r="R45" s="64">
        <v>0</v>
      </c>
      <c r="S45" s="64">
        <v>0</v>
      </c>
      <c r="T45" s="64">
        <v>0</v>
      </c>
      <c r="U45" s="64">
        <v>0</v>
      </c>
      <c r="V45" s="64">
        <v>0</v>
      </c>
      <c r="W45" s="64">
        <v>0</v>
      </c>
      <c r="X45" s="64">
        <v>0</v>
      </c>
      <c r="Y45" s="64">
        <v>0</v>
      </c>
      <c r="Z45" s="64">
        <v>0</v>
      </c>
      <c r="AA45" s="64">
        <v>0</v>
      </c>
      <c r="AB45" s="64">
        <v>0</v>
      </c>
      <c r="AC45" s="64">
        <v>0</v>
      </c>
      <c r="AD45" s="64">
        <v>0</v>
      </c>
      <c r="AE45" s="64">
        <v>0</v>
      </c>
      <c r="AF45" s="64">
        <v>0</v>
      </c>
      <c r="AG45" s="64">
        <v>0</v>
      </c>
      <c r="AH45" s="64">
        <v>0</v>
      </c>
      <c r="AI45" s="64">
        <v>0</v>
      </c>
      <c r="AJ45" s="64">
        <v>0</v>
      </c>
      <c r="AK45" s="64">
        <v>0</v>
      </c>
      <c r="AL45" s="64">
        <v>0</v>
      </c>
      <c r="AM45" s="64">
        <v>5412.0070574582815</v>
      </c>
      <c r="AN45" s="64">
        <v>0</v>
      </c>
      <c r="AO45" s="64">
        <v>0</v>
      </c>
      <c r="AP45" s="64">
        <v>0</v>
      </c>
      <c r="AQ45" s="64">
        <v>0</v>
      </c>
      <c r="AR45" s="64">
        <v>0</v>
      </c>
      <c r="AS45" s="64">
        <v>0</v>
      </c>
      <c r="AT45" s="64">
        <v>0</v>
      </c>
      <c r="AU45" s="64">
        <v>0</v>
      </c>
      <c r="AV45" s="64">
        <v>0</v>
      </c>
      <c r="AW45" s="64">
        <v>0</v>
      </c>
      <c r="AX45" s="64">
        <v>0</v>
      </c>
      <c r="AY45" s="64">
        <v>0</v>
      </c>
      <c r="AZ45" s="64">
        <v>0</v>
      </c>
      <c r="BA45" s="64">
        <v>0</v>
      </c>
      <c r="BB45" s="64">
        <v>0</v>
      </c>
      <c r="BC45" s="64">
        <v>0</v>
      </c>
      <c r="BD45" s="64">
        <v>0</v>
      </c>
      <c r="BE45" s="64">
        <v>0</v>
      </c>
      <c r="BF45" s="64">
        <v>0</v>
      </c>
      <c r="BG45" s="64">
        <v>0</v>
      </c>
      <c r="BH45" s="64">
        <v>0</v>
      </c>
      <c r="BI45" s="64">
        <v>0</v>
      </c>
      <c r="BJ45" s="64">
        <v>0</v>
      </c>
      <c r="BK45" s="64">
        <v>0</v>
      </c>
      <c r="BL45" s="64">
        <v>0</v>
      </c>
      <c r="BM45" s="64">
        <v>0</v>
      </c>
      <c r="BN45" s="64">
        <v>0</v>
      </c>
      <c r="BO45" s="64">
        <v>0</v>
      </c>
      <c r="BP45" s="64">
        <v>0</v>
      </c>
      <c r="BQ45" s="64">
        <v>0</v>
      </c>
      <c r="BR45" s="64">
        <v>0</v>
      </c>
      <c r="BS45" s="64">
        <v>0</v>
      </c>
      <c r="BT45" s="64">
        <v>0</v>
      </c>
      <c r="BU45" s="64">
        <v>0</v>
      </c>
      <c r="BV45" s="64">
        <v>0</v>
      </c>
      <c r="BW45" s="64">
        <v>0</v>
      </c>
      <c r="BX45" s="64">
        <v>0</v>
      </c>
      <c r="BY45" s="64">
        <v>0</v>
      </c>
      <c r="BZ45" s="64">
        <v>0</v>
      </c>
      <c r="CA45" s="64">
        <v>0</v>
      </c>
      <c r="CB45" s="102">
        <v>0</v>
      </c>
      <c r="CC45" s="103">
        <f t="shared" si="0"/>
        <v>5412.0070574582815</v>
      </c>
      <c r="CD45" s="104">
        <v>0</v>
      </c>
      <c r="CE45" s="105">
        <f t="shared" si="2"/>
        <v>5412.0070574582815</v>
      </c>
      <c r="CF45" s="106"/>
      <c r="CG45" s="104">
        <v>126.30007043766645</v>
      </c>
      <c r="CH45" s="103">
        <f t="shared" si="1"/>
        <v>5538.3071278959478</v>
      </c>
      <c r="CI45" s="2"/>
      <c r="CJ45" s="2"/>
    </row>
    <row r="46" spans="1:88" ht="16" customHeight="1" x14ac:dyDescent="0.15">
      <c r="A46" s="48">
        <v>37</v>
      </c>
      <c r="B46" s="203" t="s">
        <v>319</v>
      </c>
      <c r="C46" s="40" t="s">
        <v>74</v>
      </c>
      <c r="D46" s="71">
        <v>0</v>
      </c>
      <c r="E46" s="71">
        <v>0</v>
      </c>
      <c r="F46" s="71">
        <v>0</v>
      </c>
      <c r="G46" s="64">
        <v>0</v>
      </c>
      <c r="H46" s="64">
        <v>0</v>
      </c>
      <c r="I46" s="64">
        <v>0</v>
      </c>
      <c r="J46" s="64">
        <v>0</v>
      </c>
      <c r="K46" s="64">
        <v>0</v>
      </c>
      <c r="L46" s="64">
        <v>0</v>
      </c>
      <c r="M46" s="64">
        <v>0</v>
      </c>
      <c r="N46" s="64">
        <v>0</v>
      </c>
      <c r="O46" s="64">
        <v>0</v>
      </c>
      <c r="P46" s="64">
        <v>0</v>
      </c>
      <c r="Q46" s="64">
        <v>0</v>
      </c>
      <c r="R46" s="64">
        <v>0</v>
      </c>
      <c r="S46" s="64">
        <v>0</v>
      </c>
      <c r="T46" s="64">
        <v>0</v>
      </c>
      <c r="U46" s="64">
        <v>0</v>
      </c>
      <c r="V46" s="64">
        <v>0</v>
      </c>
      <c r="W46" s="64">
        <v>0</v>
      </c>
      <c r="X46" s="64">
        <v>0</v>
      </c>
      <c r="Y46" s="64">
        <v>0</v>
      </c>
      <c r="Z46" s="64">
        <v>0</v>
      </c>
      <c r="AA46" s="64">
        <v>0</v>
      </c>
      <c r="AB46" s="64">
        <v>0</v>
      </c>
      <c r="AC46" s="64">
        <v>0</v>
      </c>
      <c r="AD46" s="64">
        <v>0</v>
      </c>
      <c r="AE46" s="64">
        <v>0</v>
      </c>
      <c r="AF46" s="64">
        <v>0</v>
      </c>
      <c r="AG46" s="64">
        <v>0</v>
      </c>
      <c r="AH46" s="64">
        <v>0</v>
      </c>
      <c r="AI46" s="64">
        <v>0</v>
      </c>
      <c r="AJ46" s="64">
        <v>0</v>
      </c>
      <c r="AK46" s="64">
        <v>0</v>
      </c>
      <c r="AL46" s="64">
        <v>0</v>
      </c>
      <c r="AM46" s="64">
        <v>0</v>
      </c>
      <c r="AN46" s="64">
        <v>153.93191613103437</v>
      </c>
      <c r="AO46" s="64">
        <v>0</v>
      </c>
      <c r="AP46" s="64">
        <v>0</v>
      </c>
      <c r="AQ46" s="64">
        <v>0</v>
      </c>
      <c r="AR46" s="64">
        <v>0</v>
      </c>
      <c r="AS46" s="64">
        <v>0</v>
      </c>
      <c r="AT46" s="64">
        <v>0</v>
      </c>
      <c r="AU46" s="64">
        <v>0</v>
      </c>
      <c r="AV46" s="64">
        <v>0</v>
      </c>
      <c r="AW46" s="64">
        <v>0</v>
      </c>
      <c r="AX46" s="64">
        <v>0</v>
      </c>
      <c r="AY46" s="64">
        <v>0</v>
      </c>
      <c r="AZ46" s="64">
        <v>0</v>
      </c>
      <c r="BA46" s="64">
        <v>0</v>
      </c>
      <c r="BB46" s="64">
        <v>0</v>
      </c>
      <c r="BC46" s="64">
        <v>0</v>
      </c>
      <c r="BD46" s="64">
        <v>0</v>
      </c>
      <c r="BE46" s="64">
        <v>0</v>
      </c>
      <c r="BF46" s="64">
        <v>0</v>
      </c>
      <c r="BG46" s="64">
        <v>0</v>
      </c>
      <c r="BH46" s="64">
        <v>0</v>
      </c>
      <c r="BI46" s="64">
        <v>0</v>
      </c>
      <c r="BJ46" s="64">
        <v>0</v>
      </c>
      <c r="BK46" s="64">
        <v>0</v>
      </c>
      <c r="BL46" s="64">
        <v>0</v>
      </c>
      <c r="BM46" s="64">
        <v>0</v>
      </c>
      <c r="BN46" s="64">
        <v>0</v>
      </c>
      <c r="BO46" s="64">
        <v>0</v>
      </c>
      <c r="BP46" s="64">
        <v>0</v>
      </c>
      <c r="BQ46" s="64">
        <v>0</v>
      </c>
      <c r="BR46" s="64">
        <v>0</v>
      </c>
      <c r="BS46" s="64">
        <v>0</v>
      </c>
      <c r="BT46" s="64">
        <v>0</v>
      </c>
      <c r="BU46" s="64">
        <v>0</v>
      </c>
      <c r="BV46" s="64">
        <v>0</v>
      </c>
      <c r="BW46" s="64">
        <v>0</v>
      </c>
      <c r="BX46" s="64">
        <v>0</v>
      </c>
      <c r="BY46" s="64">
        <v>0</v>
      </c>
      <c r="BZ46" s="64">
        <v>0</v>
      </c>
      <c r="CA46" s="64">
        <v>0</v>
      </c>
      <c r="CB46" s="102">
        <v>0</v>
      </c>
      <c r="CC46" s="103">
        <f t="shared" si="0"/>
        <v>153.93191613103437</v>
      </c>
      <c r="CD46" s="104">
        <v>0</v>
      </c>
      <c r="CE46" s="105">
        <f t="shared" si="2"/>
        <v>153.93191613103437</v>
      </c>
      <c r="CF46" s="106"/>
      <c r="CG46" s="104">
        <v>-24.163000355537065</v>
      </c>
      <c r="CH46" s="103">
        <f t="shared" si="1"/>
        <v>129.76891577549731</v>
      </c>
      <c r="CI46" s="2"/>
      <c r="CJ46" s="2"/>
    </row>
    <row r="47" spans="1:88" ht="16" customHeight="1" x14ac:dyDescent="0.15">
      <c r="A47" s="316">
        <v>38</v>
      </c>
      <c r="B47" s="203" t="s">
        <v>320</v>
      </c>
      <c r="C47" s="40" t="s">
        <v>75</v>
      </c>
      <c r="D47" s="71">
        <v>0</v>
      </c>
      <c r="E47" s="71">
        <v>0</v>
      </c>
      <c r="F47" s="71">
        <v>0</v>
      </c>
      <c r="G47" s="64">
        <v>0</v>
      </c>
      <c r="H47" s="64">
        <v>0</v>
      </c>
      <c r="I47" s="64">
        <v>0</v>
      </c>
      <c r="J47" s="64">
        <v>0</v>
      </c>
      <c r="K47" s="64">
        <v>0</v>
      </c>
      <c r="L47" s="64">
        <v>0</v>
      </c>
      <c r="M47" s="64">
        <v>0</v>
      </c>
      <c r="N47" s="64">
        <v>0</v>
      </c>
      <c r="O47" s="64">
        <v>0</v>
      </c>
      <c r="P47" s="64">
        <v>0</v>
      </c>
      <c r="Q47" s="64">
        <v>0</v>
      </c>
      <c r="R47" s="64">
        <v>0</v>
      </c>
      <c r="S47" s="64">
        <v>0</v>
      </c>
      <c r="T47" s="64">
        <v>0</v>
      </c>
      <c r="U47" s="64">
        <v>0</v>
      </c>
      <c r="V47" s="64">
        <v>0</v>
      </c>
      <c r="W47" s="64">
        <v>0</v>
      </c>
      <c r="X47" s="64">
        <v>0</v>
      </c>
      <c r="Y47" s="64">
        <v>0</v>
      </c>
      <c r="Z47" s="64">
        <v>0</v>
      </c>
      <c r="AA47" s="64">
        <v>0</v>
      </c>
      <c r="AB47" s="64">
        <v>0</v>
      </c>
      <c r="AC47" s="64">
        <v>0</v>
      </c>
      <c r="AD47" s="64">
        <v>0</v>
      </c>
      <c r="AE47" s="64">
        <v>0</v>
      </c>
      <c r="AF47" s="64">
        <v>0</v>
      </c>
      <c r="AG47" s="64">
        <v>0</v>
      </c>
      <c r="AH47" s="64">
        <v>0</v>
      </c>
      <c r="AI47" s="64">
        <v>0</v>
      </c>
      <c r="AJ47" s="64">
        <v>0</v>
      </c>
      <c r="AK47" s="64">
        <v>0</v>
      </c>
      <c r="AL47" s="64">
        <v>0</v>
      </c>
      <c r="AM47" s="64">
        <v>0</v>
      </c>
      <c r="AN47" s="64">
        <v>0</v>
      </c>
      <c r="AO47" s="64">
        <v>70.840304479919567</v>
      </c>
      <c r="AP47" s="64">
        <v>0</v>
      </c>
      <c r="AQ47" s="64">
        <v>0</v>
      </c>
      <c r="AR47" s="64">
        <v>0</v>
      </c>
      <c r="AS47" s="64">
        <v>0</v>
      </c>
      <c r="AT47" s="64">
        <v>0</v>
      </c>
      <c r="AU47" s="64">
        <v>0</v>
      </c>
      <c r="AV47" s="64">
        <v>0</v>
      </c>
      <c r="AW47" s="64">
        <v>0</v>
      </c>
      <c r="AX47" s="64">
        <v>0</v>
      </c>
      <c r="AY47" s="64">
        <v>0</v>
      </c>
      <c r="AZ47" s="64">
        <v>0</v>
      </c>
      <c r="BA47" s="64">
        <v>0</v>
      </c>
      <c r="BB47" s="64">
        <v>0</v>
      </c>
      <c r="BC47" s="64">
        <v>0</v>
      </c>
      <c r="BD47" s="64">
        <v>0</v>
      </c>
      <c r="BE47" s="64">
        <v>0</v>
      </c>
      <c r="BF47" s="64">
        <v>0</v>
      </c>
      <c r="BG47" s="64">
        <v>0</v>
      </c>
      <c r="BH47" s="64">
        <v>0</v>
      </c>
      <c r="BI47" s="64">
        <v>0</v>
      </c>
      <c r="BJ47" s="64">
        <v>0</v>
      </c>
      <c r="BK47" s="64">
        <v>0</v>
      </c>
      <c r="BL47" s="64">
        <v>0</v>
      </c>
      <c r="BM47" s="64">
        <v>0</v>
      </c>
      <c r="BN47" s="64">
        <v>0</v>
      </c>
      <c r="BO47" s="64">
        <v>0</v>
      </c>
      <c r="BP47" s="64">
        <v>0</v>
      </c>
      <c r="BQ47" s="64">
        <v>0</v>
      </c>
      <c r="BR47" s="64">
        <v>0</v>
      </c>
      <c r="BS47" s="64">
        <v>0</v>
      </c>
      <c r="BT47" s="64">
        <v>0</v>
      </c>
      <c r="BU47" s="64">
        <v>0</v>
      </c>
      <c r="BV47" s="64">
        <v>0</v>
      </c>
      <c r="BW47" s="64">
        <v>0</v>
      </c>
      <c r="BX47" s="64">
        <v>0</v>
      </c>
      <c r="BY47" s="64">
        <v>0</v>
      </c>
      <c r="BZ47" s="64">
        <v>0</v>
      </c>
      <c r="CA47" s="64">
        <v>0</v>
      </c>
      <c r="CB47" s="102">
        <v>0</v>
      </c>
      <c r="CC47" s="103">
        <f t="shared" si="0"/>
        <v>70.840304479919567</v>
      </c>
      <c r="CD47" s="104">
        <v>1.8923726799580779E-3</v>
      </c>
      <c r="CE47" s="105">
        <f t="shared" si="2"/>
        <v>70.842196852599528</v>
      </c>
      <c r="CF47" s="106"/>
      <c r="CG47" s="104">
        <v>0</v>
      </c>
      <c r="CH47" s="103">
        <f t="shared" si="1"/>
        <v>70.842196852599528</v>
      </c>
      <c r="CI47" s="2"/>
      <c r="CJ47" s="2"/>
    </row>
    <row r="48" spans="1:88" ht="16" customHeight="1" x14ac:dyDescent="0.15">
      <c r="A48" s="48">
        <v>39</v>
      </c>
      <c r="B48" s="203" t="s">
        <v>321</v>
      </c>
      <c r="C48" s="40" t="s">
        <v>243</v>
      </c>
      <c r="D48" s="71">
        <v>0.58273905118043889</v>
      </c>
      <c r="E48" s="71">
        <v>0</v>
      </c>
      <c r="F48" s="71">
        <v>0</v>
      </c>
      <c r="G48" s="64">
        <v>0</v>
      </c>
      <c r="H48" s="64">
        <v>2.1780536987906904</v>
      </c>
      <c r="I48" s="64">
        <v>0</v>
      </c>
      <c r="J48" s="64">
        <v>0</v>
      </c>
      <c r="K48" s="64">
        <v>0</v>
      </c>
      <c r="L48" s="64">
        <v>0</v>
      </c>
      <c r="M48" s="64">
        <v>0</v>
      </c>
      <c r="N48" s="64">
        <v>0</v>
      </c>
      <c r="O48" s="64">
        <v>0</v>
      </c>
      <c r="P48" s="64">
        <v>0</v>
      </c>
      <c r="Q48" s="64">
        <v>0</v>
      </c>
      <c r="R48" s="64">
        <v>3.9431173428129749</v>
      </c>
      <c r="S48" s="64">
        <v>0</v>
      </c>
      <c r="T48" s="64">
        <v>0</v>
      </c>
      <c r="U48" s="64">
        <v>0</v>
      </c>
      <c r="V48" s="64">
        <v>0</v>
      </c>
      <c r="W48" s="64">
        <v>0</v>
      </c>
      <c r="X48" s="64">
        <v>0</v>
      </c>
      <c r="Y48" s="64">
        <v>0</v>
      </c>
      <c r="Z48" s="64">
        <v>0</v>
      </c>
      <c r="AA48" s="64">
        <v>0</v>
      </c>
      <c r="AB48" s="64">
        <v>0</v>
      </c>
      <c r="AC48" s="64">
        <v>0</v>
      </c>
      <c r="AD48" s="64">
        <v>0</v>
      </c>
      <c r="AE48" s="64">
        <v>0</v>
      </c>
      <c r="AF48" s="64">
        <v>0</v>
      </c>
      <c r="AG48" s="64">
        <v>0</v>
      </c>
      <c r="AH48" s="64">
        <v>0</v>
      </c>
      <c r="AI48" s="64">
        <v>0</v>
      </c>
      <c r="AJ48" s="64">
        <v>0</v>
      </c>
      <c r="AK48" s="64">
        <v>1302.2573765674956</v>
      </c>
      <c r="AL48" s="64">
        <v>0</v>
      </c>
      <c r="AM48" s="64">
        <v>0</v>
      </c>
      <c r="AN48" s="64">
        <v>0</v>
      </c>
      <c r="AO48" s="64">
        <v>0</v>
      </c>
      <c r="AP48" s="64">
        <v>5185.2094348374449</v>
      </c>
      <c r="AQ48" s="64">
        <v>9.4294637581048413</v>
      </c>
      <c r="AR48" s="64">
        <v>1.6141618446202335</v>
      </c>
      <c r="AS48" s="64">
        <v>23.184316754694596</v>
      </c>
      <c r="AT48" s="64">
        <v>2.8674369564208453</v>
      </c>
      <c r="AU48" s="64">
        <v>0</v>
      </c>
      <c r="AV48" s="64">
        <v>0</v>
      </c>
      <c r="AW48" s="64">
        <v>0</v>
      </c>
      <c r="AX48" s="64">
        <v>0</v>
      </c>
      <c r="AY48" s="64">
        <v>0</v>
      </c>
      <c r="AZ48" s="64">
        <v>0</v>
      </c>
      <c r="BA48" s="64">
        <v>0</v>
      </c>
      <c r="BB48" s="64">
        <v>0</v>
      </c>
      <c r="BC48" s="64">
        <v>0</v>
      </c>
      <c r="BD48" s="64">
        <v>0</v>
      </c>
      <c r="BE48" s="64">
        <v>0</v>
      </c>
      <c r="BF48" s="64">
        <v>0</v>
      </c>
      <c r="BG48" s="64">
        <v>0</v>
      </c>
      <c r="BH48" s="64">
        <v>0</v>
      </c>
      <c r="BI48" s="64">
        <v>0</v>
      </c>
      <c r="BJ48" s="64">
        <v>0.61133513512997328</v>
      </c>
      <c r="BK48" s="64">
        <v>0</v>
      </c>
      <c r="BL48" s="64">
        <v>0</v>
      </c>
      <c r="BM48" s="64">
        <v>0</v>
      </c>
      <c r="BN48" s="64">
        <v>0</v>
      </c>
      <c r="BO48" s="64">
        <v>0</v>
      </c>
      <c r="BP48" s="64">
        <v>0</v>
      </c>
      <c r="BQ48" s="64">
        <v>0</v>
      </c>
      <c r="BR48" s="64">
        <v>0</v>
      </c>
      <c r="BS48" s="64">
        <v>0</v>
      </c>
      <c r="BT48" s="64">
        <v>5.5291324841012655</v>
      </c>
      <c r="BU48" s="64">
        <v>0</v>
      </c>
      <c r="BV48" s="64">
        <v>2036.638487738936</v>
      </c>
      <c r="BW48" s="64">
        <v>0.35204326415827597</v>
      </c>
      <c r="BX48" s="64">
        <v>0</v>
      </c>
      <c r="BY48" s="64">
        <v>7.5580763505829678</v>
      </c>
      <c r="BZ48" s="64">
        <v>0</v>
      </c>
      <c r="CA48" s="64">
        <v>7.8880655115170297</v>
      </c>
      <c r="CB48" s="102">
        <v>0</v>
      </c>
      <c r="CC48" s="103">
        <f t="shared" si="0"/>
        <v>8589.8432412959901</v>
      </c>
      <c r="CD48" s="104">
        <v>875.89911648135603</v>
      </c>
      <c r="CE48" s="105">
        <f t="shared" si="2"/>
        <v>9465.7423577773461</v>
      </c>
      <c r="CF48" s="106"/>
      <c r="CG48" s="104">
        <v>228.77671121155686</v>
      </c>
      <c r="CH48" s="103">
        <f t="shared" si="1"/>
        <v>9694.5190689889023</v>
      </c>
      <c r="CI48" s="2"/>
      <c r="CJ48" s="2"/>
    </row>
    <row r="49" spans="1:88" ht="16" customHeight="1" x14ac:dyDescent="0.15">
      <c r="A49" s="316">
        <v>40</v>
      </c>
      <c r="B49" s="203" t="s">
        <v>294</v>
      </c>
      <c r="C49" s="40" t="s">
        <v>59</v>
      </c>
      <c r="D49" s="71">
        <v>4.1277499468799448</v>
      </c>
      <c r="E49" s="71">
        <v>0</v>
      </c>
      <c r="F49" s="71">
        <v>0</v>
      </c>
      <c r="G49" s="64">
        <v>0</v>
      </c>
      <c r="H49" s="64">
        <v>0</v>
      </c>
      <c r="I49" s="64">
        <v>1.7998132585917059</v>
      </c>
      <c r="J49" s="64">
        <v>34.934634094643862</v>
      </c>
      <c r="K49" s="64">
        <v>0</v>
      </c>
      <c r="L49" s="64">
        <v>0</v>
      </c>
      <c r="M49" s="64">
        <v>0</v>
      </c>
      <c r="N49" s="64">
        <v>0</v>
      </c>
      <c r="O49" s="64">
        <v>0</v>
      </c>
      <c r="P49" s="64">
        <v>40.155460686434026</v>
      </c>
      <c r="Q49" s="64">
        <v>0</v>
      </c>
      <c r="R49" s="64">
        <v>0</v>
      </c>
      <c r="S49" s="64">
        <v>0</v>
      </c>
      <c r="T49" s="64">
        <v>12.703917007360152</v>
      </c>
      <c r="U49" s="64">
        <v>40.312249813379751</v>
      </c>
      <c r="V49" s="64">
        <v>18.04423219830856</v>
      </c>
      <c r="W49" s="64">
        <v>251.47774399261368</v>
      </c>
      <c r="X49" s="64">
        <v>0</v>
      </c>
      <c r="Y49" s="64">
        <v>0</v>
      </c>
      <c r="Z49" s="64">
        <v>0.96696746824310809</v>
      </c>
      <c r="AA49" s="64">
        <v>0</v>
      </c>
      <c r="AB49" s="64">
        <v>0</v>
      </c>
      <c r="AC49" s="64">
        <v>0</v>
      </c>
      <c r="AD49" s="64">
        <v>0</v>
      </c>
      <c r="AE49" s="64">
        <v>0</v>
      </c>
      <c r="AF49" s="64">
        <v>0</v>
      </c>
      <c r="AG49" s="64">
        <v>0</v>
      </c>
      <c r="AH49" s="64">
        <v>0</v>
      </c>
      <c r="AI49" s="64">
        <v>0</v>
      </c>
      <c r="AJ49" s="64">
        <v>0</v>
      </c>
      <c r="AK49" s="64">
        <v>159.23735474218583</v>
      </c>
      <c r="AL49" s="64">
        <v>0</v>
      </c>
      <c r="AM49" s="64">
        <v>0</v>
      </c>
      <c r="AN49" s="64">
        <v>0</v>
      </c>
      <c r="AO49" s="64">
        <v>0</v>
      </c>
      <c r="AP49" s="64">
        <v>40.92619908772344</v>
      </c>
      <c r="AQ49" s="64">
        <v>76018.012679195861</v>
      </c>
      <c r="AR49" s="64">
        <v>0.97728123568063641</v>
      </c>
      <c r="AS49" s="64">
        <v>38.637569455920428</v>
      </c>
      <c r="AT49" s="64">
        <v>28.422642441672682</v>
      </c>
      <c r="AU49" s="64">
        <v>90.671060383066774</v>
      </c>
      <c r="AV49" s="64">
        <v>0</v>
      </c>
      <c r="AW49" s="64">
        <v>0</v>
      </c>
      <c r="AX49" s="64">
        <v>56.233207621020419</v>
      </c>
      <c r="AY49" s="64">
        <v>17.902810938070633</v>
      </c>
      <c r="AZ49" s="64">
        <v>0</v>
      </c>
      <c r="BA49" s="64">
        <v>0</v>
      </c>
      <c r="BB49" s="64">
        <v>0</v>
      </c>
      <c r="BC49" s="64">
        <v>0</v>
      </c>
      <c r="BD49" s="64">
        <v>0</v>
      </c>
      <c r="BE49" s="64">
        <v>0</v>
      </c>
      <c r="BF49" s="64">
        <v>0</v>
      </c>
      <c r="BG49" s="64">
        <v>0</v>
      </c>
      <c r="BH49" s="64">
        <v>0</v>
      </c>
      <c r="BI49" s="64">
        <v>2.9271995474537182</v>
      </c>
      <c r="BJ49" s="64">
        <v>1.2206444357151651</v>
      </c>
      <c r="BK49" s="64">
        <v>0</v>
      </c>
      <c r="BL49" s="64">
        <v>0</v>
      </c>
      <c r="BM49" s="64">
        <v>0.35632194593273553</v>
      </c>
      <c r="BN49" s="64">
        <v>0</v>
      </c>
      <c r="BO49" s="64">
        <v>0</v>
      </c>
      <c r="BP49" s="64">
        <v>16.188284562637705</v>
      </c>
      <c r="BQ49" s="64">
        <v>44.527046578994685</v>
      </c>
      <c r="BR49" s="64">
        <v>0</v>
      </c>
      <c r="BS49" s="64">
        <v>0.24116059912908347</v>
      </c>
      <c r="BT49" s="64">
        <v>5.9353645107536126</v>
      </c>
      <c r="BU49" s="64">
        <v>0</v>
      </c>
      <c r="BV49" s="64">
        <v>1227.7441083359952</v>
      </c>
      <c r="BW49" s="64">
        <v>0.39889030027781075</v>
      </c>
      <c r="BX49" s="64">
        <v>0</v>
      </c>
      <c r="BY49" s="64">
        <v>4.1165656389463052</v>
      </c>
      <c r="BZ49" s="64">
        <v>0</v>
      </c>
      <c r="CA49" s="64">
        <v>0.91208904200437646</v>
      </c>
      <c r="CB49" s="102">
        <v>0</v>
      </c>
      <c r="CC49" s="103">
        <f t="shared" si="0"/>
        <v>78160.111249065478</v>
      </c>
      <c r="CD49" s="104">
        <v>569.178952762059</v>
      </c>
      <c r="CE49" s="105">
        <f t="shared" si="2"/>
        <v>78729.290201827534</v>
      </c>
      <c r="CF49" s="106"/>
      <c r="CG49" s="104">
        <v>2849.523311703425</v>
      </c>
      <c r="CH49" s="103">
        <f t="shared" si="1"/>
        <v>81578.813513530957</v>
      </c>
      <c r="CI49" s="2"/>
      <c r="CJ49" s="2"/>
    </row>
    <row r="50" spans="1:88" ht="16" customHeight="1" x14ac:dyDescent="0.15">
      <c r="A50" s="48">
        <v>41</v>
      </c>
      <c r="B50" s="50">
        <v>45</v>
      </c>
      <c r="C50" s="175" t="s">
        <v>295</v>
      </c>
      <c r="D50" s="71">
        <v>0.31505165035024874</v>
      </c>
      <c r="E50" s="71">
        <v>0</v>
      </c>
      <c r="F50" s="71">
        <v>0</v>
      </c>
      <c r="G50" s="64">
        <v>0</v>
      </c>
      <c r="H50" s="64">
        <v>0</v>
      </c>
      <c r="I50" s="64">
        <v>0</v>
      </c>
      <c r="J50" s="64">
        <v>0</v>
      </c>
      <c r="K50" s="64">
        <v>0</v>
      </c>
      <c r="L50" s="64">
        <v>0</v>
      </c>
      <c r="M50" s="64">
        <v>0</v>
      </c>
      <c r="N50" s="64">
        <v>0</v>
      </c>
      <c r="O50" s="64">
        <v>0</v>
      </c>
      <c r="P50" s="64">
        <v>0</v>
      </c>
      <c r="Q50" s="64">
        <v>16.044931744918436</v>
      </c>
      <c r="R50" s="64">
        <v>0</v>
      </c>
      <c r="S50" s="64">
        <v>0</v>
      </c>
      <c r="T50" s="64">
        <v>0.16581665807907828</v>
      </c>
      <c r="U50" s="64">
        <v>0</v>
      </c>
      <c r="V50" s="64">
        <v>0</v>
      </c>
      <c r="W50" s="64">
        <v>0.14145785937394553</v>
      </c>
      <c r="X50" s="64">
        <v>1.0084018020018799</v>
      </c>
      <c r="Y50" s="64">
        <v>0</v>
      </c>
      <c r="Z50" s="64">
        <v>0</v>
      </c>
      <c r="AA50" s="64">
        <v>0</v>
      </c>
      <c r="AB50" s="64">
        <v>0.23214332131070958</v>
      </c>
      <c r="AC50" s="64">
        <v>0</v>
      </c>
      <c r="AD50" s="64">
        <v>0</v>
      </c>
      <c r="AE50" s="64">
        <v>0</v>
      </c>
      <c r="AF50" s="64">
        <v>0</v>
      </c>
      <c r="AG50" s="64">
        <v>0</v>
      </c>
      <c r="AH50" s="64">
        <v>0</v>
      </c>
      <c r="AI50" s="64">
        <v>0</v>
      </c>
      <c r="AJ50" s="64">
        <v>0</v>
      </c>
      <c r="AK50" s="64">
        <v>32.002615009262108</v>
      </c>
      <c r="AL50" s="64">
        <v>0</v>
      </c>
      <c r="AM50" s="64">
        <v>0</v>
      </c>
      <c r="AN50" s="64">
        <v>0</v>
      </c>
      <c r="AO50" s="64">
        <v>0</v>
      </c>
      <c r="AP50" s="64">
        <v>0.68420217927873495</v>
      </c>
      <c r="AQ50" s="64">
        <v>0.76186451696162882</v>
      </c>
      <c r="AR50" s="64">
        <v>12498.793207450195</v>
      </c>
      <c r="AS50" s="64">
        <v>2.1721982208359254</v>
      </c>
      <c r="AT50" s="64">
        <v>4.700743669490083</v>
      </c>
      <c r="AU50" s="64">
        <v>0</v>
      </c>
      <c r="AV50" s="64">
        <v>0</v>
      </c>
      <c r="AW50" s="64">
        <v>0</v>
      </c>
      <c r="AX50" s="64">
        <v>52.886337215519582</v>
      </c>
      <c r="AY50" s="64">
        <v>16.837277054467179</v>
      </c>
      <c r="AZ50" s="64">
        <v>96.78754521716985</v>
      </c>
      <c r="BA50" s="64">
        <v>0</v>
      </c>
      <c r="BB50" s="64">
        <v>0</v>
      </c>
      <c r="BC50" s="64">
        <v>0</v>
      </c>
      <c r="BD50" s="64">
        <v>0</v>
      </c>
      <c r="BE50" s="64">
        <v>0</v>
      </c>
      <c r="BF50" s="64">
        <v>7.9785889773299212</v>
      </c>
      <c r="BG50" s="64">
        <v>0</v>
      </c>
      <c r="BH50" s="64">
        <v>0</v>
      </c>
      <c r="BI50" s="64">
        <v>0.71782386130081277</v>
      </c>
      <c r="BJ50" s="64">
        <v>8.2908329039539139E-2</v>
      </c>
      <c r="BK50" s="64">
        <v>0</v>
      </c>
      <c r="BL50" s="64">
        <v>0</v>
      </c>
      <c r="BM50" s="64">
        <v>0</v>
      </c>
      <c r="BN50" s="64">
        <v>0</v>
      </c>
      <c r="BO50" s="64">
        <v>0</v>
      </c>
      <c r="BP50" s="64">
        <v>0</v>
      </c>
      <c r="BQ50" s="64">
        <v>0</v>
      </c>
      <c r="BR50" s="64">
        <v>0</v>
      </c>
      <c r="BS50" s="64">
        <v>0</v>
      </c>
      <c r="BT50" s="64">
        <v>0.95623166962708672</v>
      </c>
      <c r="BU50" s="64">
        <v>0</v>
      </c>
      <c r="BV50" s="64">
        <v>25.074795034718218</v>
      </c>
      <c r="BW50" s="64">
        <v>0</v>
      </c>
      <c r="BX50" s="64">
        <v>0</v>
      </c>
      <c r="BY50" s="64">
        <v>0.16581665807907828</v>
      </c>
      <c r="BZ50" s="64">
        <v>0</v>
      </c>
      <c r="CA50" s="64">
        <v>0</v>
      </c>
      <c r="CB50" s="102">
        <v>0</v>
      </c>
      <c r="CC50" s="103">
        <f t="shared" si="0"/>
        <v>12758.509958099306</v>
      </c>
      <c r="CD50" s="104">
        <v>80.598196693018537</v>
      </c>
      <c r="CE50" s="105">
        <f t="shared" si="2"/>
        <v>12839.108154792326</v>
      </c>
      <c r="CF50" s="106"/>
      <c r="CG50" s="104">
        <v>531.08770790446806</v>
      </c>
      <c r="CH50" s="103">
        <f t="shared" si="1"/>
        <v>13370.195862696793</v>
      </c>
      <c r="CI50" s="2"/>
      <c r="CJ50" s="2"/>
    </row>
    <row r="51" spans="1:88" ht="16" customHeight="1" x14ac:dyDescent="0.15">
      <c r="A51" s="316">
        <v>42</v>
      </c>
      <c r="B51" s="50">
        <v>46</v>
      </c>
      <c r="C51" s="175" t="s">
        <v>296</v>
      </c>
      <c r="D51" s="71">
        <v>17.393652146901868</v>
      </c>
      <c r="E51" s="71">
        <v>0</v>
      </c>
      <c r="F51" s="71">
        <v>0</v>
      </c>
      <c r="G51" s="64">
        <v>1.8093258127845218</v>
      </c>
      <c r="H51" s="64">
        <v>639.54402392066288</v>
      </c>
      <c r="I51" s="64">
        <v>2.4850192009883658</v>
      </c>
      <c r="J51" s="64">
        <v>119.0817663206184</v>
      </c>
      <c r="K51" s="64">
        <v>2.3619489195136234</v>
      </c>
      <c r="L51" s="64">
        <v>1.7452203739529391</v>
      </c>
      <c r="M51" s="64">
        <v>38.003771559471204</v>
      </c>
      <c r="N51" s="64">
        <v>360.41220969817215</v>
      </c>
      <c r="O51" s="64">
        <v>105.83589903209545</v>
      </c>
      <c r="P51" s="64">
        <v>284.51751344613234</v>
      </c>
      <c r="Q51" s="64">
        <v>174.48565209444249</v>
      </c>
      <c r="R51" s="64">
        <v>25.13141141982625</v>
      </c>
      <c r="S51" s="64">
        <v>0</v>
      </c>
      <c r="T51" s="64">
        <v>49.350244735937913</v>
      </c>
      <c r="U51" s="64">
        <v>605.96330581722611</v>
      </c>
      <c r="V51" s="64">
        <v>166.96194366433869</v>
      </c>
      <c r="W51" s="64">
        <v>368.77271346467376</v>
      </c>
      <c r="X51" s="64">
        <v>0</v>
      </c>
      <c r="Y51" s="64">
        <v>0.60310860426150747</v>
      </c>
      <c r="Z51" s="64">
        <v>38.172173413589775</v>
      </c>
      <c r="AA51" s="64">
        <v>99.885893523087503</v>
      </c>
      <c r="AB51" s="64">
        <v>182.4606617476243</v>
      </c>
      <c r="AC51" s="64">
        <v>0</v>
      </c>
      <c r="AD51" s="64">
        <v>0</v>
      </c>
      <c r="AE51" s="64">
        <v>0</v>
      </c>
      <c r="AF51" s="64">
        <v>0</v>
      </c>
      <c r="AG51" s="64">
        <v>0</v>
      </c>
      <c r="AH51" s="64">
        <v>0</v>
      </c>
      <c r="AI51" s="64">
        <v>0</v>
      </c>
      <c r="AJ51" s="64">
        <v>0</v>
      </c>
      <c r="AK51" s="64">
        <v>0</v>
      </c>
      <c r="AL51" s="64">
        <v>0</v>
      </c>
      <c r="AM51" s="64">
        <v>0</v>
      </c>
      <c r="AN51" s="64">
        <v>0</v>
      </c>
      <c r="AO51" s="64">
        <v>0</v>
      </c>
      <c r="AP51" s="64">
        <v>0</v>
      </c>
      <c r="AQ51" s="64">
        <v>72.310213503202178</v>
      </c>
      <c r="AR51" s="64">
        <v>30.475595059583835</v>
      </c>
      <c r="AS51" s="64">
        <v>117392.19919435009</v>
      </c>
      <c r="AT51" s="64">
        <v>1023.4793621620105</v>
      </c>
      <c r="AU51" s="64">
        <v>0</v>
      </c>
      <c r="AV51" s="64">
        <v>0</v>
      </c>
      <c r="AW51" s="64">
        <v>0</v>
      </c>
      <c r="AX51" s="64">
        <v>0</v>
      </c>
      <c r="AY51" s="64">
        <v>0</v>
      </c>
      <c r="AZ51" s="64">
        <v>0</v>
      </c>
      <c r="BA51" s="64">
        <v>0</v>
      </c>
      <c r="BB51" s="64">
        <v>0</v>
      </c>
      <c r="BC51" s="64">
        <v>0</v>
      </c>
      <c r="BD51" s="64">
        <v>0</v>
      </c>
      <c r="BE51" s="64">
        <v>0</v>
      </c>
      <c r="BF51" s="64">
        <v>126.94172818266809</v>
      </c>
      <c r="BG51" s="64">
        <v>0</v>
      </c>
      <c r="BH51" s="64">
        <v>0</v>
      </c>
      <c r="BI51" s="64">
        <v>0.12032897193579291</v>
      </c>
      <c r="BJ51" s="64">
        <v>27.30573065918712</v>
      </c>
      <c r="BK51" s="64">
        <v>10.115467661510802</v>
      </c>
      <c r="BL51" s="64">
        <v>35.110264428071247</v>
      </c>
      <c r="BM51" s="64">
        <v>210.14242272084559</v>
      </c>
      <c r="BN51" s="64">
        <v>0.58418444340957099</v>
      </c>
      <c r="BO51" s="64">
        <v>0</v>
      </c>
      <c r="BP51" s="64">
        <v>0</v>
      </c>
      <c r="BQ51" s="64">
        <v>58.23534050839244</v>
      </c>
      <c r="BR51" s="64">
        <v>1.8093258127845218</v>
      </c>
      <c r="BS51" s="64">
        <v>1.2062172085230149</v>
      </c>
      <c r="BT51" s="64">
        <v>29.39746575487958</v>
      </c>
      <c r="BU51" s="64">
        <v>0</v>
      </c>
      <c r="BV51" s="64">
        <v>17.49014952358371</v>
      </c>
      <c r="BW51" s="64">
        <v>0</v>
      </c>
      <c r="BX51" s="64">
        <v>2.4745171502406396</v>
      </c>
      <c r="BY51" s="64">
        <v>1.4698575104228913</v>
      </c>
      <c r="BZ51" s="64">
        <v>9.395206598021268</v>
      </c>
      <c r="CA51" s="64">
        <v>24.577198639438038</v>
      </c>
      <c r="CB51" s="102">
        <v>0</v>
      </c>
      <c r="CC51" s="103">
        <f t="shared" si="0"/>
        <v>122359.81722976512</v>
      </c>
      <c r="CD51" s="104">
        <v>2301.9398082577527</v>
      </c>
      <c r="CE51" s="105">
        <f t="shared" si="2"/>
        <v>124661.75703802287</v>
      </c>
      <c r="CF51" s="106"/>
      <c r="CG51" s="104">
        <v>1258.4245799373518</v>
      </c>
      <c r="CH51" s="103">
        <f t="shared" si="1"/>
        <v>125920.18161796022</v>
      </c>
      <c r="CI51" s="2"/>
      <c r="CJ51" s="2"/>
    </row>
    <row r="52" spans="1:88" ht="16" customHeight="1" x14ac:dyDescent="0.15">
      <c r="A52" s="48">
        <v>43</v>
      </c>
      <c r="B52" s="50">
        <v>47</v>
      </c>
      <c r="C52" s="175" t="s">
        <v>297</v>
      </c>
      <c r="D52" s="71">
        <v>13.259631879237828</v>
      </c>
      <c r="E52" s="71">
        <v>0</v>
      </c>
      <c r="F52" s="71">
        <v>0</v>
      </c>
      <c r="G52" s="64">
        <v>0</v>
      </c>
      <c r="H52" s="64">
        <v>621.09226869531255</v>
      </c>
      <c r="I52" s="64">
        <v>21.868536545813924</v>
      </c>
      <c r="J52" s="64">
        <v>2.0893960829359597</v>
      </c>
      <c r="K52" s="64">
        <v>0.4799927018200561</v>
      </c>
      <c r="L52" s="64">
        <v>2.8966370748629382</v>
      </c>
      <c r="M52" s="64">
        <v>0.12095856834387916</v>
      </c>
      <c r="N52" s="64">
        <v>11.290666090194339</v>
      </c>
      <c r="O52" s="64">
        <v>8.2707900755778427E-2</v>
      </c>
      <c r="P52" s="64">
        <v>4.7037282091541055</v>
      </c>
      <c r="Q52" s="64">
        <v>0</v>
      </c>
      <c r="R52" s="64">
        <v>0</v>
      </c>
      <c r="S52" s="64">
        <v>0</v>
      </c>
      <c r="T52" s="64">
        <v>6.8568707881515527</v>
      </c>
      <c r="U52" s="64">
        <v>5.5860536154918456</v>
      </c>
      <c r="V52" s="64">
        <v>1.4916706689270443</v>
      </c>
      <c r="W52" s="64">
        <v>0.45211210259664014</v>
      </c>
      <c r="X52" s="64">
        <v>0</v>
      </c>
      <c r="Y52" s="64">
        <v>0</v>
      </c>
      <c r="Z52" s="64">
        <v>39.786518676511754</v>
      </c>
      <c r="AA52" s="64">
        <v>5.7827521332076381</v>
      </c>
      <c r="AB52" s="64">
        <v>2.0422698384784876</v>
      </c>
      <c r="AC52" s="64">
        <v>0</v>
      </c>
      <c r="AD52" s="64">
        <v>0</v>
      </c>
      <c r="AE52" s="64">
        <v>0</v>
      </c>
      <c r="AF52" s="64">
        <v>0</v>
      </c>
      <c r="AG52" s="64">
        <v>0</v>
      </c>
      <c r="AH52" s="64">
        <v>0</v>
      </c>
      <c r="AI52" s="64">
        <v>0</v>
      </c>
      <c r="AJ52" s="64">
        <v>0</v>
      </c>
      <c r="AK52" s="64">
        <v>1.5815806484715837</v>
      </c>
      <c r="AL52" s="64">
        <v>0</v>
      </c>
      <c r="AM52" s="64">
        <v>0</v>
      </c>
      <c r="AN52" s="64">
        <v>0</v>
      </c>
      <c r="AO52" s="64">
        <v>0</v>
      </c>
      <c r="AP52" s="64">
        <v>0</v>
      </c>
      <c r="AQ52" s="64">
        <v>4.3771738704496359</v>
      </c>
      <c r="AR52" s="64">
        <v>2.5164866114139843</v>
      </c>
      <c r="AS52" s="64">
        <v>176.78140970840704</v>
      </c>
      <c r="AT52" s="64">
        <v>26798.360706336189</v>
      </c>
      <c r="AU52" s="64">
        <v>4.4303131815181098</v>
      </c>
      <c r="AV52" s="64">
        <v>0.86848211627032357</v>
      </c>
      <c r="AW52" s="64">
        <v>2.5218248823180165</v>
      </c>
      <c r="AX52" s="64">
        <v>2.7476321541837585</v>
      </c>
      <c r="AY52" s="64">
        <v>0.87475605722565664</v>
      </c>
      <c r="AZ52" s="64">
        <v>5.0284550862253861</v>
      </c>
      <c r="BA52" s="64">
        <v>0</v>
      </c>
      <c r="BB52" s="64">
        <v>0</v>
      </c>
      <c r="BC52" s="64">
        <v>0</v>
      </c>
      <c r="BD52" s="64">
        <v>0</v>
      </c>
      <c r="BE52" s="64">
        <v>0</v>
      </c>
      <c r="BF52" s="64">
        <v>0</v>
      </c>
      <c r="BG52" s="64">
        <v>0</v>
      </c>
      <c r="BH52" s="64">
        <v>0</v>
      </c>
      <c r="BI52" s="64">
        <v>11.297309715368938</v>
      </c>
      <c r="BJ52" s="64">
        <v>22.084899951161631</v>
      </c>
      <c r="BK52" s="64">
        <v>5.3158007487755761</v>
      </c>
      <c r="BL52" s="64">
        <v>0.40405231200454933</v>
      </c>
      <c r="BM52" s="64">
        <v>26.424421790073744</v>
      </c>
      <c r="BN52" s="64">
        <v>4.8383427337551667E-2</v>
      </c>
      <c r="BO52" s="64">
        <v>0</v>
      </c>
      <c r="BP52" s="64">
        <v>0.8073696192685571</v>
      </c>
      <c r="BQ52" s="64">
        <v>3.5790121496211222</v>
      </c>
      <c r="BR52" s="64">
        <v>0</v>
      </c>
      <c r="BS52" s="64">
        <v>1.1195519874705504</v>
      </c>
      <c r="BT52" s="64">
        <v>10.341672772260786</v>
      </c>
      <c r="BU52" s="64">
        <v>0</v>
      </c>
      <c r="BV52" s="64">
        <v>12.221665841322384</v>
      </c>
      <c r="BW52" s="64">
        <v>2.5699575803277952</v>
      </c>
      <c r="BX52" s="64">
        <v>4.9647347609890528E-2</v>
      </c>
      <c r="BY52" s="64">
        <v>72.721734009568223</v>
      </c>
      <c r="BZ52" s="64">
        <v>1.0007211650148378</v>
      </c>
      <c r="CA52" s="64">
        <v>9.768972053101546</v>
      </c>
      <c r="CB52" s="102">
        <v>0</v>
      </c>
      <c r="CC52" s="103">
        <f t="shared" si="0"/>
        <v>27919.726764694762</v>
      </c>
      <c r="CD52" s="104">
        <v>412.64517502217592</v>
      </c>
      <c r="CE52" s="105">
        <f t="shared" si="2"/>
        <v>28332.371939716937</v>
      </c>
      <c r="CF52" s="106"/>
      <c r="CG52" s="104">
        <v>1580.1435567080057</v>
      </c>
      <c r="CH52" s="103">
        <f t="shared" si="1"/>
        <v>29912.515496424941</v>
      </c>
      <c r="CI52" s="2"/>
      <c r="CJ52" s="2"/>
    </row>
    <row r="53" spans="1:88" ht="16" customHeight="1" x14ac:dyDescent="0.15">
      <c r="A53" s="316">
        <v>44</v>
      </c>
      <c r="B53" s="50" t="s">
        <v>298</v>
      </c>
      <c r="C53" s="40" t="s">
        <v>231</v>
      </c>
      <c r="D53" s="71">
        <v>0</v>
      </c>
      <c r="E53" s="71">
        <v>0</v>
      </c>
      <c r="F53" s="71">
        <v>0</v>
      </c>
      <c r="G53" s="64">
        <v>0</v>
      </c>
      <c r="H53" s="64">
        <v>0</v>
      </c>
      <c r="I53" s="64">
        <v>0</v>
      </c>
      <c r="J53" s="64">
        <v>0</v>
      </c>
      <c r="K53" s="64">
        <v>0</v>
      </c>
      <c r="L53" s="64">
        <v>0</v>
      </c>
      <c r="M53" s="64">
        <v>0</v>
      </c>
      <c r="N53" s="64">
        <v>0</v>
      </c>
      <c r="O53" s="64">
        <v>0</v>
      </c>
      <c r="P53" s="64">
        <v>0</v>
      </c>
      <c r="Q53" s="64">
        <v>0</v>
      </c>
      <c r="R53" s="64">
        <v>0</v>
      </c>
      <c r="S53" s="64">
        <v>0</v>
      </c>
      <c r="T53" s="64">
        <v>0</v>
      </c>
      <c r="U53" s="64">
        <v>0</v>
      </c>
      <c r="V53" s="64">
        <v>0</v>
      </c>
      <c r="W53" s="64">
        <v>0</v>
      </c>
      <c r="X53" s="64">
        <v>0</v>
      </c>
      <c r="Y53" s="64">
        <v>0</v>
      </c>
      <c r="Z53" s="64">
        <v>0</v>
      </c>
      <c r="AA53" s="64">
        <v>0</v>
      </c>
      <c r="AB53" s="64">
        <v>0</v>
      </c>
      <c r="AC53" s="64">
        <v>0</v>
      </c>
      <c r="AD53" s="64">
        <v>0</v>
      </c>
      <c r="AE53" s="64">
        <v>0</v>
      </c>
      <c r="AF53" s="64">
        <v>0</v>
      </c>
      <c r="AG53" s="64">
        <v>0</v>
      </c>
      <c r="AH53" s="64">
        <v>0</v>
      </c>
      <c r="AI53" s="64">
        <v>0</v>
      </c>
      <c r="AJ53" s="64">
        <v>0</v>
      </c>
      <c r="AK53" s="64">
        <v>0</v>
      </c>
      <c r="AL53" s="64">
        <v>0</v>
      </c>
      <c r="AM53" s="64">
        <v>0</v>
      </c>
      <c r="AN53" s="64">
        <v>0</v>
      </c>
      <c r="AO53" s="64">
        <v>0</v>
      </c>
      <c r="AP53" s="64">
        <v>0</v>
      </c>
      <c r="AQ53" s="64">
        <v>0</v>
      </c>
      <c r="AR53" s="64">
        <v>0</v>
      </c>
      <c r="AS53" s="64">
        <v>0</v>
      </c>
      <c r="AT53" s="64">
        <v>0</v>
      </c>
      <c r="AU53" s="64">
        <v>5340.2604871421918</v>
      </c>
      <c r="AV53" s="64">
        <v>22.586882298159146</v>
      </c>
      <c r="AW53" s="64">
        <v>0</v>
      </c>
      <c r="AX53" s="64">
        <v>10.996641765337902</v>
      </c>
      <c r="AY53" s="64">
        <v>3.5009704551327046</v>
      </c>
      <c r="AZ53" s="64">
        <v>0</v>
      </c>
      <c r="BA53" s="64">
        <v>0</v>
      </c>
      <c r="BB53" s="64">
        <v>0</v>
      </c>
      <c r="BC53" s="64">
        <v>0</v>
      </c>
      <c r="BD53" s="64">
        <v>0</v>
      </c>
      <c r="BE53" s="64">
        <v>0</v>
      </c>
      <c r="BF53" s="64">
        <v>0</v>
      </c>
      <c r="BG53" s="64">
        <v>0</v>
      </c>
      <c r="BH53" s="64">
        <v>0</v>
      </c>
      <c r="BI53" s="64">
        <v>0</v>
      </c>
      <c r="BJ53" s="64">
        <v>0</v>
      </c>
      <c r="BK53" s="64">
        <v>0</v>
      </c>
      <c r="BL53" s="64">
        <v>0</v>
      </c>
      <c r="BM53" s="64">
        <v>0</v>
      </c>
      <c r="BN53" s="64">
        <v>0</v>
      </c>
      <c r="BO53" s="64">
        <v>0</v>
      </c>
      <c r="BP53" s="64">
        <v>0</v>
      </c>
      <c r="BQ53" s="64">
        <v>0</v>
      </c>
      <c r="BR53" s="64">
        <v>0</v>
      </c>
      <c r="BS53" s="64">
        <v>0</v>
      </c>
      <c r="BT53" s="64">
        <v>0</v>
      </c>
      <c r="BU53" s="64">
        <v>0</v>
      </c>
      <c r="BV53" s="64">
        <v>0</v>
      </c>
      <c r="BW53" s="64">
        <v>0</v>
      </c>
      <c r="BX53" s="64">
        <v>0</v>
      </c>
      <c r="BY53" s="64">
        <v>0</v>
      </c>
      <c r="BZ53" s="64">
        <v>0</v>
      </c>
      <c r="CA53" s="64">
        <v>0</v>
      </c>
      <c r="CB53" s="102">
        <v>0</v>
      </c>
      <c r="CC53" s="103">
        <f t="shared" si="0"/>
        <v>5377.3449816608218</v>
      </c>
      <c r="CD53" s="104">
        <v>389.63939725267846</v>
      </c>
      <c r="CE53" s="105">
        <f t="shared" si="2"/>
        <v>5766.9843789135002</v>
      </c>
      <c r="CF53" s="106"/>
      <c r="CG53" s="104">
        <v>-949.77588883345209</v>
      </c>
      <c r="CH53" s="103">
        <f t="shared" si="1"/>
        <v>4817.2084900800483</v>
      </c>
      <c r="CI53" s="2"/>
      <c r="CJ53" s="2"/>
    </row>
    <row r="54" spans="1:88" ht="16" customHeight="1" x14ac:dyDescent="0.15">
      <c r="A54" s="48">
        <v>45</v>
      </c>
      <c r="B54" s="50" t="s">
        <v>299</v>
      </c>
      <c r="C54" s="40" t="s">
        <v>232</v>
      </c>
      <c r="D54" s="71">
        <v>0</v>
      </c>
      <c r="E54" s="71">
        <v>0</v>
      </c>
      <c r="F54" s="71">
        <v>0</v>
      </c>
      <c r="G54" s="64">
        <v>0</v>
      </c>
      <c r="H54" s="64">
        <v>0</v>
      </c>
      <c r="I54" s="64">
        <v>0</v>
      </c>
      <c r="J54" s="64">
        <v>0</v>
      </c>
      <c r="K54" s="64">
        <v>0</v>
      </c>
      <c r="L54" s="64">
        <v>0</v>
      </c>
      <c r="M54" s="64">
        <v>0</v>
      </c>
      <c r="N54" s="64">
        <v>0</v>
      </c>
      <c r="O54" s="64">
        <v>0</v>
      </c>
      <c r="P54" s="64">
        <v>0</v>
      </c>
      <c r="Q54" s="64">
        <v>0</v>
      </c>
      <c r="R54" s="64">
        <v>0</v>
      </c>
      <c r="S54" s="64">
        <v>0</v>
      </c>
      <c r="T54" s="64">
        <v>0</v>
      </c>
      <c r="U54" s="64">
        <v>0</v>
      </c>
      <c r="V54" s="64">
        <v>0</v>
      </c>
      <c r="W54" s="64">
        <v>0</v>
      </c>
      <c r="X54" s="64">
        <v>0</v>
      </c>
      <c r="Y54" s="64">
        <v>0</v>
      </c>
      <c r="Z54" s="64">
        <v>0</v>
      </c>
      <c r="AA54" s="64">
        <v>0</v>
      </c>
      <c r="AB54" s="64">
        <v>0</v>
      </c>
      <c r="AC54" s="64">
        <v>0</v>
      </c>
      <c r="AD54" s="64">
        <v>0</v>
      </c>
      <c r="AE54" s="64">
        <v>0</v>
      </c>
      <c r="AF54" s="64">
        <v>0</v>
      </c>
      <c r="AG54" s="64">
        <v>0</v>
      </c>
      <c r="AH54" s="64">
        <v>0</v>
      </c>
      <c r="AI54" s="64">
        <v>0</v>
      </c>
      <c r="AJ54" s="64">
        <v>0</v>
      </c>
      <c r="AK54" s="64">
        <v>0</v>
      </c>
      <c r="AL54" s="64">
        <v>0</v>
      </c>
      <c r="AM54" s="64">
        <v>0</v>
      </c>
      <c r="AN54" s="64">
        <v>0</v>
      </c>
      <c r="AO54" s="64">
        <v>0</v>
      </c>
      <c r="AP54" s="64">
        <v>0</v>
      </c>
      <c r="AQ54" s="64">
        <v>0</v>
      </c>
      <c r="AR54" s="64">
        <v>0</v>
      </c>
      <c r="AS54" s="64">
        <v>0</v>
      </c>
      <c r="AT54" s="64">
        <v>0</v>
      </c>
      <c r="AU54" s="64">
        <v>17.678253999313032</v>
      </c>
      <c r="AV54" s="64">
        <v>1171.3609848116891</v>
      </c>
      <c r="AW54" s="64">
        <v>0</v>
      </c>
      <c r="AX54" s="64">
        <v>27.626041383892819</v>
      </c>
      <c r="AY54" s="64">
        <v>8.7952264646960838</v>
      </c>
      <c r="AZ54" s="64">
        <v>0</v>
      </c>
      <c r="BA54" s="64">
        <v>0</v>
      </c>
      <c r="BB54" s="64">
        <v>0</v>
      </c>
      <c r="BC54" s="64">
        <v>0</v>
      </c>
      <c r="BD54" s="64">
        <v>0</v>
      </c>
      <c r="BE54" s="64">
        <v>0</v>
      </c>
      <c r="BF54" s="64">
        <v>3.5175301439281905</v>
      </c>
      <c r="BG54" s="64">
        <v>0</v>
      </c>
      <c r="BH54" s="64">
        <v>0</v>
      </c>
      <c r="BI54" s="64">
        <v>0</v>
      </c>
      <c r="BJ54" s="64">
        <v>0</v>
      </c>
      <c r="BK54" s="64">
        <v>0</v>
      </c>
      <c r="BL54" s="64">
        <v>0</v>
      </c>
      <c r="BM54" s="64">
        <v>0</v>
      </c>
      <c r="BN54" s="64">
        <v>0</v>
      </c>
      <c r="BO54" s="64">
        <v>0</v>
      </c>
      <c r="BP54" s="64">
        <v>0</v>
      </c>
      <c r="BQ54" s="64">
        <v>0</v>
      </c>
      <c r="BR54" s="64">
        <v>0</v>
      </c>
      <c r="BS54" s="64">
        <v>0</v>
      </c>
      <c r="BT54" s="64">
        <v>0</v>
      </c>
      <c r="BU54" s="64">
        <v>0</v>
      </c>
      <c r="BV54" s="64">
        <v>0</v>
      </c>
      <c r="BW54" s="64">
        <v>0</v>
      </c>
      <c r="BX54" s="64">
        <v>0</v>
      </c>
      <c r="BY54" s="64">
        <v>0</v>
      </c>
      <c r="BZ54" s="64">
        <v>0</v>
      </c>
      <c r="CA54" s="64">
        <v>0</v>
      </c>
      <c r="CB54" s="102">
        <v>0</v>
      </c>
      <c r="CC54" s="103">
        <f t="shared" si="0"/>
        <v>1228.9780368035194</v>
      </c>
      <c r="CD54" s="104">
        <v>88.305993724469872</v>
      </c>
      <c r="CE54" s="105">
        <f t="shared" si="2"/>
        <v>1317.2840305279892</v>
      </c>
      <c r="CF54" s="106"/>
      <c r="CG54" s="104">
        <v>-203.89068319638238</v>
      </c>
      <c r="CH54" s="103">
        <f t="shared" si="1"/>
        <v>1113.3933473316069</v>
      </c>
      <c r="CI54" s="2"/>
      <c r="CJ54" s="2"/>
    </row>
    <row r="55" spans="1:88" ht="16" customHeight="1" x14ac:dyDescent="0.15">
      <c r="A55" s="316">
        <v>46</v>
      </c>
      <c r="B55" s="50" t="s">
        <v>300</v>
      </c>
      <c r="C55" s="40" t="s">
        <v>233</v>
      </c>
      <c r="D55" s="71">
        <v>0</v>
      </c>
      <c r="E55" s="71">
        <v>0</v>
      </c>
      <c r="F55" s="71">
        <v>0</v>
      </c>
      <c r="G55" s="64">
        <v>0</v>
      </c>
      <c r="H55" s="64">
        <v>0</v>
      </c>
      <c r="I55" s="64">
        <v>0</v>
      </c>
      <c r="J55" s="64">
        <v>0</v>
      </c>
      <c r="K55" s="64">
        <v>0</v>
      </c>
      <c r="L55" s="64">
        <v>0</v>
      </c>
      <c r="M55" s="64">
        <v>0</v>
      </c>
      <c r="N55" s="64">
        <v>0</v>
      </c>
      <c r="O55" s="64">
        <v>0</v>
      </c>
      <c r="P55" s="64">
        <v>0</v>
      </c>
      <c r="Q55" s="64">
        <v>0</v>
      </c>
      <c r="R55" s="64">
        <v>0</v>
      </c>
      <c r="S55" s="64">
        <v>0</v>
      </c>
      <c r="T55" s="64">
        <v>0</v>
      </c>
      <c r="U55" s="64">
        <v>0</v>
      </c>
      <c r="V55" s="64">
        <v>0</v>
      </c>
      <c r="W55" s="64">
        <v>0</v>
      </c>
      <c r="X55" s="64">
        <v>0</v>
      </c>
      <c r="Y55" s="64">
        <v>0</v>
      </c>
      <c r="Z55" s="64">
        <v>0</v>
      </c>
      <c r="AA55" s="64">
        <v>0</v>
      </c>
      <c r="AB55" s="64">
        <v>0</v>
      </c>
      <c r="AC55" s="64">
        <v>0</v>
      </c>
      <c r="AD55" s="64">
        <v>0</v>
      </c>
      <c r="AE55" s="64">
        <v>0</v>
      </c>
      <c r="AF55" s="64">
        <v>0</v>
      </c>
      <c r="AG55" s="64">
        <v>0</v>
      </c>
      <c r="AH55" s="64">
        <v>0</v>
      </c>
      <c r="AI55" s="64">
        <v>0</v>
      </c>
      <c r="AJ55" s="64">
        <v>0</v>
      </c>
      <c r="AK55" s="64">
        <v>0</v>
      </c>
      <c r="AL55" s="64">
        <v>0</v>
      </c>
      <c r="AM55" s="64">
        <v>0</v>
      </c>
      <c r="AN55" s="64">
        <v>0</v>
      </c>
      <c r="AO55" s="64">
        <v>0</v>
      </c>
      <c r="AP55" s="64">
        <v>0</v>
      </c>
      <c r="AQ55" s="64">
        <v>0</v>
      </c>
      <c r="AR55" s="64">
        <v>0</v>
      </c>
      <c r="AS55" s="64">
        <v>0</v>
      </c>
      <c r="AT55" s="64">
        <v>0</v>
      </c>
      <c r="AU55" s="64">
        <v>0</v>
      </c>
      <c r="AV55" s="64">
        <v>0</v>
      </c>
      <c r="AW55" s="64">
        <v>3267.9524026942408</v>
      </c>
      <c r="AX55" s="64">
        <v>0</v>
      </c>
      <c r="AY55" s="64">
        <v>0</v>
      </c>
      <c r="AZ55" s="64">
        <v>0</v>
      </c>
      <c r="BA55" s="64">
        <v>0</v>
      </c>
      <c r="BB55" s="64">
        <v>0</v>
      </c>
      <c r="BC55" s="64">
        <v>0</v>
      </c>
      <c r="BD55" s="64">
        <v>0</v>
      </c>
      <c r="BE55" s="64">
        <v>0</v>
      </c>
      <c r="BF55" s="64">
        <v>0</v>
      </c>
      <c r="BG55" s="64">
        <v>0</v>
      </c>
      <c r="BH55" s="64">
        <v>0</v>
      </c>
      <c r="BI55" s="64">
        <v>0</v>
      </c>
      <c r="BJ55" s="64">
        <v>0</v>
      </c>
      <c r="BK55" s="64">
        <v>0</v>
      </c>
      <c r="BL55" s="64">
        <v>0</v>
      </c>
      <c r="BM55" s="64">
        <v>0</v>
      </c>
      <c r="BN55" s="64">
        <v>0</v>
      </c>
      <c r="BO55" s="64">
        <v>0</v>
      </c>
      <c r="BP55" s="64">
        <v>0</v>
      </c>
      <c r="BQ55" s="64">
        <v>0</v>
      </c>
      <c r="BR55" s="64">
        <v>0</v>
      </c>
      <c r="BS55" s="64">
        <v>0</v>
      </c>
      <c r="BT55" s="64">
        <v>0</v>
      </c>
      <c r="BU55" s="64">
        <v>0</v>
      </c>
      <c r="BV55" s="64">
        <v>0</v>
      </c>
      <c r="BW55" s="64">
        <v>0</v>
      </c>
      <c r="BX55" s="64">
        <v>0</v>
      </c>
      <c r="BY55" s="64">
        <v>0</v>
      </c>
      <c r="BZ55" s="64">
        <v>0</v>
      </c>
      <c r="CA55" s="64">
        <v>0</v>
      </c>
      <c r="CB55" s="102">
        <v>0</v>
      </c>
      <c r="CC55" s="103">
        <f t="shared" si="0"/>
        <v>3267.9524026942408</v>
      </c>
      <c r="CD55" s="104">
        <v>21.626026912737853</v>
      </c>
      <c r="CE55" s="105">
        <f t="shared" si="2"/>
        <v>3289.5784296069787</v>
      </c>
      <c r="CF55" s="106"/>
      <c r="CG55" s="104">
        <v>-486.46428452783908</v>
      </c>
      <c r="CH55" s="103">
        <f t="shared" si="1"/>
        <v>2803.1141450791397</v>
      </c>
      <c r="CI55" s="2"/>
      <c r="CJ55" s="2"/>
    </row>
    <row r="56" spans="1:88" ht="16" customHeight="1" x14ac:dyDescent="0.15">
      <c r="A56" s="48">
        <v>47</v>
      </c>
      <c r="B56" s="50" t="s">
        <v>301</v>
      </c>
      <c r="C56" s="40" t="s">
        <v>234</v>
      </c>
      <c r="D56" s="71">
        <v>0</v>
      </c>
      <c r="E56" s="71">
        <v>0</v>
      </c>
      <c r="F56" s="71">
        <v>0</v>
      </c>
      <c r="G56" s="64">
        <v>0</v>
      </c>
      <c r="H56" s="64">
        <v>0</v>
      </c>
      <c r="I56" s="64">
        <v>0</v>
      </c>
      <c r="J56" s="64">
        <v>0</v>
      </c>
      <c r="K56" s="64">
        <v>0</v>
      </c>
      <c r="L56" s="64">
        <v>0</v>
      </c>
      <c r="M56" s="64">
        <v>0</v>
      </c>
      <c r="N56" s="64">
        <v>0</v>
      </c>
      <c r="O56" s="64">
        <v>0</v>
      </c>
      <c r="P56" s="64">
        <v>0</v>
      </c>
      <c r="Q56" s="64">
        <v>0</v>
      </c>
      <c r="R56" s="64">
        <v>0</v>
      </c>
      <c r="S56" s="64">
        <v>0</v>
      </c>
      <c r="T56" s="64">
        <v>0</v>
      </c>
      <c r="U56" s="64">
        <v>0</v>
      </c>
      <c r="V56" s="64">
        <v>0</v>
      </c>
      <c r="W56" s="64">
        <v>0</v>
      </c>
      <c r="X56" s="64">
        <v>0</v>
      </c>
      <c r="Y56" s="64">
        <v>0</v>
      </c>
      <c r="Z56" s="64">
        <v>0</v>
      </c>
      <c r="AA56" s="64">
        <v>0</v>
      </c>
      <c r="AB56" s="64">
        <v>0</v>
      </c>
      <c r="AC56" s="64">
        <v>0</v>
      </c>
      <c r="AD56" s="64">
        <v>0</v>
      </c>
      <c r="AE56" s="64">
        <v>0</v>
      </c>
      <c r="AF56" s="64">
        <v>0</v>
      </c>
      <c r="AG56" s="64">
        <v>0</v>
      </c>
      <c r="AH56" s="64">
        <v>0</v>
      </c>
      <c r="AI56" s="64">
        <v>0</v>
      </c>
      <c r="AJ56" s="64">
        <v>0</v>
      </c>
      <c r="AK56" s="64">
        <v>0</v>
      </c>
      <c r="AL56" s="64">
        <v>0</v>
      </c>
      <c r="AM56" s="64">
        <v>0</v>
      </c>
      <c r="AN56" s="64">
        <v>0</v>
      </c>
      <c r="AO56" s="64">
        <v>0</v>
      </c>
      <c r="AP56" s="64">
        <v>0</v>
      </c>
      <c r="AQ56" s="64">
        <v>0</v>
      </c>
      <c r="AR56" s="64">
        <v>0</v>
      </c>
      <c r="AS56" s="64">
        <v>0</v>
      </c>
      <c r="AT56" s="64">
        <v>0</v>
      </c>
      <c r="AU56" s="64">
        <v>23.178812743499272</v>
      </c>
      <c r="AV56" s="64">
        <v>11.908708732834866</v>
      </c>
      <c r="AW56" s="64">
        <v>0</v>
      </c>
      <c r="AX56" s="64">
        <v>3556.1623485351538</v>
      </c>
      <c r="AY56" s="64">
        <v>0</v>
      </c>
      <c r="AZ56" s="64">
        <v>0</v>
      </c>
      <c r="BA56" s="64">
        <v>0</v>
      </c>
      <c r="BB56" s="64">
        <v>0</v>
      </c>
      <c r="BC56" s="64">
        <v>0</v>
      </c>
      <c r="BD56" s="64">
        <v>0</v>
      </c>
      <c r="BE56" s="64">
        <v>0</v>
      </c>
      <c r="BF56" s="64">
        <v>0</v>
      </c>
      <c r="BG56" s="64">
        <v>0</v>
      </c>
      <c r="BH56" s="64">
        <v>0</v>
      </c>
      <c r="BI56" s="64">
        <v>0</v>
      </c>
      <c r="BJ56" s="64">
        <v>0</v>
      </c>
      <c r="BK56" s="64">
        <v>0</v>
      </c>
      <c r="BL56" s="64">
        <v>0</v>
      </c>
      <c r="BM56" s="64">
        <v>0</v>
      </c>
      <c r="BN56" s="64">
        <v>0</v>
      </c>
      <c r="BO56" s="64">
        <v>0</v>
      </c>
      <c r="BP56" s="64">
        <v>0</v>
      </c>
      <c r="BQ56" s="64">
        <v>0</v>
      </c>
      <c r="BR56" s="64">
        <v>0</v>
      </c>
      <c r="BS56" s="64">
        <v>0</v>
      </c>
      <c r="BT56" s="64">
        <v>0</v>
      </c>
      <c r="BU56" s="64">
        <v>0</v>
      </c>
      <c r="BV56" s="64">
        <v>0</v>
      </c>
      <c r="BW56" s="64">
        <v>0</v>
      </c>
      <c r="BX56" s="64">
        <v>0</v>
      </c>
      <c r="BY56" s="64">
        <v>0</v>
      </c>
      <c r="BZ56" s="64">
        <v>0</v>
      </c>
      <c r="CA56" s="64">
        <v>0</v>
      </c>
      <c r="CB56" s="102">
        <v>0</v>
      </c>
      <c r="CC56" s="103">
        <f t="shared" si="0"/>
        <v>3591.2498700114879</v>
      </c>
      <c r="CD56" s="104">
        <v>214.67693526921028</v>
      </c>
      <c r="CE56" s="105">
        <f t="shared" si="2"/>
        <v>3805.9268052806983</v>
      </c>
      <c r="CF56" s="106"/>
      <c r="CG56" s="104">
        <v>-1642.0713271776697</v>
      </c>
      <c r="CH56" s="103">
        <f t="shared" si="1"/>
        <v>2163.8554781030289</v>
      </c>
      <c r="CI56" s="2"/>
      <c r="CJ56" s="2"/>
    </row>
    <row r="57" spans="1:88" ht="16" customHeight="1" x14ac:dyDescent="0.15">
      <c r="A57" s="316">
        <v>48</v>
      </c>
      <c r="B57" s="50" t="s">
        <v>302</v>
      </c>
      <c r="C57" s="175" t="s">
        <v>427</v>
      </c>
      <c r="D57" s="71">
        <v>0</v>
      </c>
      <c r="E57" s="71">
        <v>0</v>
      </c>
      <c r="F57" s="71">
        <v>0</v>
      </c>
      <c r="G57" s="64">
        <v>0</v>
      </c>
      <c r="H57" s="64">
        <v>0</v>
      </c>
      <c r="I57" s="64">
        <v>0</v>
      </c>
      <c r="J57" s="64">
        <v>0</v>
      </c>
      <c r="K57" s="64">
        <v>0</v>
      </c>
      <c r="L57" s="64">
        <v>0</v>
      </c>
      <c r="M57" s="64">
        <v>0</v>
      </c>
      <c r="N57" s="64">
        <v>0</v>
      </c>
      <c r="O57" s="64">
        <v>0</v>
      </c>
      <c r="P57" s="64">
        <v>0</v>
      </c>
      <c r="Q57" s="64">
        <v>0</v>
      </c>
      <c r="R57" s="64">
        <v>0</v>
      </c>
      <c r="S57" s="64">
        <v>0</v>
      </c>
      <c r="T57" s="64">
        <v>0</v>
      </c>
      <c r="U57" s="64">
        <v>0</v>
      </c>
      <c r="V57" s="64">
        <v>0</v>
      </c>
      <c r="W57" s="64">
        <v>0</v>
      </c>
      <c r="X57" s="64">
        <v>0</v>
      </c>
      <c r="Y57" s="64">
        <v>0</v>
      </c>
      <c r="Z57" s="64">
        <v>0</v>
      </c>
      <c r="AA57" s="64">
        <v>0</v>
      </c>
      <c r="AB57" s="64">
        <v>0</v>
      </c>
      <c r="AC57" s="64">
        <v>0</v>
      </c>
      <c r="AD57" s="64">
        <v>0</v>
      </c>
      <c r="AE57" s="64">
        <v>0</v>
      </c>
      <c r="AF57" s="64">
        <v>0</v>
      </c>
      <c r="AG57" s="64">
        <v>0</v>
      </c>
      <c r="AH57" s="64">
        <v>0</v>
      </c>
      <c r="AI57" s="64">
        <v>0</v>
      </c>
      <c r="AJ57" s="64">
        <v>0</v>
      </c>
      <c r="AK57" s="64">
        <v>0</v>
      </c>
      <c r="AL57" s="64">
        <v>0</v>
      </c>
      <c r="AM57" s="64">
        <v>0</v>
      </c>
      <c r="AN57" s="64">
        <v>0</v>
      </c>
      <c r="AO57" s="64">
        <v>0</v>
      </c>
      <c r="AP57" s="64">
        <v>0</v>
      </c>
      <c r="AQ57" s="64">
        <v>0</v>
      </c>
      <c r="AR57" s="64">
        <v>6.976626511100096</v>
      </c>
      <c r="AS57" s="64">
        <v>0</v>
      </c>
      <c r="AT57" s="64">
        <v>0</v>
      </c>
      <c r="AU57" s="64">
        <v>0</v>
      </c>
      <c r="AV57" s="64">
        <v>0</v>
      </c>
      <c r="AW57" s="64">
        <v>0</v>
      </c>
      <c r="AX57" s="64">
        <v>0</v>
      </c>
      <c r="AY57" s="64">
        <v>1132.1655812340946</v>
      </c>
      <c r="AZ57" s="64">
        <v>0</v>
      </c>
      <c r="BA57" s="64">
        <v>0</v>
      </c>
      <c r="BB57" s="64">
        <v>0</v>
      </c>
      <c r="BC57" s="64">
        <v>0</v>
      </c>
      <c r="BD57" s="64">
        <v>0</v>
      </c>
      <c r="BE57" s="64">
        <v>0</v>
      </c>
      <c r="BF57" s="64">
        <v>0</v>
      </c>
      <c r="BG57" s="64">
        <v>0</v>
      </c>
      <c r="BH57" s="64">
        <v>0</v>
      </c>
      <c r="BI57" s="64">
        <v>4.8316739572078102</v>
      </c>
      <c r="BJ57" s="64">
        <v>12.241025070037256</v>
      </c>
      <c r="BK57" s="64">
        <v>0</v>
      </c>
      <c r="BL57" s="64">
        <v>0</v>
      </c>
      <c r="BM57" s="64">
        <v>0</v>
      </c>
      <c r="BN57" s="64">
        <v>0</v>
      </c>
      <c r="BO57" s="64">
        <v>0</v>
      </c>
      <c r="BP57" s="64">
        <v>0</v>
      </c>
      <c r="BQ57" s="64">
        <v>2.1880662957270212</v>
      </c>
      <c r="BR57" s="64">
        <v>0</v>
      </c>
      <c r="BS57" s="64">
        <v>0</v>
      </c>
      <c r="BT57" s="64">
        <v>2.3761178566079981</v>
      </c>
      <c r="BU57" s="64">
        <v>0</v>
      </c>
      <c r="BV57" s="64">
        <v>48.900237634071942</v>
      </c>
      <c r="BW57" s="64">
        <v>0</v>
      </c>
      <c r="BX57" s="64">
        <v>0</v>
      </c>
      <c r="BY57" s="64">
        <v>0</v>
      </c>
      <c r="BZ57" s="64">
        <v>0</v>
      </c>
      <c r="CA57" s="64">
        <v>0</v>
      </c>
      <c r="CB57" s="102">
        <v>0</v>
      </c>
      <c r="CC57" s="103">
        <f t="shared" si="0"/>
        <v>1209.6793285588467</v>
      </c>
      <c r="CD57" s="104">
        <v>185.96600747335256</v>
      </c>
      <c r="CE57" s="105">
        <f t="shared" si="2"/>
        <v>1395.6453360321993</v>
      </c>
      <c r="CF57" s="106"/>
      <c r="CG57" s="104">
        <v>78.869707269193569</v>
      </c>
      <c r="CH57" s="103">
        <f t="shared" si="1"/>
        <v>1474.515043301393</v>
      </c>
      <c r="CI57" s="2"/>
      <c r="CJ57" s="2"/>
    </row>
    <row r="58" spans="1:88" ht="16" customHeight="1" x14ac:dyDescent="0.15">
      <c r="A58" s="48">
        <v>49</v>
      </c>
      <c r="B58" s="50" t="s">
        <v>303</v>
      </c>
      <c r="C58" s="40" t="s">
        <v>235</v>
      </c>
      <c r="D58" s="71">
        <v>1.7741729747331312</v>
      </c>
      <c r="E58" s="71">
        <v>0</v>
      </c>
      <c r="F58" s="71">
        <v>0</v>
      </c>
      <c r="G58" s="64">
        <v>2.2828844917184177</v>
      </c>
      <c r="H58" s="64">
        <v>0</v>
      </c>
      <c r="I58" s="64">
        <v>0</v>
      </c>
      <c r="J58" s="64">
        <v>0</v>
      </c>
      <c r="K58" s="64">
        <v>0</v>
      </c>
      <c r="L58" s="64">
        <v>0</v>
      </c>
      <c r="M58" s="64">
        <v>0</v>
      </c>
      <c r="N58" s="64">
        <v>0</v>
      </c>
      <c r="O58" s="64">
        <v>0</v>
      </c>
      <c r="P58" s="64">
        <v>0</v>
      </c>
      <c r="Q58" s="64">
        <v>0</v>
      </c>
      <c r="R58" s="64">
        <v>0</v>
      </c>
      <c r="S58" s="64">
        <v>0</v>
      </c>
      <c r="T58" s="64">
        <v>0</v>
      </c>
      <c r="U58" s="64">
        <v>0</v>
      </c>
      <c r="V58" s="64">
        <v>0</v>
      </c>
      <c r="W58" s="64">
        <v>0</v>
      </c>
      <c r="X58" s="64">
        <v>0</v>
      </c>
      <c r="Y58" s="64">
        <v>0</v>
      </c>
      <c r="Z58" s="64">
        <v>0</v>
      </c>
      <c r="AA58" s="64">
        <v>0</v>
      </c>
      <c r="AB58" s="64">
        <v>2.690108897072804</v>
      </c>
      <c r="AC58" s="64">
        <v>0</v>
      </c>
      <c r="AD58" s="64">
        <v>0</v>
      </c>
      <c r="AE58" s="64">
        <v>0</v>
      </c>
      <c r="AF58" s="64">
        <v>0</v>
      </c>
      <c r="AG58" s="64">
        <v>0</v>
      </c>
      <c r="AH58" s="64">
        <v>0</v>
      </c>
      <c r="AI58" s="64">
        <v>0</v>
      </c>
      <c r="AJ58" s="64">
        <v>0</v>
      </c>
      <c r="AK58" s="64">
        <v>0</v>
      </c>
      <c r="AL58" s="64">
        <v>0</v>
      </c>
      <c r="AM58" s="64">
        <v>0</v>
      </c>
      <c r="AN58" s="64">
        <v>0</v>
      </c>
      <c r="AO58" s="64">
        <v>0</v>
      </c>
      <c r="AP58" s="64">
        <v>0</v>
      </c>
      <c r="AQ58" s="64">
        <v>0</v>
      </c>
      <c r="AR58" s="64">
        <v>0</v>
      </c>
      <c r="AS58" s="64">
        <v>15.152542232589921</v>
      </c>
      <c r="AT58" s="64">
        <v>3.58743643294489</v>
      </c>
      <c r="AU58" s="64">
        <v>0</v>
      </c>
      <c r="AV58" s="64">
        <v>0</v>
      </c>
      <c r="AW58" s="64">
        <v>0</v>
      </c>
      <c r="AX58" s="64">
        <v>0</v>
      </c>
      <c r="AY58" s="64">
        <v>0</v>
      </c>
      <c r="AZ58" s="64">
        <v>7500.1044349664398</v>
      </c>
      <c r="BA58" s="64">
        <v>0</v>
      </c>
      <c r="BB58" s="64">
        <v>0</v>
      </c>
      <c r="BC58" s="64">
        <v>0</v>
      </c>
      <c r="BD58" s="64">
        <v>0</v>
      </c>
      <c r="BE58" s="64">
        <v>0</v>
      </c>
      <c r="BF58" s="64">
        <v>81.131105035823424</v>
      </c>
      <c r="BG58" s="64">
        <v>0</v>
      </c>
      <c r="BH58" s="64">
        <v>14.267483202077095</v>
      </c>
      <c r="BI58" s="64">
        <v>3.5691152518198672</v>
      </c>
      <c r="BJ58" s="64">
        <v>0</v>
      </c>
      <c r="BK58" s="64">
        <v>0</v>
      </c>
      <c r="BL58" s="64">
        <v>0</v>
      </c>
      <c r="BM58" s="64">
        <v>0</v>
      </c>
      <c r="BN58" s="64">
        <v>0</v>
      </c>
      <c r="BO58" s="64">
        <v>0</v>
      </c>
      <c r="BP58" s="64">
        <v>0</v>
      </c>
      <c r="BQ58" s="64">
        <v>0</v>
      </c>
      <c r="BR58" s="64">
        <v>0</v>
      </c>
      <c r="BS58" s="64">
        <v>0</v>
      </c>
      <c r="BT58" s="64">
        <v>0</v>
      </c>
      <c r="BU58" s="64">
        <v>0</v>
      </c>
      <c r="BV58" s="64">
        <v>0</v>
      </c>
      <c r="BW58" s="64">
        <v>0</v>
      </c>
      <c r="BX58" s="64">
        <v>0</v>
      </c>
      <c r="BY58" s="64">
        <v>0</v>
      </c>
      <c r="BZ58" s="64">
        <v>0</v>
      </c>
      <c r="CA58" s="64">
        <v>0</v>
      </c>
      <c r="CB58" s="102">
        <v>0</v>
      </c>
      <c r="CC58" s="103">
        <f t="shared" si="0"/>
        <v>7624.5592834852205</v>
      </c>
      <c r="CD58" s="104">
        <v>824.79868148284936</v>
      </c>
      <c r="CE58" s="105">
        <f t="shared" si="2"/>
        <v>8449.3579649680705</v>
      </c>
      <c r="CF58" s="106"/>
      <c r="CG58" s="104">
        <v>103.48148722356493</v>
      </c>
      <c r="CH58" s="103">
        <f t="shared" si="1"/>
        <v>8552.8394521916362</v>
      </c>
      <c r="CI58" s="2"/>
      <c r="CJ58" s="2"/>
    </row>
    <row r="59" spans="1:88" ht="16" customHeight="1" x14ac:dyDescent="0.15">
      <c r="A59" s="316">
        <v>50</v>
      </c>
      <c r="B59" s="50" t="s">
        <v>304</v>
      </c>
      <c r="C59" s="40" t="s">
        <v>236</v>
      </c>
      <c r="D59" s="71">
        <v>0</v>
      </c>
      <c r="E59" s="71">
        <v>0</v>
      </c>
      <c r="F59" s="71">
        <v>0</v>
      </c>
      <c r="G59" s="64">
        <v>0</v>
      </c>
      <c r="H59" s="64">
        <v>0</v>
      </c>
      <c r="I59" s="64">
        <v>0</v>
      </c>
      <c r="J59" s="64">
        <v>0</v>
      </c>
      <c r="K59" s="64">
        <v>0</v>
      </c>
      <c r="L59" s="64">
        <v>0</v>
      </c>
      <c r="M59" s="64">
        <v>0</v>
      </c>
      <c r="N59" s="64">
        <v>0</v>
      </c>
      <c r="O59" s="64">
        <v>0</v>
      </c>
      <c r="P59" s="64">
        <v>0</v>
      </c>
      <c r="Q59" s="64">
        <v>0</v>
      </c>
      <c r="R59" s="64">
        <v>0</v>
      </c>
      <c r="S59" s="64">
        <v>0</v>
      </c>
      <c r="T59" s="64">
        <v>0</v>
      </c>
      <c r="U59" s="64">
        <v>0</v>
      </c>
      <c r="V59" s="64">
        <v>0</v>
      </c>
      <c r="W59" s="64">
        <v>0</v>
      </c>
      <c r="X59" s="64">
        <v>0</v>
      </c>
      <c r="Y59" s="64">
        <v>0</v>
      </c>
      <c r="Z59" s="64">
        <v>0</v>
      </c>
      <c r="AA59" s="64">
        <v>0</v>
      </c>
      <c r="AB59" s="64">
        <v>0</v>
      </c>
      <c r="AC59" s="64">
        <v>0</v>
      </c>
      <c r="AD59" s="64">
        <v>0</v>
      </c>
      <c r="AE59" s="64">
        <v>0</v>
      </c>
      <c r="AF59" s="64">
        <v>0</v>
      </c>
      <c r="AG59" s="64">
        <v>0</v>
      </c>
      <c r="AH59" s="64">
        <v>0</v>
      </c>
      <c r="AI59" s="64">
        <v>0</v>
      </c>
      <c r="AJ59" s="64">
        <v>0</v>
      </c>
      <c r="AK59" s="64">
        <v>1.9149948647906656</v>
      </c>
      <c r="AL59" s="64">
        <v>0</v>
      </c>
      <c r="AM59" s="64">
        <v>0</v>
      </c>
      <c r="AN59" s="64">
        <v>0</v>
      </c>
      <c r="AO59" s="64">
        <v>0</v>
      </c>
      <c r="AP59" s="64">
        <v>0</v>
      </c>
      <c r="AQ59" s="64">
        <v>0</v>
      </c>
      <c r="AR59" s="64">
        <v>0</v>
      </c>
      <c r="AS59" s="64">
        <v>0</v>
      </c>
      <c r="AT59" s="64">
        <v>0</v>
      </c>
      <c r="AU59" s="64">
        <v>0</v>
      </c>
      <c r="AV59" s="64">
        <v>0</v>
      </c>
      <c r="AW59" s="64">
        <v>0</v>
      </c>
      <c r="AX59" s="64">
        <v>0</v>
      </c>
      <c r="AY59" s="64">
        <v>0</v>
      </c>
      <c r="AZ59" s="64">
        <v>0</v>
      </c>
      <c r="BA59" s="64">
        <v>2308.9694068398007</v>
      </c>
      <c r="BB59" s="64">
        <v>0</v>
      </c>
      <c r="BC59" s="64">
        <v>0</v>
      </c>
      <c r="BD59" s="64">
        <v>0</v>
      </c>
      <c r="BE59" s="64">
        <v>0</v>
      </c>
      <c r="BF59" s="64">
        <v>0</v>
      </c>
      <c r="BG59" s="64">
        <v>0</v>
      </c>
      <c r="BH59" s="64">
        <v>0</v>
      </c>
      <c r="BI59" s="64">
        <v>0</v>
      </c>
      <c r="BJ59" s="64">
        <v>0</v>
      </c>
      <c r="BK59" s="64">
        <v>0</v>
      </c>
      <c r="BL59" s="64">
        <v>0</v>
      </c>
      <c r="BM59" s="64">
        <v>0</v>
      </c>
      <c r="BN59" s="64">
        <v>0</v>
      </c>
      <c r="BO59" s="64">
        <v>0</v>
      </c>
      <c r="BP59" s="64">
        <v>0</v>
      </c>
      <c r="BQ59" s="64">
        <v>0</v>
      </c>
      <c r="BR59" s="64">
        <v>0</v>
      </c>
      <c r="BS59" s="64">
        <v>0</v>
      </c>
      <c r="BT59" s="64">
        <v>0</v>
      </c>
      <c r="BU59" s="64">
        <v>0</v>
      </c>
      <c r="BV59" s="64">
        <v>0</v>
      </c>
      <c r="BW59" s="64">
        <v>0</v>
      </c>
      <c r="BX59" s="64">
        <v>1.202327418529886</v>
      </c>
      <c r="BY59" s="64">
        <v>0</v>
      </c>
      <c r="BZ59" s="64">
        <v>0</v>
      </c>
      <c r="CA59" s="64">
        <v>0</v>
      </c>
      <c r="CB59" s="102">
        <v>0</v>
      </c>
      <c r="CC59" s="103">
        <f t="shared" si="0"/>
        <v>2312.0867291231211</v>
      </c>
      <c r="CD59" s="104">
        <v>0</v>
      </c>
      <c r="CE59" s="105">
        <f t="shared" si="2"/>
        <v>2312.0867291231211</v>
      </c>
      <c r="CF59" s="106"/>
      <c r="CG59" s="104">
        <v>3.6700419792345462</v>
      </c>
      <c r="CH59" s="103">
        <f t="shared" si="1"/>
        <v>2315.7567711023557</v>
      </c>
      <c r="CI59" s="2"/>
      <c r="CJ59" s="2"/>
    </row>
    <row r="60" spans="1:88" ht="16" customHeight="1" x14ac:dyDescent="0.15">
      <c r="A60" s="48">
        <v>51</v>
      </c>
      <c r="B60" s="50">
        <v>50</v>
      </c>
      <c r="C60" s="40" t="s">
        <v>237</v>
      </c>
      <c r="D60" s="71">
        <v>0</v>
      </c>
      <c r="E60" s="71">
        <v>0</v>
      </c>
      <c r="F60" s="71">
        <v>0</v>
      </c>
      <c r="G60" s="64">
        <v>0</v>
      </c>
      <c r="H60" s="64">
        <v>0</v>
      </c>
      <c r="I60" s="64">
        <v>0</v>
      </c>
      <c r="J60" s="64">
        <v>0</v>
      </c>
      <c r="K60" s="64">
        <v>0</v>
      </c>
      <c r="L60" s="64">
        <v>0</v>
      </c>
      <c r="M60" s="64">
        <v>0</v>
      </c>
      <c r="N60" s="64">
        <v>0</v>
      </c>
      <c r="O60" s="64">
        <v>0</v>
      </c>
      <c r="P60" s="64">
        <v>0</v>
      </c>
      <c r="Q60" s="64">
        <v>0</v>
      </c>
      <c r="R60" s="64">
        <v>0</v>
      </c>
      <c r="S60" s="64">
        <v>0</v>
      </c>
      <c r="T60" s="64">
        <v>0</v>
      </c>
      <c r="U60" s="64">
        <v>0</v>
      </c>
      <c r="V60" s="64">
        <v>0</v>
      </c>
      <c r="W60" s="64">
        <v>0</v>
      </c>
      <c r="X60" s="64">
        <v>0</v>
      </c>
      <c r="Y60" s="64">
        <v>0</v>
      </c>
      <c r="Z60" s="64">
        <v>0</v>
      </c>
      <c r="AA60" s="64">
        <v>0</v>
      </c>
      <c r="AB60" s="64">
        <v>0</v>
      </c>
      <c r="AC60" s="64">
        <v>0</v>
      </c>
      <c r="AD60" s="64">
        <v>0</v>
      </c>
      <c r="AE60" s="64">
        <v>0</v>
      </c>
      <c r="AF60" s="64">
        <v>0</v>
      </c>
      <c r="AG60" s="64">
        <v>0</v>
      </c>
      <c r="AH60" s="64">
        <v>0</v>
      </c>
      <c r="AI60" s="64">
        <v>0</v>
      </c>
      <c r="AJ60" s="64">
        <v>0</v>
      </c>
      <c r="AK60" s="64">
        <v>0</v>
      </c>
      <c r="AL60" s="64">
        <v>0</v>
      </c>
      <c r="AM60" s="64">
        <v>0</v>
      </c>
      <c r="AN60" s="64">
        <v>0</v>
      </c>
      <c r="AO60" s="64">
        <v>0</v>
      </c>
      <c r="AP60" s="64">
        <v>0</v>
      </c>
      <c r="AQ60" s="64">
        <v>0</v>
      </c>
      <c r="AR60" s="64">
        <v>0</v>
      </c>
      <c r="AS60" s="64">
        <v>0</v>
      </c>
      <c r="AT60" s="64">
        <v>0</v>
      </c>
      <c r="AU60" s="64">
        <v>13.587</v>
      </c>
      <c r="AV60" s="64">
        <v>0</v>
      </c>
      <c r="AW60" s="64">
        <v>0</v>
      </c>
      <c r="AX60" s="64">
        <v>0</v>
      </c>
      <c r="AY60" s="64">
        <v>0</v>
      </c>
      <c r="AZ60" s="64">
        <v>0</v>
      </c>
      <c r="BA60" s="64">
        <v>0</v>
      </c>
      <c r="BB60" s="64">
        <v>256.74583809295245</v>
      </c>
      <c r="BC60" s="64">
        <v>0</v>
      </c>
      <c r="BD60" s="64">
        <v>0</v>
      </c>
      <c r="BE60" s="64">
        <v>10</v>
      </c>
      <c r="BF60" s="64">
        <v>0</v>
      </c>
      <c r="BG60" s="64">
        <v>0</v>
      </c>
      <c r="BH60" s="64">
        <v>0</v>
      </c>
      <c r="BI60" s="64">
        <v>0</v>
      </c>
      <c r="BJ60" s="64">
        <v>0</v>
      </c>
      <c r="BK60" s="64">
        <v>0</v>
      </c>
      <c r="BL60" s="64">
        <v>0</v>
      </c>
      <c r="BM60" s="64">
        <v>0</v>
      </c>
      <c r="BN60" s="64">
        <v>0</v>
      </c>
      <c r="BO60" s="64">
        <v>0</v>
      </c>
      <c r="BP60" s="64">
        <v>0</v>
      </c>
      <c r="BQ60" s="64">
        <v>0</v>
      </c>
      <c r="BR60" s="64">
        <v>0</v>
      </c>
      <c r="BS60" s="64">
        <v>0</v>
      </c>
      <c r="BT60" s="64">
        <v>0</v>
      </c>
      <c r="BU60" s="64">
        <v>0</v>
      </c>
      <c r="BV60" s="64">
        <v>1.2590090239935403</v>
      </c>
      <c r="BW60" s="64">
        <v>0</v>
      </c>
      <c r="BX60" s="64">
        <v>0</v>
      </c>
      <c r="BY60" s="64">
        <v>0</v>
      </c>
      <c r="BZ60" s="64">
        <v>0</v>
      </c>
      <c r="CA60" s="64">
        <v>0</v>
      </c>
      <c r="CB60" s="102">
        <v>0</v>
      </c>
      <c r="CC60" s="103">
        <f t="shared" si="0"/>
        <v>281.59184711694598</v>
      </c>
      <c r="CD60" s="104">
        <v>60.506442589135986</v>
      </c>
      <c r="CE60" s="105">
        <f t="shared" si="2"/>
        <v>342.09828970608197</v>
      </c>
      <c r="CF60" s="106"/>
      <c r="CG60" s="104">
        <v>12.660804835778718</v>
      </c>
      <c r="CH60" s="103">
        <f t="shared" si="1"/>
        <v>354.75909454186069</v>
      </c>
      <c r="CI60" s="2"/>
      <c r="CJ60" s="2"/>
    </row>
    <row r="61" spans="1:88" ht="16" customHeight="1" x14ac:dyDescent="0.15">
      <c r="A61" s="316">
        <v>52</v>
      </c>
      <c r="B61" s="50">
        <v>51</v>
      </c>
      <c r="C61" s="40" t="s">
        <v>238</v>
      </c>
      <c r="D61" s="71">
        <v>0</v>
      </c>
      <c r="E61" s="71">
        <v>0</v>
      </c>
      <c r="F61" s="71">
        <v>0</v>
      </c>
      <c r="G61" s="64">
        <v>0</v>
      </c>
      <c r="H61" s="64">
        <v>0</v>
      </c>
      <c r="I61" s="64">
        <v>0</v>
      </c>
      <c r="J61" s="64">
        <v>0</v>
      </c>
      <c r="K61" s="64">
        <v>0</v>
      </c>
      <c r="L61" s="64">
        <v>0</v>
      </c>
      <c r="M61" s="64">
        <v>0</v>
      </c>
      <c r="N61" s="64">
        <v>0</v>
      </c>
      <c r="O61" s="64">
        <v>0</v>
      </c>
      <c r="P61" s="64">
        <v>0</v>
      </c>
      <c r="Q61" s="64">
        <v>0</v>
      </c>
      <c r="R61" s="64">
        <v>0</v>
      </c>
      <c r="S61" s="64">
        <v>0</v>
      </c>
      <c r="T61" s="64">
        <v>0</v>
      </c>
      <c r="U61" s="64">
        <v>0</v>
      </c>
      <c r="V61" s="64">
        <v>0</v>
      </c>
      <c r="W61" s="64">
        <v>0</v>
      </c>
      <c r="X61" s="64">
        <v>0</v>
      </c>
      <c r="Y61" s="64">
        <v>18.068969171235786</v>
      </c>
      <c r="Z61" s="64">
        <v>0</v>
      </c>
      <c r="AA61" s="64">
        <v>0</v>
      </c>
      <c r="AB61" s="64">
        <v>0</v>
      </c>
      <c r="AC61" s="64">
        <v>0</v>
      </c>
      <c r="AD61" s="64">
        <v>0</v>
      </c>
      <c r="AE61" s="64">
        <v>0</v>
      </c>
      <c r="AF61" s="64">
        <v>0</v>
      </c>
      <c r="AG61" s="64">
        <v>0</v>
      </c>
      <c r="AH61" s="64">
        <v>0</v>
      </c>
      <c r="AI61" s="64">
        <v>0</v>
      </c>
      <c r="AJ61" s="64">
        <v>0</v>
      </c>
      <c r="AK61" s="64">
        <v>0</v>
      </c>
      <c r="AL61" s="64">
        <v>0</v>
      </c>
      <c r="AM61" s="64">
        <v>0</v>
      </c>
      <c r="AN61" s="64">
        <v>0</v>
      </c>
      <c r="AO61" s="64">
        <v>0</v>
      </c>
      <c r="AP61" s="64">
        <v>0</v>
      </c>
      <c r="AQ61" s="64">
        <v>0</v>
      </c>
      <c r="AR61" s="64">
        <v>0</v>
      </c>
      <c r="AS61" s="64">
        <v>0</v>
      </c>
      <c r="AT61" s="64">
        <v>0</v>
      </c>
      <c r="AU61" s="64">
        <v>0</v>
      </c>
      <c r="AV61" s="64">
        <v>0</v>
      </c>
      <c r="AW61" s="64">
        <v>0</v>
      </c>
      <c r="AX61" s="64">
        <v>0</v>
      </c>
      <c r="AY61" s="64">
        <v>0</v>
      </c>
      <c r="AZ61" s="64">
        <v>0</v>
      </c>
      <c r="BA61" s="64">
        <v>0</v>
      </c>
      <c r="BB61" s="64">
        <v>0</v>
      </c>
      <c r="BC61" s="64">
        <v>7745.1057571325628</v>
      </c>
      <c r="BD61" s="64">
        <v>0</v>
      </c>
      <c r="BE61" s="64">
        <v>0</v>
      </c>
      <c r="BF61" s="64">
        <v>11.980943049880127</v>
      </c>
      <c r="BG61" s="64">
        <v>0</v>
      </c>
      <c r="BH61" s="64">
        <v>0</v>
      </c>
      <c r="BI61" s="64">
        <v>0.54623397771224791</v>
      </c>
      <c r="BJ61" s="64">
        <v>0</v>
      </c>
      <c r="BK61" s="64">
        <v>0</v>
      </c>
      <c r="BL61" s="64">
        <v>0</v>
      </c>
      <c r="BM61" s="64">
        <v>0</v>
      </c>
      <c r="BN61" s="64">
        <v>0</v>
      </c>
      <c r="BO61" s="64">
        <v>0</v>
      </c>
      <c r="BP61" s="64">
        <v>0</v>
      </c>
      <c r="BQ61" s="64">
        <v>0</v>
      </c>
      <c r="BR61" s="64">
        <v>0</v>
      </c>
      <c r="BS61" s="64">
        <v>0</v>
      </c>
      <c r="BT61" s="64">
        <v>4.436354840891056</v>
      </c>
      <c r="BU61" s="64">
        <v>0</v>
      </c>
      <c r="BV61" s="64">
        <v>8.3315509624339139</v>
      </c>
      <c r="BW61" s="64">
        <v>0</v>
      </c>
      <c r="BX61" s="64">
        <v>0</v>
      </c>
      <c r="BY61" s="64">
        <v>0</v>
      </c>
      <c r="BZ61" s="64">
        <v>0</v>
      </c>
      <c r="CA61" s="64">
        <v>0</v>
      </c>
      <c r="CB61" s="102">
        <v>0</v>
      </c>
      <c r="CC61" s="103">
        <f t="shared" si="0"/>
        <v>7788.4698091347154</v>
      </c>
      <c r="CD61" s="104">
        <v>4158.7684856935693</v>
      </c>
      <c r="CE61" s="105">
        <f t="shared" si="2"/>
        <v>11947.238294828285</v>
      </c>
      <c r="CF61" s="106"/>
      <c r="CG61" s="104">
        <v>335.94329760913269</v>
      </c>
      <c r="CH61" s="103">
        <f t="shared" si="1"/>
        <v>12283.181592437417</v>
      </c>
      <c r="CI61" s="2"/>
      <c r="CJ61" s="2"/>
    </row>
    <row r="62" spans="1:88" ht="16" customHeight="1" x14ac:dyDescent="0.15">
      <c r="A62" s="48">
        <v>53</v>
      </c>
      <c r="B62" s="50" t="s">
        <v>305</v>
      </c>
      <c r="C62" s="40" t="s">
        <v>239</v>
      </c>
      <c r="D62" s="71">
        <v>0</v>
      </c>
      <c r="E62" s="71">
        <v>0</v>
      </c>
      <c r="F62" s="71">
        <v>0</v>
      </c>
      <c r="G62" s="64">
        <v>0</v>
      </c>
      <c r="H62" s="64">
        <v>0</v>
      </c>
      <c r="I62" s="64">
        <v>0</v>
      </c>
      <c r="J62" s="64">
        <v>0</v>
      </c>
      <c r="K62" s="64">
        <v>0</v>
      </c>
      <c r="L62" s="64">
        <v>0</v>
      </c>
      <c r="M62" s="64">
        <v>0</v>
      </c>
      <c r="N62" s="64">
        <v>0</v>
      </c>
      <c r="O62" s="64">
        <v>0</v>
      </c>
      <c r="P62" s="64">
        <v>0</v>
      </c>
      <c r="Q62" s="64">
        <v>0</v>
      </c>
      <c r="R62" s="64">
        <v>0</v>
      </c>
      <c r="S62" s="64">
        <v>0</v>
      </c>
      <c r="T62" s="64">
        <v>0</v>
      </c>
      <c r="U62" s="64">
        <v>0</v>
      </c>
      <c r="V62" s="64">
        <v>0</v>
      </c>
      <c r="W62" s="64">
        <v>0</v>
      </c>
      <c r="X62" s="64">
        <v>0</v>
      </c>
      <c r="Y62" s="64">
        <v>0</v>
      </c>
      <c r="Z62" s="64">
        <v>0</v>
      </c>
      <c r="AA62" s="64">
        <v>0</v>
      </c>
      <c r="AB62" s="64">
        <v>0</v>
      </c>
      <c r="AC62" s="64">
        <v>0</v>
      </c>
      <c r="AD62" s="64">
        <v>0</v>
      </c>
      <c r="AE62" s="64">
        <v>0</v>
      </c>
      <c r="AF62" s="64">
        <v>0</v>
      </c>
      <c r="AG62" s="64">
        <v>0</v>
      </c>
      <c r="AH62" s="64">
        <v>0</v>
      </c>
      <c r="AI62" s="64">
        <v>0</v>
      </c>
      <c r="AJ62" s="64">
        <v>0</v>
      </c>
      <c r="AK62" s="64">
        <v>0</v>
      </c>
      <c r="AL62" s="64">
        <v>0</v>
      </c>
      <c r="AM62" s="64">
        <v>0</v>
      </c>
      <c r="AN62" s="64">
        <v>0</v>
      </c>
      <c r="AO62" s="64">
        <v>0</v>
      </c>
      <c r="AP62" s="64">
        <v>0</v>
      </c>
      <c r="AQ62" s="64">
        <v>0</v>
      </c>
      <c r="AR62" s="64">
        <v>0</v>
      </c>
      <c r="AS62" s="64">
        <v>0</v>
      </c>
      <c r="AT62" s="64">
        <v>0</v>
      </c>
      <c r="AU62" s="64">
        <v>0</v>
      </c>
      <c r="AV62" s="64">
        <v>0</v>
      </c>
      <c r="AW62" s="64">
        <v>0</v>
      </c>
      <c r="AX62" s="64">
        <v>0</v>
      </c>
      <c r="AY62" s="64">
        <v>0</v>
      </c>
      <c r="AZ62" s="64">
        <v>0</v>
      </c>
      <c r="BA62" s="64">
        <v>0</v>
      </c>
      <c r="BB62" s="64">
        <v>0</v>
      </c>
      <c r="BC62" s="64">
        <v>0</v>
      </c>
      <c r="BD62" s="64">
        <v>24.412120075298255</v>
      </c>
      <c r="BE62" s="64">
        <v>0</v>
      </c>
      <c r="BF62" s="64">
        <v>0</v>
      </c>
      <c r="BG62" s="64">
        <v>0</v>
      </c>
      <c r="BH62" s="64">
        <v>0</v>
      </c>
      <c r="BI62" s="64">
        <v>0</v>
      </c>
      <c r="BJ62" s="64">
        <v>0</v>
      </c>
      <c r="BK62" s="64">
        <v>0</v>
      </c>
      <c r="BL62" s="64">
        <v>0</v>
      </c>
      <c r="BM62" s="64">
        <v>0</v>
      </c>
      <c r="BN62" s="64">
        <v>0</v>
      </c>
      <c r="BO62" s="64">
        <v>0</v>
      </c>
      <c r="BP62" s="64">
        <v>0</v>
      </c>
      <c r="BQ62" s="64">
        <v>0</v>
      </c>
      <c r="BR62" s="64">
        <v>0</v>
      </c>
      <c r="BS62" s="64">
        <v>0</v>
      </c>
      <c r="BT62" s="64">
        <v>0</v>
      </c>
      <c r="BU62" s="64">
        <v>0</v>
      </c>
      <c r="BV62" s="64">
        <v>0</v>
      </c>
      <c r="BW62" s="64">
        <v>0</v>
      </c>
      <c r="BX62" s="64">
        <v>0</v>
      </c>
      <c r="BY62" s="64">
        <v>0</v>
      </c>
      <c r="BZ62" s="64">
        <v>0</v>
      </c>
      <c r="CA62" s="64">
        <v>0</v>
      </c>
      <c r="CB62" s="102">
        <v>0</v>
      </c>
      <c r="CC62" s="103">
        <f t="shared" si="0"/>
        <v>24.412120075298255</v>
      </c>
      <c r="CD62" s="104">
        <v>20.132559403484013</v>
      </c>
      <c r="CE62" s="105">
        <f t="shared" si="2"/>
        <v>44.544679478782271</v>
      </c>
      <c r="CF62" s="106"/>
      <c r="CG62" s="104">
        <v>0</v>
      </c>
      <c r="CH62" s="103">
        <f t="shared" si="1"/>
        <v>44.544679478782271</v>
      </c>
      <c r="CI62" s="2"/>
      <c r="CJ62" s="2"/>
    </row>
    <row r="63" spans="1:88" ht="16" customHeight="1" x14ac:dyDescent="0.15">
      <c r="A63" s="316">
        <v>54</v>
      </c>
      <c r="B63" s="50" t="s">
        <v>306</v>
      </c>
      <c r="C63" s="40" t="s">
        <v>240</v>
      </c>
      <c r="D63" s="71">
        <v>0</v>
      </c>
      <c r="E63" s="71">
        <v>0</v>
      </c>
      <c r="F63" s="71">
        <v>0</v>
      </c>
      <c r="G63" s="64">
        <v>0</v>
      </c>
      <c r="H63" s="64">
        <v>0</v>
      </c>
      <c r="I63" s="64">
        <v>0</v>
      </c>
      <c r="J63" s="64">
        <v>0</v>
      </c>
      <c r="K63" s="64">
        <v>0</v>
      </c>
      <c r="L63" s="64">
        <v>0</v>
      </c>
      <c r="M63" s="64">
        <v>0</v>
      </c>
      <c r="N63" s="64">
        <v>0</v>
      </c>
      <c r="O63" s="64">
        <v>0</v>
      </c>
      <c r="P63" s="64">
        <v>0</v>
      </c>
      <c r="Q63" s="64">
        <v>0</v>
      </c>
      <c r="R63" s="64">
        <v>0</v>
      </c>
      <c r="S63" s="64">
        <v>0</v>
      </c>
      <c r="T63" s="64">
        <v>0</v>
      </c>
      <c r="U63" s="64">
        <v>0</v>
      </c>
      <c r="V63" s="64">
        <v>0</v>
      </c>
      <c r="W63" s="64">
        <v>0</v>
      </c>
      <c r="X63" s="64">
        <v>0</v>
      </c>
      <c r="Y63" s="64">
        <v>0</v>
      </c>
      <c r="Z63" s="64">
        <v>0</v>
      </c>
      <c r="AA63" s="64">
        <v>0</v>
      </c>
      <c r="AB63" s="64">
        <v>0</v>
      </c>
      <c r="AC63" s="64">
        <v>0</v>
      </c>
      <c r="AD63" s="64">
        <v>0</v>
      </c>
      <c r="AE63" s="64">
        <v>0</v>
      </c>
      <c r="AF63" s="64">
        <v>0</v>
      </c>
      <c r="AG63" s="64">
        <v>0</v>
      </c>
      <c r="AH63" s="64">
        <v>0</v>
      </c>
      <c r="AI63" s="64">
        <v>0</v>
      </c>
      <c r="AJ63" s="64">
        <v>0</v>
      </c>
      <c r="AK63" s="64">
        <v>0</v>
      </c>
      <c r="AL63" s="64">
        <v>0</v>
      </c>
      <c r="AM63" s="64">
        <v>0</v>
      </c>
      <c r="AN63" s="64">
        <v>0</v>
      </c>
      <c r="AO63" s="64">
        <v>0</v>
      </c>
      <c r="AP63" s="64">
        <v>0</v>
      </c>
      <c r="AQ63" s="64">
        <v>0</v>
      </c>
      <c r="AR63" s="64">
        <v>0</v>
      </c>
      <c r="AS63" s="64">
        <v>0</v>
      </c>
      <c r="AT63" s="64">
        <v>0</v>
      </c>
      <c r="AU63" s="64">
        <v>0</v>
      </c>
      <c r="AV63" s="64">
        <v>0</v>
      </c>
      <c r="AW63" s="64">
        <v>0</v>
      </c>
      <c r="AX63" s="64">
        <v>0</v>
      </c>
      <c r="AY63" s="64">
        <v>0</v>
      </c>
      <c r="AZ63" s="64">
        <v>0</v>
      </c>
      <c r="BA63" s="64">
        <v>0</v>
      </c>
      <c r="BB63" s="64">
        <v>0</v>
      </c>
      <c r="BC63" s="64">
        <v>0</v>
      </c>
      <c r="BD63" s="64">
        <v>0</v>
      </c>
      <c r="BE63" s="64">
        <v>1092.4196851037427</v>
      </c>
      <c r="BF63" s="64">
        <v>0</v>
      </c>
      <c r="BG63" s="64">
        <v>0</v>
      </c>
      <c r="BH63" s="64">
        <v>0</v>
      </c>
      <c r="BI63" s="64">
        <v>0</v>
      </c>
      <c r="BJ63" s="64">
        <v>0</v>
      </c>
      <c r="BK63" s="64">
        <v>0</v>
      </c>
      <c r="BL63" s="64">
        <v>0</v>
      </c>
      <c r="BM63" s="64">
        <v>0</v>
      </c>
      <c r="BN63" s="64">
        <v>0</v>
      </c>
      <c r="BO63" s="64">
        <v>0</v>
      </c>
      <c r="BP63" s="64">
        <v>0</v>
      </c>
      <c r="BQ63" s="64">
        <v>0</v>
      </c>
      <c r="BR63" s="64">
        <v>0</v>
      </c>
      <c r="BS63" s="64">
        <v>0</v>
      </c>
      <c r="BT63" s="64">
        <v>0</v>
      </c>
      <c r="BU63" s="64">
        <v>0</v>
      </c>
      <c r="BV63" s="64">
        <v>0</v>
      </c>
      <c r="BW63" s="64">
        <v>0</v>
      </c>
      <c r="BX63" s="64">
        <v>0</v>
      </c>
      <c r="BY63" s="64">
        <v>0</v>
      </c>
      <c r="BZ63" s="64">
        <v>0</v>
      </c>
      <c r="CA63" s="64">
        <v>0</v>
      </c>
      <c r="CB63" s="102">
        <v>0</v>
      </c>
      <c r="CC63" s="103">
        <f t="shared" si="0"/>
        <v>1092.4196851037427</v>
      </c>
      <c r="CD63" s="104">
        <v>607.69479871764304</v>
      </c>
      <c r="CE63" s="105">
        <f t="shared" si="2"/>
        <v>1700.1144838213859</v>
      </c>
      <c r="CF63" s="106"/>
      <c r="CG63" s="104">
        <v>0.37802971834357096</v>
      </c>
      <c r="CH63" s="103">
        <f t="shared" si="1"/>
        <v>1700.4925135397295</v>
      </c>
      <c r="CI63" s="2"/>
      <c r="CJ63" s="2"/>
    </row>
    <row r="64" spans="1:88" ht="16" customHeight="1" x14ac:dyDescent="0.15">
      <c r="A64" s="48">
        <v>55</v>
      </c>
      <c r="B64" s="50" t="s">
        <v>307</v>
      </c>
      <c r="C64" s="175" t="s">
        <v>429</v>
      </c>
      <c r="D64" s="71">
        <v>0</v>
      </c>
      <c r="E64" s="71">
        <v>0</v>
      </c>
      <c r="F64" s="71">
        <v>0</v>
      </c>
      <c r="G64" s="64">
        <v>0</v>
      </c>
      <c r="H64" s="64">
        <v>367.53818217497843</v>
      </c>
      <c r="I64" s="64">
        <v>0</v>
      </c>
      <c r="J64" s="64">
        <v>14.767890727931388</v>
      </c>
      <c r="K64" s="64">
        <v>0.80414372328673056</v>
      </c>
      <c r="L64" s="64">
        <v>5.9202857221206351</v>
      </c>
      <c r="M64" s="64">
        <v>0.96472898964167086</v>
      </c>
      <c r="N64" s="64">
        <v>47.545610959753553</v>
      </c>
      <c r="O64" s="64">
        <v>0</v>
      </c>
      <c r="P64" s="64">
        <v>0</v>
      </c>
      <c r="Q64" s="64">
        <v>13.4406841632481</v>
      </c>
      <c r="R64" s="64">
        <v>0</v>
      </c>
      <c r="S64" s="64">
        <v>0</v>
      </c>
      <c r="T64" s="64">
        <v>0</v>
      </c>
      <c r="U64" s="64">
        <v>93.875952859491932</v>
      </c>
      <c r="V64" s="64">
        <v>11.261131963093829</v>
      </c>
      <c r="W64" s="64">
        <v>26.589970825736597</v>
      </c>
      <c r="X64" s="64">
        <v>0</v>
      </c>
      <c r="Y64" s="64">
        <v>0.95942925093707432</v>
      </c>
      <c r="Z64" s="64">
        <v>0</v>
      </c>
      <c r="AA64" s="64">
        <v>0</v>
      </c>
      <c r="AB64" s="64">
        <v>0</v>
      </c>
      <c r="AC64" s="64">
        <v>0</v>
      </c>
      <c r="AD64" s="64">
        <v>0</v>
      </c>
      <c r="AE64" s="64">
        <v>0</v>
      </c>
      <c r="AF64" s="64">
        <v>0</v>
      </c>
      <c r="AG64" s="64">
        <v>0</v>
      </c>
      <c r="AH64" s="64">
        <v>0</v>
      </c>
      <c r="AI64" s="64">
        <v>0</v>
      </c>
      <c r="AJ64" s="64">
        <v>0</v>
      </c>
      <c r="AK64" s="64">
        <v>9.6472898964167086</v>
      </c>
      <c r="AL64" s="64">
        <v>0</v>
      </c>
      <c r="AM64" s="64">
        <v>0</v>
      </c>
      <c r="AN64" s="64">
        <v>0</v>
      </c>
      <c r="AO64" s="64">
        <v>0</v>
      </c>
      <c r="AP64" s="64">
        <v>0</v>
      </c>
      <c r="AQ64" s="64">
        <v>13.018429375240016</v>
      </c>
      <c r="AR64" s="64">
        <v>73.77319045722021</v>
      </c>
      <c r="AS64" s="64">
        <v>659.65908544983051</v>
      </c>
      <c r="AT64" s="64">
        <v>4300.5844312298259</v>
      </c>
      <c r="AU64" s="64">
        <v>852.8830227092468</v>
      </c>
      <c r="AV64" s="64">
        <v>123.74315993567159</v>
      </c>
      <c r="AW64" s="64">
        <v>87.526805527999755</v>
      </c>
      <c r="AX64" s="64">
        <v>114.11813825496215</v>
      </c>
      <c r="AY64" s="64">
        <v>36.331476368057828</v>
      </c>
      <c r="AZ64" s="64">
        <v>101.40419513747823</v>
      </c>
      <c r="BA64" s="64">
        <v>0</v>
      </c>
      <c r="BB64" s="64">
        <v>0</v>
      </c>
      <c r="BC64" s="64">
        <v>0</v>
      </c>
      <c r="BD64" s="64">
        <v>0</v>
      </c>
      <c r="BE64" s="64">
        <v>0</v>
      </c>
      <c r="BF64" s="64">
        <v>14508.827128597986</v>
      </c>
      <c r="BG64" s="64">
        <v>0</v>
      </c>
      <c r="BH64" s="64">
        <v>72.586562994996271</v>
      </c>
      <c r="BI64" s="64">
        <v>0.47425329465817567</v>
      </c>
      <c r="BJ64" s="64">
        <v>0.63901072447461937</v>
      </c>
      <c r="BK64" s="64">
        <v>0</v>
      </c>
      <c r="BL64" s="64">
        <v>0</v>
      </c>
      <c r="BM64" s="64">
        <v>0</v>
      </c>
      <c r="BN64" s="64">
        <v>0</v>
      </c>
      <c r="BO64" s="64">
        <v>0</v>
      </c>
      <c r="BP64" s="64">
        <v>0</v>
      </c>
      <c r="BQ64" s="64">
        <v>7.3339816878187802</v>
      </c>
      <c r="BR64" s="64">
        <v>0</v>
      </c>
      <c r="BS64" s="64">
        <v>0</v>
      </c>
      <c r="BT64" s="64">
        <v>64.405810213463809</v>
      </c>
      <c r="BU64" s="64">
        <v>0</v>
      </c>
      <c r="BV64" s="64">
        <v>49.504856603369916</v>
      </c>
      <c r="BW64" s="64">
        <v>0</v>
      </c>
      <c r="BX64" s="64">
        <v>5.4631015221855384</v>
      </c>
      <c r="BY64" s="64">
        <v>26.166197168407219</v>
      </c>
      <c r="BZ64" s="64">
        <v>4.8236449482083543</v>
      </c>
      <c r="CA64" s="64">
        <v>0.75346573767766178</v>
      </c>
      <c r="CB64" s="102">
        <v>0</v>
      </c>
      <c r="CC64" s="103">
        <f t="shared" si="0"/>
        <v>21697.335249195414</v>
      </c>
      <c r="CD64" s="104">
        <v>4153.3331846223191</v>
      </c>
      <c r="CE64" s="105">
        <f t="shared" si="2"/>
        <v>25850.668433817733</v>
      </c>
      <c r="CF64" s="106"/>
      <c r="CG64" s="104">
        <v>73.75249068048781</v>
      </c>
      <c r="CH64" s="103">
        <f t="shared" si="1"/>
        <v>25924.420924498219</v>
      </c>
      <c r="CI64" s="2"/>
      <c r="CJ64" s="2"/>
    </row>
    <row r="65" spans="1:88" ht="16" customHeight="1" x14ac:dyDescent="0.15">
      <c r="A65" s="316">
        <v>56</v>
      </c>
      <c r="B65" s="50" t="s">
        <v>346</v>
      </c>
      <c r="C65" s="175" t="s">
        <v>430</v>
      </c>
      <c r="D65" s="71">
        <v>0</v>
      </c>
      <c r="E65" s="71">
        <v>0</v>
      </c>
      <c r="F65" s="71">
        <v>0</v>
      </c>
      <c r="G65" s="64">
        <v>0</v>
      </c>
      <c r="H65" s="64">
        <v>0</v>
      </c>
      <c r="I65" s="64">
        <v>0</v>
      </c>
      <c r="J65" s="64">
        <v>0</v>
      </c>
      <c r="K65" s="64">
        <v>0</v>
      </c>
      <c r="L65" s="64">
        <v>0</v>
      </c>
      <c r="M65" s="64">
        <v>0</v>
      </c>
      <c r="N65" s="64">
        <v>0</v>
      </c>
      <c r="O65" s="64">
        <v>0</v>
      </c>
      <c r="P65" s="64">
        <v>0</v>
      </c>
      <c r="Q65" s="64">
        <v>0</v>
      </c>
      <c r="R65" s="64">
        <v>0</v>
      </c>
      <c r="S65" s="64">
        <v>0</v>
      </c>
      <c r="T65" s="64">
        <v>0</v>
      </c>
      <c r="U65" s="64">
        <v>0</v>
      </c>
      <c r="V65" s="64">
        <v>0</v>
      </c>
      <c r="W65" s="64">
        <v>0</v>
      </c>
      <c r="X65" s="64">
        <v>0</v>
      </c>
      <c r="Y65" s="64">
        <v>0</v>
      </c>
      <c r="Z65" s="64">
        <v>0</v>
      </c>
      <c r="AA65" s="64">
        <v>0</v>
      </c>
      <c r="AB65" s="64">
        <v>0</v>
      </c>
      <c r="AC65" s="64">
        <v>0</v>
      </c>
      <c r="AD65" s="64">
        <v>0</v>
      </c>
      <c r="AE65" s="64">
        <v>0</v>
      </c>
      <c r="AF65" s="64">
        <v>0</v>
      </c>
      <c r="AG65" s="64">
        <v>0</v>
      </c>
      <c r="AH65" s="64">
        <v>0</v>
      </c>
      <c r="AI65" s="64">
        <v>0</v>
      </c>
      <c r="AJ65" s="64">
        <v>0</v>
      </c>
      <c r="AK65" s="64">
        <v>0</v>
      </c>
      <c r="AL65" s="64">
        <v>0</v>
      </c>
      <c r="AM65" s="64">
        <v>0</v>
      </c>
      <c r="AN65" s="64">
        <v>0</v>
      </c>
      <c r="AO65" s="64">
        <v>0</v>
      </c>
      <c r="AP65" s="64">
        <v>0</v>
      </c>
      <c r="AQ65" s="64">
        <v>0</v>
      </c>
      <c r="AR65" s="64">
        <v>0</v>
      </c>
      <c r="AS65" s="64">
        <v>0</v>
      </c>
      <c r="AT65" s="64">
        <v>0</v>
      </c>
      <c r="AU65" s="64">
        <v>0</v>
      </c>
      <c r="AV65" s="64">
        <v>0</v>
      </c>
      <c r="AW65" s="64">
        <v>0</v>
      </c>
      <c r="AX65" s="64">
        <v>0</v>
      </c>
      <c r="AY65" s="64">
        <v>0</v>
      </c>
      <c r="AZ65" s="64">
        <v>0</v>
      </c>
      <c r="BA65" s="64">
        <v>0</v>
      </c>
      <c r="BB65" s="64">
        <v>0</v>
      </c>
      <c r="BC65" s="64">
        <v>0</v>
      </c>
      <c r="BD65" s="64">
        <v>0</v>
      </c>
      <c r="BE65" s="64">
        <v>0</v>
      </c>
      <c r="BF65" s="64">
        <v>0</v>
      </c>
      <c r="BG65" s="64">
        <v>18045.441336531581</v>
      </c>
      <c r="BH65" s="64">
        <v>0</v>
      </c>
      <c r="BI65" s="64">
        <v>0</v>
      </c>
      <c r="BJ65" s="64">
        <v>0</v>
      </c>
      <c r="BK65" s="64">
        <v>0</v>
      </c>
      <c r="BL65" s="64">
        <v>0</v>
      </c>
      <c r="BM65" s="64">
        <v>0</v>
      </c>
      <c r="BN65" s="64">
        <v>0</v>
      </c>
      <c r="BO65" s="64">
        <v>0</v>
      </c>
      <c r="BP65" s="64">
        <v>0</v>
      </c>
      <c r="BQ65" s="64">
        <v>0</v>
      </c>
      <c r="BR65" s="64">
        <v>0</v>
      </c>
      <c r="BS65" s="64">
        <v>0</v>
      </c>
      <c r="BT65" s="64">
        <v>0</v>
      </c>
      <c r="BU65" s="64">
        <v>0</v>
      </c>
      <c r="BV65" s="64">
        <v>0</v>
      </c>
      <c r="BW65" s="64">
        <v>0</v>
      </c>
      <c r="BX65" s="64">
        <v>0</v>
      </c>
      <c r="BY65" s="64">
        <v>0</v>
      </c>
      <c r="BZ65" s="64">
        <v>0</v>
      </c>
      <c r="CA65" s="64">
        <v>0</v>
      </c>
      <c r="CB65" s="102">
        <v>0</v>
      </c>
      <c r="CC65" s="103">
        <f t="shared" si="0"/>
        <v>18045.441336531581</v>
      </c>
      <c r="CD65" s="104">
        <v>0</v>
      </c>
      <c r="CE65" s="105">
        <f t="shared" si="2"/>
        <v>18045.441336531581</v>
      </c>
      <c r="CF65" s="106"/>
      <c r="CG65" s="104">
        <v>24.285500697786457</v>
      </c>
      <c r="CH65" s="103">
        <f t="shared" si="1"/>
        <v>18069.726837229369</v>
      </c>
      <c r="CI65" s="2"/>
      <c r="CJ65" s="2"/>
    </row>
    <row r="66" spans="1:88" ht="16" customHeight="1" x14ac:dyDescent="0.15">
      <c r="A66" s="48">
        <v>57</v>
      </c>
      <c r="B66" s="50">
        <v>53</v>
      </c>
      <c r="C66" s="40" t="s">
        <v>139</v>
      </c>
      <c r="D66" s="71">
        <v>0</v>
      </c>
      <c r="E66" s="71">
        <v>0</v>
      </c>
      <c r="F66" s="71">
        <v>0</v>
      </c>
      <c r="G66" s="64">
        <v>0</v>
      </c>
      <c r="H66" s="64">
        <v>0</v>
      </c>
      <c r="I66" s="64">
        <v>0</v>
      </c>
      <c r="J66" s="64">
        <v>0</v>
      </c>
      <c r="K66" s="64">
        <v>0</v>
      </c>
      <c r="L66" s="64">
        <v>0</v>
      </c>
      <c r="M66" s="64">
        <v>0</v>
      </c>
      <c r="N66" s="64">
        <v>0</v>
      </c>
      <c r="O66" s="64">
        <v>0</v>
      </c>
      <c r="P66" s="64">
        <v>0</v>
      </c>
      <c r="Q66" s="64">
        <v>0</v>
      </c>
      <c r="R66" s="64">
        <v>0</v>
      </c>
      <c r="S66" s="64">
        <v>0</v>
      </c>
      <c r="T66" s="64">
        <v>0</v>
      </c>
      <c r="U66" s="64">
        <v>0</v>
      </c>
      <c r="V66" s="64">
        <v>0</v>
      </c>
      <c r="W66" s="64">
        <v>0</v>
      </c>
      <c r="X66" s="64">
        <v>0</v>
      </c>
      <c r="Y66" s="64">
        <v>0</v>
      </c>
      <c r="Z66" s="64">
        <v>0</v>
      </c>
      <c r="AA66" s="64">
        <v>0</v>
      </c>
      <c r="AB66" s="64">
        <v>0</v>
      </c>
      <c r="AC66" s="64">
        <v>0</v>
      </c>
      <c r="AD66" s="64">
        <v>0</v>
      </c>
      <c r="AE66" s="64">
        <v>0</v>
      </c>
      <c r="AF66" s="64">
        <v>0</v>
      </c>
      <c r="AG66" s="64">
        <v>0</v>
      </c>
      <c r="AH66" s="64">
        <v>0</v>
      </c>
      <c r="AI66" s="64">
        <v>0</v>
      </c>
      <c r="AJ66" s="64">
        <v>0</v>
      </c>
      <c r="AK66" s="64">
        <v>0</v>
      </c>
      <c r="AL66" s="64">
        <v>0</v>
      </c>
      <c r="AM66" s="64">
        <v>0</v>
      </c>
      <c r="AN66" s="64">
        <v>0</v>
      </c>
      <c r="AO66" s="64">
        <v>0</v>
      </c>
      <c r="AP66" s="64">
        <v>0</v>
      </c>
      <c r="AQ66" s="64">
        <v>0</v>
      </c>
      <c r="AR66" s="64">
        <v>0</v>
      </c>
      <c r="AS66" s="64">
        <v>0</v>
      </c>
      <c r="AT66" s="64">
        <v>0</v>
      </c>
      <c r="AU66" s="64">
        <v>0</v>
      </c>
      <c r="AV66" s="64">
        <v>0</v>
      </c>
      <c r="AW66" s="64">
        <v>0</v>
      </c>
      <c r="AX66" s="64">
        <v>0</v>
      </c>
      <c r="AY66" s="64">
        <v>0</v>
      </c>
      <c r="AZ66" s="64">
        <v>0</v>
      </c>
      <c r="BA66" s="64">
        <v>0</v>
      </c>
      <c r="BB66" s="64">
        <v>0</v>
      </c>
      <c r="BC66" s="64">
        <v>0</v>
      </c>
      <c r="BD66" s="64">
        <v>0</v>
      </c>
      <c r="BE66" s="64">
        <v>0</v>
      </c>
      <c r="BF66" s="64">
        <v>0.54046574932520974</v>
      </c>
      <c r="BG66" s="64">
        <v>0</v>
      </c>
      <c r="BH66" s="64">
        <v>4933.0451200760172</v>
      </c>
      <c r="BI66" s="64">
        <v>0</v>
      </c>
      <c r="BJ66" s="64">
        <v>0</v>
      </c>
      <c r="BK66" s="64">
        <v>0</v>
      </c>
      <c r="BL66" s="64">
        <v>0</v>
      </c>
      <c r="BM66" s="64">
        <v>0</v>
      </c>
      <c r="BN66" s="64">
        <v>0</v>
      </c>
      <c r="BO66" s="64">
        <v>0</v>
      </c>
      <c r="BP66" s="64">
        <v>0</v>
      </c>
      <c r="BQ66" s="64">
        <v>0</v>
      </c>
      <c r="BR66" s="64">
        <v>0</v>
      </c>
      <c r="BS66" s="64">
        <v>12.32336838002511</v>
      </c>
      <c r="BT66" s="64">
        <v>11.42574769594815</v>
      </c>
      <c r="BU66" s="64">
        <v>0</v>
      </c>
      <c r="BV66" s="64">
        <v>0</v>
      </c>
      <c r="BW66" s="64">
        <v>0</v>
      </c>
      <c r="BX66" s="64">
        <v>0</v>
      </c>
      <c r="BY66" s="64">
        <v>0.51064398757980944</v>
      </c>
      <c r="BZ66" s="64">
        <v>0</v>
      </c>
      <c r="CA66" s="64">
        <v>0</v>
      </c>
      <c r="CB66" s="102">
        <v>0</v>
      </c>
      <c r="CC66" s="103">
        <f t="shared" si="0"/>
        <v>4957.8453458888962</v>
      </c>
      <c r="CD66" s="104">
        <v>1802.7190743336669</v>
      </c>
      <c r="CE66" s="105">
        <f t="shared" si="2"/>
        <v>6760.5644202225631</v>
      </c>
      <c r="CF66" s="106"/>
      <c r="CG66" s="104">
        <v>30.112627669807047</v>
      </c>
      <c r="CH66" s="103">
        <f t="shared" si="1"/>
        <v>6790.67704789237</v>
      </c>
      <c r="CI66" s="2"/>
      <c r="CJ66" s="2"/>
    </row>
    <row r="67" spans="1:88" ht="16" customHeight="1" x14ac:dyDescent="0.15">
      <c r="A67" s="316">
        <v>58</v>
      </c>
      <c r="B67" s="50">
        <v>55</v>
      </c>
      <c r="C67" s="175" t="s">
        <v>431</v>
      </c>
      <c r="D67" s="71">
        <v>0.29251789854068883</v>
      </c>
      <c r="E67" s="71">
        <v>3.2168953721331051E-2</v>
      </c>
      <c r="F67" s="71">
        <v>0</v>
      </c>
      <c r="G67" s="64">
        <v>0</v>
      </c>
      <c r="H67" s="64">
        <v>0.25558094309323165</v>
      </c>
      <c r="I67" s="64">
        <v>0</v>
      </c>
      <c r="J67" s="64">
        <v>0.18773283051886896</v>
      </c>
      <c r="K67" s="64">
        <v>0</v>
      </c>
      <c r="L67" s="64">
        <v>0</v>
      </c>
      <c r="M67" s="64">
        <v>0</v>
      </c>
      <c r="N67" s="64">
        <v>0</v>
      </c>
      <c r="O67" s="64">
        <v>1.5485156898153569</v>
      </c>
      <c r="P67" s="64">
        <v>0</v>
      </c>
      <c r="Q67" s="64">
        <v>0</v>
      </c>
      <c r="R67" s="64">
        <v>0</v>
      </c>
      <c r="S67" s="64">
        <v>0</v>
      </c>
      <c r="T67" s="64">
        <v>0</v>
      </c>
      <c r="U67" s="64">
        <v>0</v>
      </c>
      <c r="V67" s="64">
        <v>0</v>
      </c>
      <c r="W67" s="64">
        <v>2.229856476133139</v>
      </c>
      <c r="X67" s="64">
        <v>0</v>
      </c>
      <c r="Y67" s="64">
        <v>0</v>
      </c>
      <c r="Z67" s="64">
        <v>0</v>
      </c>
      <c r="AA67" s="64">
        <v>0.80410180189143166</v>
      </c>
      <c r="AB67" s="64">
        <v>0</v>
      </c>
      <c r="AC67" s="64">
        <v>0</v>
      </c>
      <c r="AD67" s="64">
        <v>0</v>
      </c>
      <c r="AE67" s="64">
        <v>0</v>
      </c>
      <c r="AF67" s="64">
        <v>0</v>
      </c>
      <c r="AG67" s="64">
        <v>0</v>
      </c>
      <c r="AH67" s="64">
        <v>0</v>
      </c>
      <c r="AI67" s="64">
        <v>0</v>
      </c>
      <c r="AJ67" s="64">
        <v>0</v>
      </c>
      <c r="AK67" s="64">
        <v>1.4614515018650964</v>
      </c>
      <c r="AL67" s="64">
        <v>0</v>
      </c>
      <c r="AM67" s="64">
        <v>0</v>
      </c>
      <c r="AN67" s="64">
        <v>0</v>
      </c>
      <c r="AO67" s="64">
        <v>0</v>
      </c>
      <c r="AP67" s="64">
        <v>0</v>
      </c>
      <c r="AQ67" s="64">
        <v>0.10774384594415611</v>
      </c>
      <c r="AR67" s="64">
        <v>0.96710152334590915</v>
      </c>
      <c r="AS67" s="64">
        <v>1.3250062191142982</v>
      </c>
      <c r="AT67" s="64">
        <v>34.331061047436407</v>
      </c>
      <c r="AU67" s="64">
        <v>0</v>
      </c>
      <c r="AV67" s="64">
        <v>0</v>
      </c>
      <c r="AW67" s="64">
        <v>0</v>
      </c>
      <c r="AX67" s="64">
        <v>0</v>
      </c>
      <c r="AY67" s="64">
        <v>0</v>
      </c>
      <c r="AZ67" s="64">
        <v>0</v>
      </c>
      <c r="BA67" s="64">
        <v>0</v>
      </c>
      <c r="BB67" s="64">
        <v>0</v>
      </c>
      <c r="BC67" s="64">
        <v>0</v>
      </c>
      <c r="BD67" s="64">
        <v>0</v>
      </c>
      <c r="BE67" s="64">
        <v>0</v>
      </c>
      <c r="BF67" s="64">
        <v>2.4904096837497205</v>
      </c>
      <c r="BG67" s="64">
        <v>0</v>
      </c>
      <c r="BH67" s="64">
        <v>0</v>
      </c>
      <c r="BI67" s="64">
        <v>7643.0021594205418</v>
      </c>
      <c r="BJ67" s="64">
        <v>164.1552090581535</v>
      </c>
      <c r="BK67" s="64">
        <v>1.0564342278582584</v>
      </c>
      <c r="BL67" s="64">
        <v>0</v>
      </c>
      <c r="BM67" s="64">
        <v>0</v>
      </c>
      <c r="BN67" s="64">
        <v>2.7617533555107627</v>
      </c>
      <c r="BO67" s="64">
        <v>0</v>
      </c>
      <c r="BP67" s="64">
        <v>5.8403708250620907</v>
      </c>
      <c r="BQ67" s="64">
        <v>5.5009318256675463</v>
      </c>
      <c r="BR67" s="64">
        <v>0.33978856632071858</v>
      </c>
      <c r="BS67" s="64">
        <v>6.5864489847990929E-3</v>
      </c>
      <c r="BT67" s="64">
        <v>12.136519145213681</v>
      </c>
      <c r="BU67" s="64">
        <v>0</v>
      </c>
      <c r="BV67" s="64">
        <v>17.01295078140452</v>
      </c>
      <c r="BW67" s="64">
        <v>2.7168367678526346</v>
      </c>
      <c r="BX67" s="64">
        <v>15.267845120563152</v>
      </c>
      <c r="BY67" s="64">
        <v>46.287969630266275</v>
      </c>
      <c r="BZ67" s="64">
        <v>1.9326406736943522</v>
      </c>
      <c r="CA67" s="64">
        <v>23.752242630715248</v>
      </c>
      <c r="CB67" s="102">
        <v>0</v>
      </c>
      <c r="CC67" s="103">
        <f t="shared" si="0"/>
        <v>7987.8034868929781</v>
      </c>
      <c r="CD67" s="104">
        <v>1392.8887322496075</v>
      </c>
      <c r="CE67" s="105">
        <f t="shared" si="2"/>
        <v>9380.6922191425856</v>
      </c>
      <c r="CF67" s="106"/>
      <c r="CG67" s="104">
        <v>324.45199996749341</v>
      </c>
      <c r="CH67" s="103">
        <f t="shared" si="1"/>
        <v>9705.1442191100796</v>
      </c>
      <c r="CI67" s="2"/>
      <c r="CJ67" s="2"/>
    </row>
    <row r="68" spans="1:88" ht="16" customHeight="1" x14ac:dyDescent="0.15">
      <c r="A68" s="48">
        <v>59</v>
      </c>
      <c r="B68" s="50">
        <v>56</v>
      </c>
      <c r="C68" s="175" t="s">
        <v>432</v>
      </c>
      <c r="D68" s="71">
        <v>4.4655777445969882</v>
      </c>
      <c r="E68" s="71">
        <v>0</v>
      </c>
      <c r="F68" s="71">
        <v>0.30720894451664693</v>
      </c>
      <c r="G68" s="64">
        <v>0</v>
      </c>
      <c r="H68" s="64">
        <v>51.954325917376487</v>
      </c>
      <c r="I68" s="64">
        <v>0</v>
      </c>
      <c r="J68" s="64">
        <v>0.37654676676871668</v>
      </c>
      <c r="K68" s="64">
        <v>0</v>
      </c>
      <c r="L68" s="64">
        <v>0</v>
      </c>
      <c r="M68" s="64">
        <v>0</v>
      </c>
      <c r="N68" s="64">
        <v>0</v>
      </c>
      <c r="O68" s="64">
        <v>0</v>
      </c>
      <c r="P68" s="64">
        <v>0</v>
      </c>
      <c r="Q68" s="64">
        <v>0</v>
      </c>
      <c r="R68" s="64">
        <v>0</v>
      </c>
      <c r="S68" s="64">
        <v>0</v>
      </c>
      <c r="T68" s="64">
        <v>2.2862180693574576E-2</v>
      </c>
      <c r="U68" s="64">
        <v>0</v>
      </c>
      <c r="V68" s="64">
        <v>0</v>
      </c>
      <c r="W68" s="64">
        <v>0</v>
      </c>
      <c r="X68" s="64">
        <v>0</v>
      </c>
      <c r="Y68" s="64">
        <v>0</v>
      </c>
      <c r="Z68" s="64">
        <v>0</v>
      </c>
      <c r="AA68" s="64">
        <v>3.6856123093914298E-2</v>
      </c>
      <c r="AB68" s="64">
        <v>0</v>
      </c>
      <c r="AC68" s="64">
        <v>0</v>
      </c>
      <c r="AD68" s="64">
        <v>0</v>
      </c>
      <c r="AE68" s="64">
        <v>0</v>
      </c>
      <c r="AF68" s="64">
        <v>0</v>
      </c>
      <c r="AG68" s="64">
        <v>0</v>
      </c>
      <c r="AH68" s="64">
        <v>0</v>
      </c>
      <c r="AI68" s="64">
        <v>0</v>
      </c>
      <c r="AJ68" s="64">
        <v>0</v>
      </c>
      <c r="AK68" s="64">
        <v>0</v>
      </c>
      <c r="AL68" s="64">
        <v>0</v>
      </c>
      <c r="AM68" s="64">
        <v>0</v>
      </c>
      <c r="AN68" s="64">
        <v>0</v>
      </c>
      <c r="AO68" s="64">
        <v>0</v>
      </c>
      <c r="AP68" s="64">
        <v>0.74258840761728773</v>
      </c>
      <c r="AQ68" s="64">
        <v>16.549585257113314</v>
      </c>
      <c r="AR68" s="64">
        <v>1.3594099013906027</v>
      </c>
      <c r="AS68" s="64">
        <v>8.4983407744562047</v>
      </c>
      <c r="AT68" s="64">
        <v>630.39099911313758</v>
      </c>
      <c r="AU68" s="64">
        <v>0</v>
      </c>
      <c r="AV68" s="64">
        <v>0</v>
      </c>
      <c r="AW68" s="64">
        <v>0</v>
      </c>
      <c r="AX68" s="64">
        <v>0</v>
      </c>
      <c r="AY68" s="64">
        <v>0</v>
      </c>
      <c r="AZ68" s="64">
        <v>0</v>
      </c>
      <c r="BA68" s="64">
        <v>0</v>
      </c>
      <c r="BB68" s="64">
        <v>0</v>
      </c>
      <c r="BC68" s="64">
        <v>0</v>
      </c>
      <c r="BD68" s="64">
        <v>0</v>
      </c>
      <c r="BE68" s="64">
        <v>0</v>
      </c>
      <c r="BF68" s="64">
        <v>2.3212798760820461</v>
      </c>
      <c r="BG68" s="64">
        <v>0</v>
      </c>
      <c r="BH68" s="64">
        <v>0</v>
      </c>
      <c r="BI68" s="64">
        <v>108.66199988613221</v>
      </c>
      <c r="BJ68" s="64">
        <v>14355.650114617467</v>
      </c>
      <c r="BK68" s="64">
        <v>3.3058171391394851</v>
      </c>
      <c r="BL68" s="64">
        <v>0</v>
      </c>
      <c r="BM68" s="64">
        <v>0.1525821525372365</v>
      </c>
      <c r="BN68" s="64">
        <v>1.4751249652784393</v>
      </c>
      <c r="BO68" s="64">
        <v>3.6126668971227276</v>
      </c>
      <c r="BP68" s="64">
        <v>0.52037574508647866</v>
      </c>
      <c r="BQ68" s="64">
        <v>1.8839908379941039</v>
      </c>
      <c r="BR68" s="64">
        <v>3.7129420380864384</v>
      </c>
      <c r="BS68" s="64">
        <v>0</v>
      </c>
      <c r="BT68" s="64">
        <v>10.180702225801884</v>
      </c>
      <c r="BU68" s="64">
        <v>0</v>
      </c>
      <c r="BV68" s="64">
        <v>21.5475876655732</v>
      </c>
      <c r="BW68" s="64">
        <v>7.3210341326887178</v>
      </c>
      <c r="BX68" s="64">
        <v>11.969263844380306</v>
      </c>
      <c r="BY68" s="64">
        <v>74.579035563608869</v>
      </c>
      <c r="BZ68" s="64">
        <v>22.966969596291626</v>
      </c>
      <c r="CA68" s="64">
        <v>9.473839932122166</v>
      </c>
      <c r="CB68" s="102">
        <v>0</v>
      </c>
      <c r="CC68" s="103">
        <f t="shared" si="0"/>
        <v>15354.039628246155</v>
      </c>
      <c r="CD68" s="104">
        <v>2759.6129202714615</v>
      </c>
      <c r="CE68" s="105">
        <f t="shared" si="2"/>
        <v>18113.652548517617</v>
      </c>
      <c r="CF68" s="106"/>
      <c r="CG68" s="104">
        <v>1372.4207761643033</v>
      </c>
      <c r="CH68" s="103">
        <f t="shared" si="1"/>
        <v>19486.073324681922</v>
      </c>
      <c r="CI68" s="2"/>
      <c r="CJ68" s="2"/>
    </row>
    <row r="69" spans="1:88" ht="16" customHeight="1" x14ac:dyDescent="0.15">
      <c r="A69" s="316">
        <v>60</v>
      </c>
      <c r="B69" s="203" t="s">
        <v>309</v>
      </c>
      <c r="C69" s="175" t="s">
        <v>326</v>
      </c>
      <c r="D69" s="71">
        <v>0</v>
      </c>
      <c r="E69" s="71">
        <v>0</v>
      </c>
      <c r="F69" s="71">
        <v>0</v>
      </c>
      <c r="G69" s="64">
        <v>0</v>
      </c>
      <c r="H69" s="64">
        <v>0</v>
      </c>
      <c r="I69" s="64">
        <v>0</v>
      </c>
      <c r="J69" s="64">
        <v>0</v>
      </c>
      <c r="K69" s="64">
        <v>0</v>
      </c>
      <c r="L69" s="64">
        <v>43.146840804067253</v>
      </c>
      <c r="M69" s="64">
        <v>0</v>
      </c>
      <c r="N69" s="64">
        <v>0</v>
      </c>
      <c r="O69" s="64">
        <v>0</v>
      </c>
      <c r="P69" s="64">
        <v>0</v>
      </c>
      <c r="Q69" s="64">
        <v>0</v>
      </c>
      <c r="R69" s="64">
        <v>0</v>
      </c>
      <c r="S69" s="64">
        <v>0</v>
      </c>
      <c r="T69" s="64">
        <v>0</v>
      </c>
      <c r="U69" s="64">
        <v>0</v>
      </c>
      <c r="V69" s="64">
        <v>0</v>
      </c>
      <c r="W69" s="64">
        <v>0</v>
      </c>
      <c r="X69" s="64">
        <v>0</v>
      </c>
      <c r="Y69" s="64">
        <v>0</v>
      </c>
      <c r="Z69" s="64">
        <v>0</v>
      </c>
      <c r="AA69" s="64">
        <v>0</v>
      </c>
      <c r="AB69" s="64">
        <v>0</v>
      </c>
      <c r="AC69" s="64">
        <v>0</v>
      </c>
      <c r="AD69" s="64">
        <v>0</v>
      </c>
      <c r="AE69" s="64">
        <v>0</v>
      </c>
      <c r="AF69" s="64">
        <v>0</v>
      </c>
      <c r="AG69" s="64">
        <v>0</v>
      </c>
      <c r="AH69" s="64">
        <v>0</v>
      </c>
      <c r="AI69" s="64">
        <v>0</v>
      </c>
      <c r="AJ69" s="64">
        <v>0</v>
      </c>
      <c r="AK69" s="64">
        <v>0</v>
      </c>
      <c r="AL69" s="64">
        <v>0</v>
      </c>
      <c r="AM69" s="64">
        <v>0</v>
      </c>
      <c r="AN69" s="64">
        <v>0</v>
      </c>
      <c r="AO69" s="64">
        <v>0</v>
      </c>
      <c r="AP69" s="64">
        <v>0</v>
      </c>
      <c r="AQ69" s="64">
        <v>0.4114054729797666</v>
      </c>
      <c r="AR69" s="64">
        <v>0</v>
      </c>
      <c r="AS69" s="64">
        <v>0.90397315280836132</v>
      </c>
      <c r="AT69" s="64">
        <v>34.760554111949965</v>
      </c>
      <c r="AU69" s="64">
        <v>37.299999999999997</v>
      </c>
      <c r="AV69" s="64">
        <v>0</v>
      </c>
      <c r="AW69" s="64">
        <v>0</v>
      </c>
      <c r="AX69" s="64">
        <v>0</v>
      </c>
      <c r="AY69" s="64">
        <v>0</v>
      </c>
      <c r="AZ69" s="64">
        <v>0</v>
      </c>
      <c r="BA69" s="64">
        <v>0</v>
      </c>
      <c r="BB69" s="64">
        <v>0</v>
      </c>
      <c r="BC69" s="64">
        <v>0</v>
      </c>
      <c r="BD69" s="64">
        <v>0</v>
      </c>
      <c r="BE69" s="64">
        <v>0</v>
      </c>
      <c r="BF69" s="64">
        <v>0</v>
      </c>
      <c r="BG69" s="64">
        <v>0</v>
      </c>
      <c r="BH69" s="64">
        <v>0</v>
      </c>
      <c r="BI69" s="64">
        <v>0</v>
      </c>
      <c r="BJ69" s="64">
        <v>0</v>
      </c>
      <c r="BK69" s="64">
        <v>8792.2282678660922</v>
      </c>
      <c r="BL69" s="64">
        <v>3.0491797732295547</v>
      </c>
      <c r="BM69" s="64">
        <v>0</v>
      </c>
      <c r="BN69" s="64">
        <v>0</v>
      </c>
      <c r="BO69" s="64">
        <v>0</v>
      </c>
      <c r="BP69" s="64">
        <v>2.302013925853422</v>
      </c>
      <c r="BQ69" s="64">
        <v>2.3139334461460943</v>
      </c>
      <c r="BR69" s="64">
        <v>0</v>
      </c>
      <c r="BS69" s="64">
        <v>2.7658296618519418</v>
      </c>
      <c r="BT69" s="64">
        <v>0</v>
      </c>
      <c r="BU69" s="64">
        <v>0</v>
      </c>
      <c r="BV69" s="64">
        <v>580.79586928670437</v>
      </c>
      <c r="BW69" s="64">
        <v>0</v>
      </c>
      <c r="BX69" s="64">
        <v>0</v>
      </c>
      <c r="BY69" s="64">
        <v>2.8772842651627188</v>
      </c>
      <c r="BZ69" s="64">
        <v>5.9903681638075641</v>
      </c>
      <c r="CA69" s="64">
        <v>31.227310837085426</v>
      </c>
      <c r="CB69" s="102">
        <v>0</v>
      </c>
      <c r="CC69" s="103">
        <f t="shared" si="0"/>
        <v>9540.07283076774</v>
      </c>
      <c r="CD69" s="104">
        <v>1797.7844263855909</v>
      </c>
      <c r="CE69" s="105">
        <f t="shared" si="2"/>
        <v>11337.857257153331</v>
      </c>
      <c r="CF69" s="106"/>
      <c r="CG69" s="104">
        <v>302.0646670204826</v>
      </c>
      <c r="CH69" s="103">
        <f t="shared" si="1"/>
        <v>11639.921924173814</v>
      </c>
      <c r="CI69" s="2"/>
      <c r="CJ69" s="2"/>
    </row>
    <row r="70" spans="1:88" ht="16" customHeight="1" x14ac:dyDescent="0.15">
      <c r="A70" s="48">
        <v>61</v>
      </c>
      <c r="B70" s="50">
        <v>61</v>
      </c>
      <c r="C70" s="175" t="s">
        <v>433</v>
      </c>
      <c r="D70" s="71">
        <v>0</v>
      </c>
      <c r="E70" s="71">
        <v>0</v>
      </c>
      <c r="F70" s="71">
        <v>0</v>
      </c>
      <c r="G70" s="64">
        <v>0</v>
      </c>
      <c r="H70" s="64">
        <v>0</v>
      </c>
      <c r="I70" s="64">
        <v>0</v>
      </c>
      <c r="J70" s="64">
        <v>0</v>
      </c>
      <c r="K70" s="64">
        <v>0</v>
      </c>
      <c r="L70" s="64">
        <v>0</v>
      </c>
      <c r="M70" s="64">
        <v>0</v>
      </c>
      <c r="N70" s="64">
        <v>0</v>
      </c>
      <c r="O70" s="64">
        <v>0</v>
      </c>
      <c r="P70" s="64">
        <v>0</v>
      </c>
      <c r="Q70" s="64">
        <v>0</v>
      </c>
      <c r="R70" s="64">
        <v>0</v>
      </c>
      <c r="S70" s="64">
        <v>0</v>
      </c>
      <c r="T70" s="64">
        <v>0</v>
      </c>
      <c r="U70" s="64">
        <v>41.948316939531104</v>
      </c>
      <c r="V70" s="64">
        <v>0</v>
      </c>
      <c r="W70" s="64">
        <v>0</v>
      </c>
      <c r="X70" s="64">
        <v>0</v>
      </c>
      <c r="Y70" s="64">
        <v>0</v>
      </c>
      <c r="Z70" s="64">
        <v>0</v>
      </c>
      <c r="AA70" s="64">
        <v>0</v>
      </c>
      <c r="AB70" s="64">
        <v>0</v>
      </c>
      <c r="AC70" s="64">
        <v>0</v>
      </c>
      <c r="AD70" s="64">
        <v>0</v>
      </c>
      <c r="AE70" s="64">
        <v>0</v>
      </c>
      <c r="AF70" s="64">
        <v>0</v>
      </c>
      <c r="AG70" s="64">
        <v>0</v>
      </c>
      <c r="AH70" s="64">
        <v>0</v>
      </c>
      <c r="AI70" s="64">
        <v>0</v>
      </c>
      <c r="AJ70" s="64">
        <v>0</v>
      </c>
      <c r="AK70" s="64">
        <v>15.943637580259724</v>
      </c>
      <c r="AL70" s="64">
        <v>0</v>
      </c>
      <c r="AM70" s="64">
        <v>0</v>
      </c>
      <c r="AN70" s="64">
        <v>0</v>
      </c>
      <c r="AO70" s="64">
        <v>0</v>
      </c>
      <c r="AP70" s="64">
        <v>0</v>
      </c>
      <c r="AQ70" s="64">
        <v>2.7619987146400562</v>
      </c>
      <c r="AR70" s="64">
        <v>0</v>
      </c>
      <c r="AS70" s="64">
        <v>0</v>
      </c>
      <c r="AT70" s="64">
        <v>0</v>
      </c>
      <c r="AU70" s="64">
        <v>0</v>
      </c>
      <c r="AV70" s="64">
        <v>0</v>
      </c>
      <c r="AW70" s="64">
        <v>0</v>
      </c>
      <c r="AX70" s="64">
        <v>0</v>
      </c>
      <c r="AY70" s="64">
        <v>0</v>
      </c>
      <c r="AZ70" s="64">
        <v>0</v>
      </c>
      <c r="BA70" s="64">
        <v>0</v>
      </c>
      <c r="BB70" s="64">
        <v>0</v>
      </c>
      <c r="BC70" s="64">
        <v>0</v>
      </c>
      <c r="BD70" s="64">
        <v>0</v>
      </c>
      <c r="BE70" s="64">
        <v>0</v>
      </c>
      <c r="BF70" s="64">
        <v>0</v>
      </c>
      <c r="BG70" s="64">
        <v>0</v>
      </c>
      <c r="BH70" s="64">
        <v>0</v>
      </c>
      <c r="BI70" s="64">
        <v>0</v>
      </c>
      <c r="BJ70" s="64">
        <v>0</v>
      </c>
      <c r="BK70" s="64">
        <v>23.47712945302515</v>
      </c>
      <c r="BL70" s="64">
        <v>16822.371881130082</v>
      </c>
      <c r="BM70" s="64">
        <v>16.466359992248769</v>
      </c>
      <c r="BN70" s="64">
        <v>0</v>
      </c>
      <c r="BO70" s="64">
        <v>0</v>
      </c>
      <c r="BP70" s="64">
        <v>0</v>
      </c>
      <c r="BQ70" s="64">
        <v>0</v>
      </c>
      <c r="BR70" s="64">
        <v>0</v>
      </c>
      <c r="BS70" s="64">
        <v>0</v>
      </c>
      <c r="BT70" s="64">
        <v>0</v>
      </c>
      <c r="BU70" s="64">
        <v>0</v>
      </c>
      <c r="BV70" s="64">
        <v>3.2962613054609884</v>
      </c>
      <c r="BW70" s="64">
        <v>0</v>
      </c>
      <c r="BX70" s="64">
        <v>0</v>
      </c>
      <c r="BY70" s="64">
        <v>0</v>
      </c>
      <c r="BZ70" s="64">
        <v>0</v>
      </c>
      <c r="CA70" s="64">
        <v>0</v>
      </c>
      <c r="CB70" s="102">
        <v>0</v>
      </c>
      <c r="CC70" s="103">
        <f t="shared" si="0"/>
        <v>16926.265585115252</v>
      </c>
      <c r="CD70" s="104">
        <v>771.73877002754296</v>
      </c>
      <c r="CE70" s="105">
        <f t="shared" si="2"/>
        <v>17698.004355142795</v>
      </c>
      <c r="CF70" s="106"/>
      <c r="CG70" s="104">
        <v>771.14156024216834</v>
      </c>
      <c r="CH70" s="103">
        <f t="shared" si="1"/>
        <v>18469.145915384965</v>
      </c>
      <c r="CI70" s="2"/>
      <c r="CJ70" s="2"/>
    </row>
    <row r="71" spans="1:88" ht="16" customHeight="1" x14ac:dyDescent="0.15">
      <c r="A71" s="316">
        <v>62</v>
      </c>
      <c r="B71" s="203" t="s">
        <v>310</v>
      </c>
      <c r="C71" s="40" t="s">
        <v>327</v>
      </c>
      <c r="D71" s="71">
        <v>0</v>
      </c>
      <c r="E71" s="71">
        <v>0</v>
      </c>
      <c r="F71" s="71">
        <v>0</v>
      </c>
      <c r="G71" s="64">
        <v>0</v>
      </c>
      <c r="H71" s="64">
        <v>7.5840000739425228</v>
      </c>
      <c r="I71" s="64">
        <v>0</v>
      </c>
      <c r="J71" s="64">
        <v>0</v>
      </c>
      <c r="K71" s="64">
        <v>0</v>
      </c>
      <c r="L71" s="64">
        <v>0</v>
      </c>
      <c r="M71" s="64">
        <v>0</v>
      </c>
      <c r="N71" s="64">
        <v>0</v>
      </c>
      <c r="O71" s="64">
        <v>0</v>
      </c>
      <c r="P71" s="64">
        <v>0</v>
      </c>
      <c r="Q71" s="64">
        <v>0</v>
      </c>
      <c r="R71" s="64">
        <v>0</v>
      </c>
      <c r="S71" s="64">
        <v>0</v>
      </c>
      <c r="T71" s="64">
        <v>0</v>
      </c>
      <c r="U71" s="64">
        <v>74.034605591787809</v>
      </c>
      <c r="V71" s="64">
        <v>36.003388781095737</v>
      </c>
      <c r="W71" s="64">
        <v>0.63252539741864577</v>
      </c>
      <c r="X71" s="64">
        <v>0</v>
      </c>
      <c r="Y71" s="64">
        <v>0</v>
      </c>
      <c r="Z71" s="64">
        <v>0</v>
      </c>
      <c r="AA71" s="64">
        <v>0</v>
      </c>
      <c r="AB71" s="64">
        <v>0</v>
      </c>
      <c r="AC71" s="64">
        <v>0</v>
      </c>
      <c r="AD71" s="64">
        <v>0</v>
      </c>
      <c r="AE71" s="64">
        <v>0</v>
      </c>
      <c r="AF71" s="64">
        <v>0</v>
      </c>
      <c r="AG71" s="64">
        <v>0</v>
      </c>
      <c r="AH71" s="64">
        <v>0</v>
      </c>
      <c r="AI71" s="64">
        <v>0</v>
      </c>
      <c r="AJ71" s="64">
        <v>0</v>
      </c>
      <c r="AK71" s="64">
        <v>0</v>
      </c>
      <c r="AL71" s="64">
        <v>0</v>
      </c>
      <c r="AM71" s="64">
        <v>0</v>
      </c>
      <c r="AN71" s="64">
        <v>0</v>
      </c>
      <c r="AO71" s="64">
        <v>0</v>
      </c>
      <c r="AP71" s="64">
        <v>0</v>
      </c>
      <c r="AQ71" s="64">
        <v>8.419750957957147</v>
      </c>
      <c r="AR71" s="64">
        <v>0</v>
      </c>
      <c r="AS71" s="64">
        <v>255.50208270770122</v>
      </c>
      <c r="AT71" s="64">
        <v>13.17736063031848</v>
      </c>
      <c r="AU71" s="64">
        <v>0</v>
      </c>
      <c r="AV71" s="64">
        <v>0</v>
      </c>
      <c r="AW71" s="64">
        <v>0</v>
      </c>
      <c r="AX71" s="64">
        <v>0</v>
      </c>
      <c r="AY71" s="64">
        <v>0</v>
      </c>
      <c r="AZ71" s="64">
        <v>0</v>
      </c>
      <c r="BA71" s="64">
        <v>0</v>
      </c>
      <c r="BB71" s="64">
        <v>0</v>
      </c>
      <c r="BC71" s="64">
        <v>0</v>
      </c>
      <c r="BD71" s="64">
        <v>0</v>
      </c>
      <c r="BE71" s="64">
        <v>0</v>
      </c>
      <c r="BF71" s="64">
        <v>0</v>
      </c>
      <c r="BG71" s="64">
        <v>0</v>
      </c>
      <c r="BH71" s="64">
        <v>179.27547970879323</v>
      </c>
      <c r="BI71" s="64">
        <v>0</v>
      </c>
      <c r="BJ71" s="64">
        <v>0.37432983381679991</v>
      </c>
      <c r="BK71" s="64">
        <v>0</v>
      </c>
      <c r="BL71" s="64">
        <v>60.685356056401389</v>
      </c>
      <c r="BM71" s="64">
        <v>27366.078272080966</v>
      </c>
      <c r="BN71" s="64">
        <v>0.16457234953941005</v>
      </c>
      <c r="BO71" s="64">
        <v>66.250018010024647</v>
      </c>
      <c r="BP71" s="64">
        <v>0</v>
      </c>
      <c r="BQ71" s="64">
        <v>37.607248972229605</v>
      </c>
      <c r="BR71" s="64">
        <v>0</v>
      </c>
      <c r="BS71" s="64">
        <v>8.7566419268985793</v>
      </c>
      <c r="BT71" s="64">
        <v>234.73811095837939</v>
      </c>
      <c r="BU71" s="64">
        <v>0</v>
      </c>
      <c r="BV71" s="64">
        <v>184.21084911599078</v>
      </c>
      <c r="BW71" s="64">
        <v>0</v>
      </c>
      <c r="BX71" s="64">
        <v>0.28317254289237959</v>
      </c>
      <c r="BY71" s="64">
        <v>1.9492676692429383</v>
      </c>
      <c r="BZ71" s="64">
        <v>0.84951762867713887</v>
      </c>
      <c r="CA71" s="64">
        <v>0</v>
      </c>
      <c r="CB71" s="102">
        <v>0</v>
      </c>
      <c r="CC71" s="103">
        <f t="shared" si="0"/>
        <v>28536.576550994072</v>
      </c>
      <c r="CD71" s="104">
        <v>11101.128338206001</v>
      </c>
      <c r="CE71" s="105">
        <f t="shared" si="2"/>
        <v>39637.704889200075</v>
      </c>
      <c r="CF71" s="106"/>
      <c r="CG71" s="104">
        <v>188.88107784224718</v>
      </c>
      <c r="CH71" s="103">
        <f t="shared" si="1"/>
        <v>39826.585967042323</v>
      </c>
      <c r="CI71" s="2"/>
      <c r="CJ71" s="2"/>
    </row>
    <row r="72" spans="1:88" ht="16" customHeight="1" x14ac:dyDescent="0.15">
      <c r="A72" s="48">
        <v>63</v>
      </c>
      <c r="B72" s="50">
        <v>64</v>
      </c>
      <c r="C72" s="175" t="s">
        <v>435</v>
      </c>
      <c r="D72" s="71">
        <v>0</v>
      </c>
      <c r="E72" s="71">
        <v>0</v>
      </c>
      <c r="F72" s="71">
        <v>0</v>
      </c>
      <c r="G72" s="64">
        <v>0</v>
      </c>
      <c r="H72" s="64">
        <v>0</v>
      </c>
      <c r="I72" s="64">
        <v>0</v>
      </c>
      <c r="J72" s="64">
        <v>0</v>
      </c>
      <c r="K72" s="64">
        <v>0</v>
      </c>
      <c r="L72" s="64">
        <v>0</v>
      </c>
      <c r="M72" s="64">
        <v>0</v>
      </c>
      <c r="N72" s="64">
        <v>0</v>
      </c>
      <c r="O72" s="64">
        <v>0</v>
      </c>
      <c r="P72" s="64">
        <v>0</v>
      </c>
      <c r="Q72" s="64">
        <v>0</v>
      </c>
      <c r="R72" s="64">
        <v>0</v>
      </c>
      <c r="S72" s="64">
        <v>0</v>
      </c>
      <c r="T72" s="64">
        <v>0</v>
      </c>
      <c r="U72" s="64">
        <v>0</v>
      </c>
      <c r="V72" s="64">
        <v>0</v>
      </c>
      <c r="W72" s="64">
        <v>0</v>
      </c>
      <c r="X72" s="64">
        <v>0</v>
      </c>
      <c r="Y72" s="64">
        <v>0</v>
      </c>
      <c r="Z72" s="64">
        <v>0</v>
      </c>
      <c r="AA72" s="64">
        <v>1.6866621714694252</v>
      </c>
      <c r="AB72" s="64">
        <v>0</v>
      </c>
      <c r="AC72" s="64">
        <v>0</v>
      </c>
      <c r="AD72" s="64">
        <v>0</v>
      </c>
      <c r="AE72" s="64">
        <v>0</v>
      </c>
      <c r="AF72" s="64">
        <v>0</v>
      </c>
      <c r="AG72" s="64">
        <v>0</v>
      </c>
      <c r="AH72" s="64">
        <v>0</v>
      </c>
      <c r="AI72" s="64">
        <v>0</v>
      </c>
      <c r="AJ72" s="64">
        <v>0</v>
      </c>
      <c r="AK72" s="64">
        <v>0</v>
      </c>
      <c r="AL72" s="64">
        <v>0</v>
      </c>
      <c r="AM72" s="64">
        <v>0</v>
      </c>
      <c r="AN72" s="64">
        <v>0</v>
      </c>
      <c r="AO72" s="64">
        <v>0</v>
      </c>
      <c r="AP72" s="64">
        <v>0</v>
      </c>
      <c r="AQ72" s="64">
        <v>0</v>
      </c>
      <c r="AR72" s="64">
        <v>0</v>
      </c>
      <c r="AS72" s="64">
        <v>2.0079445347190652</v>
      </c>
      <c r="AT72" s="64">
        <v>58.559412865957761</v>
      </c>
      <c r="AU72" s="64">
        <v>125.7</v>
      </c>
      <c r="AV72" s="64">
        <v>0</v>
      </c>
      <c r="AW72" s="64">
        <v>0</v>
      </c>
      <c r="AX72" s="64">
        <v>0</v>
      </c>
      <c r="AY72" s="64">
        <v>0</v>
      </c>
      <c r="AZ72" s="64">
        <v>0</v>
      </c>
      <c r="BA72" s="64">
        <v>0</v>
      </c>
      <c r="BB72" s="64">
        <v>0</v>
      </c>
      <c r="BC72" s="64">
        <v>0</v>
      </c>
      <c r="BD72" s="64">
        <v>0</v>
      </c>
      <c r="BE72" s="64">
        <v>0</v>
      </c>
      <c r="BF72" s="64">
        <v>0</v>
      </c>
      <c r="BG72" s="64">
        <v>0</v>
      </c>
      <c r="BH72" s="64">
        <v>389.58610084691014</v>
      </c>
      <c r="BI72" s="64">
        <v>0</v>
      </c>
      <c r="BJ72" s="64">
        <v>1.62279019068304</v>
      </c>
      <c r="BK72" s="64">
        <v>0</v>
      </c>
      <c r="BL72" s="64">
        <v>2.0767659621281536</v>
      </c>
      <c r="BM72" s="64">
        <v>0</v>
      </c>
      <c r="BN72" s="64">
        <v>60766.502647799083</v>
      </c>
      <c r="BO72" s="64">
        <v>0</v>
      </c>
      <c r="BP72" s="64">
        <v>6.2848082582646061</v>
      </c>
      <c r="BQ72" s="64">
        <v>6.7512825470474374</v>
      </c>
      <c r="BR72" s="64">
        <v>0</v>
      </c>
      <c r="BS72" s="64">
        <v>0</v>
      </c>
      <c r="BT72" s="64">
        <v>9.5867510875506117</v>
      </c>
      <c r="BU72" s="64">
        <v>0</v>
      </c>
      <c r="BV72" s="64">
        <v>0</v>
      </c>
      <c r="BW72" s="64">
        <v>0</v>
      </c>
      <c r="BX72" s="64">
        <v>0</v>
      </c>
      <c r="BY72" s="64">
        <v>0</v>
      </c>
      <c r="BZ72" s="64">
        <v>0</v>
      </c>
      <c r="CA72" s="64">
        <v>0</v>
      </c>
      <c r="CB72" s="102">
        <v>0</v>
      </c>
      <c r="CC72" s="103">
        <f t="shared" si="0"/>
        <v>61370.365166263815</v>
      </c>
      <c r="CD72" s="104">
        <v>5427.1595850594276</v>
      </c>
      <c r="CE72" s="105">
        <f t="shared" si="2"/>
        <v>66797.524751323246</v>
      </c>
      <c r="CF72" s="106"/>
      <c r="CG72" s="104">
        <v>1960.9119328715742</v>
      </c>
      <c r="CH72" s="103">
        <f t="shared" si="1"/>
        <v>68758.436684194821</v>
      </c>
      <c r="CI72" s="2"/>
      <c r="CJ72" s="2"/>
    </row>
    <row r="73" spans="1:88" ht="16" customHeight="1" x14ac:dyDescent="0.15">
      <c r="A73" s="316">
        <v>64</v>
      </c>
      <c r="B73" s="50">
        <v>65</v>
      </c>
      <c r="C73" s="175" t="s">
        <v>434</v>
      </c>
      <c r="D73" s="71">
        <v>0</v>
      </c>
      <c r="E73" s="71">
        <v>0</v>
      </c>
      <c r="F73" s="71">
        <v>0</v>
      </c>
      <c r="G73" s="64">
        <v>0</v>
      </c>
      <c r="H73" s="64">
        <v>0</v>
      </c>
      <c r="I73" s="64">
        <v>0</v>
      </c>
      <c r="J73" s="64">
        <v>0</v>
      </c>
      <c r="K73" s="64">
        <v>0</v>
      </c>
      <c r="L73" s="64">
        <v>0</v>
      </c>
      <c r="M73" s="64">
        <v>0</v>
      </c>
      <c r="N73" s="64">
        <v>0</v>
      </c>
      <c r="O73" s="64">
        <v>0</v>
      </c>
      <c r="P73" s="64">
        <v>0</v>
      </c>
      <c r="Q73" s="64">
        <v>0</v>
      </c>
      <c r="R73" s="64">
        <v>0</v>
      </c>
      <c r="S73" s="64">
        <v>0</v>
      </c>
      <c r="T73" s="64">
        <v>0</v>
      </c>
      <c r="U73" s="64">
        <v>0</v>
      </c>
      <c r="V73" s="64">
        <v>0</v>
      </c>
      <c r="W73" s="64">
        <v>0</v>
      </c>
      <c r="X73" s="64">
        <v>0</v>
      </c>
      <c r="Y73" s="64">
        <v>0</v>
      </c>
      <c r="Z73" s="64">
        <v>0</v>
      </c>
      <c r="AA73" s="64">
        <v>0</v>
      </c>
      <c r="AB73" s="64">
        <v>0</v>
      </c>
      <c r="AC73" s="64">
        <v>0</v>
      </c>
      <c r="AD73" s="64">
        <v>0</v>
      </c>
      <c r="AE73" s="64">
        <v>0</v>
      </c>
      <c r="AF73" s="64">
        <v>0</v>
      </c>
      <c r="AG73" s="64">
        <v>0</v>
      </c>
      <c r="AH73" s="64">
        <v>0</v>
      </c>
      <c r="AI73" s="64">
        <v>0</v>
      </c>
      <c r="AJ73" s="64">
        <v>0</v>
      </c>
      <c r="AK73" s="64">
        <v>0</v>
      </c>
      <c r="AL73" s="64">
        <v>0</v>
      </c>
      <c r="AM73" s="64">
        <v>0</v>
      </c>
      <c r="AN73" s="64">
        <v>0</v>
      </c>
      <c r="AO73" s="64">
        <v>0</v>
      </c>
      <c r="AP73" s="64">
        <v>0</v>
      </c>
      <c r="AQ73" s="64">
        <v>0</v>
      </c>
      <c r="AR73" s="64">
        <v>0</v>
      </c>
      <c r="AS73" s="64">
        <v>0</v>
      </c>
      <c r="AT73" s="64">
        <v>0</v>
      </c>
      <c r="AU73" s="64">
        <v>0</v>
      </c>
      <c r="AV73" s="64">
        <v>0</v>
      </c>
      <c r="AW73" s="64">
        <v>0</v>
      </c>
      <c r="AX73" s="64">
        <v>0</v>
      </c>
      <c r="AY73" s="64">
        <v>0</v>
      </c>
      <c r="AZ73" s="64">
        <v>0</v>
      </c>
      <c r="BA73" s="64">
        <v>0</v>
      </c>
      <c r="BB73" s="64">
        <v>0</v>
      </c>
      <c r="BC73" s="64">
        <v>0</v>
      </c>
      <c r="BD73" s="64">
        <v>0</v>
      </c>
      <c r="BE73" s="64">
        <v>0</v>
      </c>
      <c r="BF73" s="64">
        <v>0</v>
      </c>
      <c r="BG73" s="64">
        <v>0</v>
      </c>
      <c r="BH73" s="64">
        <v>0</v>
      </c>
      <c r="BI73" s="64">
        <v>0</v>
      </c>
      <c r="BJ73" s="64">
        <v>4.472888138220207</v>
      </c>
      <c r="BK73" s="64">
        <v>0</v>
      </c>
      <c r="BL73" s="64">
        <v>0</v>
      </c>
      <c r="BM73" s="64">
        <v>0</v>
      </c>
      <c r="BN73" s="64">
        <v>0</v>
      </c>
      <c r="BO73" s="64">
        <v>35839.756611304183</v>
      </c>
      <c r="BP73" s="64">
        <v>22.72773052006211</v>
      </c>
      <c r="BQ73" s="64">
        <v>0.99743722634565046</v>
      </c>
      <c r="BR73" s="64">
        <v>0</v>
      </c>
      <c r="BS73" s="64">
        <v>0</v>
      </c>
      <c r="BT73" s="64">
        <v>0</v>
      </c>
      <c r="BU73" s="64">
        <v>0</v>
      </c>
      <c r="BV73" s="64">
        <v>907.79519278533076</v>
      </c>
      <c r="BW73" s="64">
        <v>0</v>
      </c>
      <c r="BX73" s="64">
        <v>0</v>
      </c>
      <c r="BY73" s="64">
        <v>0</v>
      </c>
      <c r="BZ73" s="64">
        <v>0</v>
      </c>
      <c r="CA73" s="64">
        <v>0</v>
      </c>
      <c r="CB73" s="102">
        <v>0</v>
      </c>
      <c r="CC73" s="103">
        <f t="shared" si="0"/>
        <v>36775.749859974138</v>
      </c>
      <c r="CD73" s="104">
        <v>3881.3763013967764</v>
      </c>
      <c r="CE73" s="105">
        <f t="shared" si="2"/>
        <v>40657.126161370914</v>
      </c>
      <c r="CF73" s="106"/>
      <c r="CG73" s="104">
        <v>504.1703809557838</v>
      </c>
      <c r="CH73" s="103">
        <f t="shared" si="1"/>
        <v>41161.296542326694</v>
      </c>
      <c r="CI73" s="2"/>
      <c r="CJ73" s="2"/>
    </row>
    <row r="74" spans="1:88" ht="16" customHeight="1" x14ac:dyDescent="0.15">
      <c r="A74" s="48">
        <v>65</v>
      </c>
      <c r="B74" s="50">
        <v>68</v>
      </c>
      <c r="C74" s="175" t="s">
        <v>436</v>
      </c>
      <c r="D74" s="71">
        <v>0</v>
      </c>
      <c r="E74" s="71">
        <v>0</v>
      </c>
      <c r="F74" s="71">
        <v>0</v>
      </c>
      <c r="G74" s="64">
        <v>14.299795005740529</v>
      </c>
      <c r="H74" s="64">
        <v>35.888958195082076</v>
      </c>
      <c r="I74" s="64">
        <v>19.174593841924121</v>
      </c>
      <c r="J74" s="64">
        <v>77.695934693877334</v>
      </c>
      <c r="K74" s="64">
        <v>1.9369905048596103</v>
      </c>
      <c r="L74" s="64">
        <v>11.229026189906705</v>
      </c>
      <c r="M74" s="64">
        <v>0.22237857142857143</v>
      </c>
      <c r="N74" s="64">
        <v>7.1080263718660159</v>
      </c>
      <c r="O74" s="64">
        <v>1.6704479759994073</v>
      </c>
      <c r="P74" s="64">
        <v>10.920143674033138</v>
      </c>
      <c r="Q74" s="64">
        <v>20.893860896292384</v>
      </c>
      <c r="R74" s="64">
        <v>3.2888998683247901</v>
      </c>
      <c r="S74" s="64">
        <v>0</v>
      </c>
      <c r="T74" s="64">
        <v>76.677589250722122</v>
      </c>
      <c r="U74" s="64">
        <v>26.472645717952972</v>
      </c>
      <c r="V74" s="64">
        <v>12.415682574772454</v>
      </c>
      <c r="W74" s="64">
        <v>42.831136263052898</v>
      </c>
      <c r="X74" s="64">
        <v>1.4026504904364885</v>
      </c>
      <c r="Y74" s="64">
        <v>1.9083427137016287</v>
      </c>
      <c r="Z74" s="64">
        <v>6.0784190422955096</v>
      </c>
      <c r="AA74" s="64">
        <v>2.622958985972621</v>
      </c>
      <c r="AB74" s="64">
        <v>35.467818902821307</v>
      </c>
      <c r="AC74" s="64">
        <v>0</v>
      </c>
      <c r="AD74" s="64">
        <v>0</v>
      </c>
      <c r="AE74" s="64">
        <v>0</v>
      </c>
      <c r="AF74" s="64">
        <v>0</v>
      </c>
      <c r="AG74" s="64">
        <v>0</v>
      </c>
      <c r="AH74" s="64">
        <v>0</v>
      </c>
      <c r="AI74" s="64">
        <v>0</v>
      </c>
      <c r="AJ74" s="64">
        <v>0</v>
      </c>
      <c r="AK74" s="64">
        <v>29.148290965287661</v>
      </c>
      <c r="AL74" s="64">
        <v>0</v>
      </c>
      <c r="AM74" s="64">
        <v>0</v>
      </c>
      <c r="AN74" s="64">
        <v>0</v>
      </c>
      <c r="AO74" s="64">
        <v>0</v>
      </c>
      <c r="AP74" s="64">
        <v>19.916632308042121</v>
      </c>
      <c r="AQ74" s="64">
        <v>249.06160114944495</v>
      </c>
      <c r="AR74" s="64">
        <v>115.11502669220928</v>
      </c>
      <c r="AS74" s="64">
        <v>251.03376413675704</v>
      </c>
      <c r="AT74" s="64">
        <v>555.90607803955731</v>
      </c>
      <c r="AU74" s="64">
        <v>0</v>
      </c>
      <c r="AV74" s="64">
        <v>0</v>
      </c>
      <c r="AW74" s="64">
        <v>505.3</v>
      </c>
      <c r="AX74" s="64">
        <v>0</v>
      </c>
      <c r="AY74" s="64">
        <v>0</v>
      </c>
      <c r="AZ74" s="64">
        <v>0</v>
      </c>
      <c r="BA74" s="64">
        <v>0</v>
      </c>
      <c r="BB74" s="64">
        <v>0</v>
      </c>
      <c r="BC74" s="64">
        <v>0</v>
      </c>
      <c r="BD74" s="64">
        <v>0</v>
      </c>
      <c r="BE74" s="64">
        <v>550.40856579999991</v>
      </c>
      <c r="BF74" s="64">
        <v>0</v>
      </c>
      <c r="BG74" s="64">
        <v>0</v>
      </c>
      <c r="BH74" s="64">
        <v>118.16349935057981</v>
      </c>
      <c r="BI74" s="64">
        <v>165.80610652851698</v>
      </c>
      <c r="BJ74" s="64">
        <v>125.25471364579217</v>
      </c>
      <c r="BK74" s="64">
        <v>34.461808432140884</v>
      </c>
      <c r="BL74" s="64">
        <v>51.772187756996374</v>
      </c>
      <c r="BM74" s="64">
        <v>9.6383677269917598</v>
      </c>
      <c r="BN74" s="64">
        <v>260.05500000000035</v>
      </c>
      <c r="BO74" s="64">
        <v>6741.1141699999735</v>
      </c>
      <c r="BP74" s="64">
        <v>61669.29631071652</v>
      </c>
      <c r="BQ74" s="64">
        <v>224.7417450054005</v>
      </c>
      <c r="BR74" s="64">
        <v>13.919965897191814</v>
      </c>
      <c r="BS74" s="64">
        <v>22.574880223463808</v>
      </c>
      <c r="BT74" s="64">
        <v>86.750639918864422</v>
      </c>
      <c r="BU74" s="64">
        <v>0</v>
      </c>
      <c r="BV74" s="64">
        <v>2067.6911375943473</v>
      </c>
      <c r="BW74" s="64">
        <v>73.286921918327863</v>
      </c>
      <c r="BX74" s="64">
        <v>27.629792590962062</v>
      </c>
      <c r="BY74" s="64">
        <v>335.54481128201519</v>
      </c>
      <c r="BZ74" s="64">
        <v>59.845292781031354</v>
      </c>
      <c r="CA74" s="64">
        <v>178.57588662383836</v>
      </c>
      <c r="CB74" s="102">
        <v>0</v>
      </c>
      <c r="CC74" s="103">
        <f t="shared" si="0"/>
        <v>74952.21949681532</v>
      </c>
      <c r="CD74" s="104">
        <v>2.8705064200864241</v>
      </c>
      <c r="CE74" s="105">
        <f t="shared" si="2"/>
        <v>74955.090003235411</v>
      </c>
      <c r="CF74" s="106"/>
      <c r="CG74" s="104">
        <v>69.545722417777753</v>
      </c>
      <c r="CH74" s="103">
        <f t="shared" si="1"/>
        <v>75024.635725653192</v>
      </c>
      <c r="CI74" s="2"/>
      <c r="CJ74" s="2"/>
    </row>
    <row r="75" spans="1:88" ht="16" customHeight="1" x14ac:dyDescent="0.15">
      <c r="A75" s="316">
        <v>66</v>
      </c>
      <c r="B75" s="203" t="s">
        <v>311</v>
      </c>
      <c r="C75" s="175" t="s">
        <v>437</v>
      </c>
      <c r="D75" s="71">
        <v>0.82600650451042168</v>
      </c>
      <c r="E75" s="71">
        <v>0</v>
      </c>
      <c r="F75" s="71">
        <v>0</v>
      </c>
      <c r="G75" s="64">
        <v>0.32526130541427517</v>
      </c>
      <c r="H75" s="64">
        <v>3736.692007473574</v>
      </c>
      <c r="I75" s="64">
        <v>0</v>
      </c>
      <c r="J75" s="64">
        <v>2.8261743277433267</v>
      </c>
      <c r="K75" s="64">
        <v>0</v>
      </c>
      <c r="L75" s="64">
        <v>0</v>
      </c>
      <c r="M75" s="64">
        <v>0</v>
      </c>
      <c r="N75" s="64">
        <v>143.18428402565277</v>
      </c>
      <c r="O75" s="64">
        <v>0</v>
      </c>
      <c r="P75" s="64">
        <v>0.46761604967990111</v>
      </c>
      <c r="Q75" s="64">
        <v>51.062260463287622</v>
      </c>
      <c r="R75" s="64">
        <v>0</v>
      </c>
      <c r="S75" s="64">
        <v>0</v>
      </c>
      <c r="T75" s="64">
        <v>1.5296686141100029</v>
      </c>
      <c r="U75" s="64">
        <v>378.61229835349792</v>
      </c>
      <c r="V75" s="64">
        <v>9.3231940237233335</v>
      </c>
      <c r="W75" s="64">
        <v>44.90533558565437</v>
      </c>
      <c r="X75" s="64">
        <v>0</v>
      </c>
      <c r="Y75" s="64">
        <v>71.362582543276801</v>
      </c>
      <c r="Z75" s="64">
        <v>5.4624731334620851</v>
      </c>
      <c r="AA75" s="64">
        <v>12.656175547091257</v>
      </c>
      <c r="AB75" s="64">
        <v>17.580547268862361</v>
      </c>
      <c r="AC75" s="64">
        <v>0</v>
      </c>
      <c r="AD75" s="64">
        <v>0</v>
      </c>
      <c r="AE75" s="64">
        <v>0</v>
      </c>
      <c r="AF75" s="64">
        <v>0</v>
      </c>
      <c r="AG75" s="64">
        <v>0</v>
      </c>
      <c r="AH75" s="64">
        <v>0</v>
      </c>
      <c r="AI75" s="64">
        <v>0</v>
      </c>
      <c r="AJ75" s="64">
        <v>0</v>
      </c>
      <c r="AK75" s="64">
        <v>207.5022163814331</v>
      </c>
      <c r="AL75" s="64">
        <v>0</v>
      </c>
      <c r="AM75" s="64">
        <v>0</v>
      </c>
      <c r="AN75" s="64">
        <v>0</v>
      </c>
      <c r="AO75" s="64">
        <v>0</v>
      </c>
      <c r="AP75" s="64">
        <v>13.229860668477368</v>
      </c>
      <c r="AQ75" s="64">
        <v>196.63154462152622</v>
      </c>
      <c r="AR75" s="64">
        <v>87.768904492492112</v>
      </c>
      <c r="AS75" s="64">
        <v>298.9024322502176</v>
      </c>
      <c r="AT75" s="64">
        <v>4841.3970038306434</v>
      </c>
      <c r="AU75" s="64">
        <v>0</v>
      </c>
      <c r="AV75" s="64">
        <v>0</v>
      </c>
      <c r="AW75" s="64">
        <v>0</v>
      </c>
      <c r="AX75" s="64">
        <v>148.97386534673822</v>
      </c>
      <c r="AY75" s="64">
        <v>47.428397895966398</v>
      </c>
      <c r="AZ75" s="64">
        <v>0</v>
      </c>
      <c r="BA75" s="64">
        <v>0</v>
      </c>
      <c r="BB75" s="64">
        <v>0</v>
      </c>
      <c r="BC75" s="64">
        <v>0</v>
      </c>
      <c r="BD75" s="64">
        <v>0</v>
      </c>
      <c r="BE75" s="64">
        <v>0</v>
      </c>
      <c r="BF75" s="64">
        <v>78.24234886897176</v>
      </c>
      <c r="BG75" s="64">
        <v>0</v>
      </c>
      <c r="BH75" s="64">
        <v>4.6716216270864948</v>
      </c>
      <c r="BI75" s="64">
        <v>63.956791074042108</v>
      </c>
      <c r="BJ75" s="64">
        <v>141.11312062953573</v>
      </c>
      <c r="BK75" s="64">
        <v>163.36918995411639</v>
      </c>
      <c r="BL75" s="64">
        <v>0</v>
      </c>
      <c r="BM75" s="64">
        <v>69.242121629993235</v>
      </c>
      <c r="BN75" s="64">
        <v>4.0038226699592192</v>
      </c>
      <c r="BO75" s="64">
        <v>0</v>
      </c>
      <c r="BP75" s="64">
        <v>2.0948601005649423</v>
      </c>
      <c r="BQ75" s="64">
        <v>51559.853973605081</v>
      </c>
      <c r="BR75" s="64">
        <v>16.986375433952936</v>
      </c>
      <c r="BS75" s="64">
        <v>9.7162999420242535</v>
      </c>
      <c r="BT75" s="64">
        <v>76.722030720053965</v>
      </c>
      <c r="BU75" s="64">
        <v>0</v>
      </c>
      <c r="BV75" s="64">
        <v>810.38396652981692</v>
      </c>
      <c r="BW75" s="64">
        <v>73.389411367900649</v>
      </c>
      <c r="BX75" s="64">
        <v>229.78314479833327</v>
      </c>
      <c r="BY75" s="64">
        <v>146.17086489622986</v>
      </c>
      <c r="BZ75" s="64">
        <v>5.6674492563404542</v>
      </c>
      <c r="CA75" s="64">
        <v>61.043036058853076</v>
      </c>
      <c r="CB75" s="102">
        <v>0</v>
      </c>
      <c r="CC75" s="103">
        <f t="shared" si="0"/>
        <v>63835.060539869883</v>
      </c>
      <c r="CD75" s="104">
        <v>17255.277215520578</v>
      </c>
      <c r="CE75" s="105">
        <f t="shared" si="2"/>
        <v>81090.337755390457</v>
      </c>
      <c r="CF75" s="106"/>
      <c r="CG75" s="104">
        <v>1687.8072887361643</v>
      </c>
      <c r="CH75" s="103">
        <f t="shared" ref="CH75:CH86" si="3">SUM(CE75:CG75)</f>
        <v>82778.145044126621</v>
      </c>
      <c r="CI75" s="2"/>
      <c r="CJ75" s="2"/>
    </row>
    <row r="76" spans="1:88" ht="16" customHeight="1" x14ac:dyDescent="0.15">
      <c r="A76" s="48">
        <v>67</v>
      </c>
      <c r="B76" s="50">
        <v>72</v>
      </c>
      <c r="C76" s="40" t="s">
        <v>328</v>
      </c>
      <c r="D76" s="71">
        <v>0.72505878434198245</v>
      </c>
      <c r="E76" s="71">
        <v>0</v>
      </c>
      <c r="F76" s="71">
        <v>0</v>
      </c>
      <c r="G76" s="64">
        <v>0</v>
      </c>
      <c r="H76" s="64">
        <v>5.5781693230531433</v>
      </c>
      <c r="I76" s="64">
        <v>0</v>
      </c>
      <c r="J76" s="64">
        <v>0</v>
      </c>
      <c r="K76" s="64">
        <v>0</v>
      </c>
      <c r="L76" s="64">
        <v>0</v>
      </c>
      <c r="M76" s="64">
        <v>0</v>
      </c>
      <c r="N76" s="64">
        <v>21.751763530259392</v>
      </c>
      <c r="O76" s="64">
        <v>170.64073744510426</v>
      </c>
      <c r="P76" s="64">
        <v>0</v>
      </c>
      <c r="Q76" s="64">
        <v>0</v>
      </c>
      <c r="R76" s="64">
        <v>0</v>
      </c>
      <c r="S76" s="64">
        <v>0</v>
      </c>
      <c r="T76" s="64">
        <v>0</v>
      </c>
      <c r="U76" s="64">
        <v>12.383907603742779</v>
      </c>
      <c r="V76" s="64">
        <v>0</v>
      </c>
      <c r="W76" s="64">
        <v>50.11121802018144</v>
      </c>
      <c r="X76" s="64">
        <v>0</v>
      </c>
      <c r="Y76" s="64">
        <v>67.302207566568697</v>
      </c>
      <c r="Z76" s="64">
        <v>0</v>
      </c>
      <c r="AA76" s="64">
        <v>0</v>
      </c>
      <c r="AB76" s="64">
        <v>0</v>
      </c>
      <c r="AC76" s="64">
        <v>0</v>
      </c>
      <c r="AD76" s="64">
        <v>0</v>
      </c>
      <c r="AE76" s="64">
        <v>0</v>
      </c>
      <c r="AF76" s="64">
        <v>0</v>
      </c>
      <c r="AG76" s="64">
        <v>0</v>
      </c>
      <c r="AH76" s="64">
        <v>0</v>
      </c>
      <c r="AI76" s="64">
        <v>0</v>
      </c>
      <c r="AJ76" s="64">
        <v>0</v>
      </c>
      <c r="AK76" s="64">
        <v>0</v>
      </c>
      <c r="AL76" s="64">
        <v>0</v>
      </c>
      <c r="AM76" s="64">
        <v>0</v>
      </c>
      <c r="AN76" s="64">
        <v>0</v>
      </c>
      <c r="AO76" s="64">
        <v>0</v>
      </c>
      <c r="AP76" s="64">
        <v>0</v>
      </c>
      <c r="AQ76" s="64">
        <v>0</v>
      </c>
      <c r="AR76" s="64">
        <v>0</v>
      </c>
      <c r="AS76" s="64">
        <v>215.3840765987313</v>
      </c>
      <c r="AT76" s="64">
        <v>0</v>
      </c>
      <c r="AU76" s="64">
        <v>0</v>
      </c>
      <c r="AV76" s="64">
        <v>0</v>
      </c>
      <c r="AW76" s="64">
        <v>0</v>
      </c>
      <c r="AX76" s="64">
        <v>0</v>
      </c>
      <c r="AY76" s="64">
        <v>0</v>
      </c>
      <c r="AZ76" s="64">
        <v>0</v>
      </c>
      <c r="BA76" s="64">
        <v>0</v>
      </c>
      <c r="BB76" s="64">
        <v>0</v>
      </c>
      <c r="BC76" s="64">
        <v>0</v>
      </c>
      <c r="BD76" s="64">
        <v>0</v>
      </c>
      <c r="BE76" s="64">
        <v>0</v>
      </c>
      <c r="BF76" s="64">
        <v>0</v>
      </c>
      <c r="BG76" s="64">
        <v>0</v>
      </c>
      <c r="BH76" s="64">
        <v>0</v>
      </c>
      <c r="BI76" s="64">
        <v>0</v>
      </c>
      <c r="BJ76" s="64">
        <v>0</v>
      </c>
      <c r="BK76" s="64">
        <v>0</v>
      </c>
      <c r="BL76" s="64">
        <v>0</v>
      </c>
      <c r="BM76" s="64">
        <v>0</v>
      </c>
      <c r="BN76" s="64">
        <v>0</v>
      </c>
      <c r="BO76" s="64">
        <v>0</v>
      </c>
      <c r="BP76" s="64">
        <v>0</v>
      </c>
      <c r="BQ76" s="64">
        <v>1539.8909094431767</v>
      </c>
      <c r="BR76" s="64">
        <v>18639.053867717685</v>
      </c>
      <c r="BS76" s="64">
        <v>0</v>
      </c>
      <c r="BT76" s="64">
        <v>0</v>
      </c>
      <c r="BU76" s="64">
        <v>0</v>
      </c>
      <c r="BV76" s="64">
        <v>12.680602809143448</v>
      </c>
      <c r="BW76" s="64">
        <v>330.40296209390817</v>
      </c>
      <c r="BX76" s="64">
        <v>22.817972001978394</v>
      </c>
      <c r="BY76" s="64">
        <v>0</v>
      </c>
      <c r="BZ76" s="64">
        <v>0</v>
      </c>
      <c r="CA76" s="64">
        <v>0</v>
      </c>
      <c r="CB76" s="102">
        <v>0</v>
      </c>
      <c r="CC76" s="103">
        <f t="shared" ref="CC76:CC86" si="4">SUM(D76:CB76)</f>
        <v>21088.723452937877</v>
      </c>
      <c r="CD76" s="104">
        <v>9635.8928034761866</v>
      </c>
      <c r="CE76" s="105">
        <f t="shared" si="2"/>
        <v>30724.616256414061</v>
      </c>
      <c r="CF76" s="106"/>
      <c r="CG76" s="104">
        <v>1.5289590629107586</v>
      </c>
      <c r="CH76" s="103">
        <f t="shared" si="3"/>
        <v>30726.145215476972</v>
      </c>
      <c r="CI76" s="2"/>
      <c r="CJ76" s="2"/>
    </row>
    <row r="77" spans="1:88" ht="16" customHeight="1" x14ac:dyDescent="0.15">
      <c r="A77" s="316">
        <v>68</v>
      </c>
      <c r="B77" s="203" t="s">
        <v>312</v>
      </c>
      <c r="C77" s="175" t="s">
        <v>438</v>
      </c>
      <c r="D77" s="71">
        <v>0</v>
      </c>
      <c r="E77" s="71">
        <v>0</v>
      </c>
      <c r="F77" s="71">
        <v>0</v>
      </c>
      <c r="G77" s="64">
        <v>0</v>
      </c>
      <c r="H77" s="64">
        <v>0</v>
      </c>
      <c r="I77" s="64">
        <v>0</v>
      </c>
      <c r="J77" s="64">
        <v>0.25549118012945543</v>
      </c>
      <c r="K77" s="64">
        <v>0</v>
      </c>
      <c r="L77" s="64">
        <v>2.6187455972122939</v>
      </c>
      <c r="M77" s="64">
        <v>0</v>
      </c>
      <c r="N77" s="64">
        <v>0</v>
      </c>
      <c r="O77" s="64">
        <v>0</v>
      </c>
      <c r="P77" s="64">
        <v>0.28368545794737593</v>
      </c>
      <c r="Q77" s="64">
        <v>0</v>
      </c>
      <c r="R77" s="64">
        <v>0</v>
      </c>
      <c r="S77" s="64">
        <v>0</v>
      </c>
      <c r="T77" s="64">
        <v>0</v>
      </c>
      <c r="U77" s="64">
        <v>0</v>
      </c>
      <c r="V77" s="64">
        <v>0</v>
      </c>
      <c r="W77" s="64">
        <v>0</v>
      </c>
      <c r="X77" s="64">
        <v>0</v>
      </c>
      <c r="Y77" s="64">
        <v>0</v>
      </c>
      <c r="Z77" s="64">
        <v>1.4184272897368797</v>
      </c>
      <c r="AA77" s="64">
        <v>0</v>
      </c>
      <c r="AB77" s="64">
        <v>0</v>
      </c>
      <c r="AC77" s="64">
        <v>0</v>
      </c>
      <c r="AD77" s="64">
        <v>0</v>
      </c>
      <c r="AE77" s="64">
        <v>0</v>
      </c>
      <c r="AF77" s="64">
        <v>0</v>
      </c>
      <c r="AG77" s="64">
        <v>0</v>
      </c>
      <c r="AH77" s="64">
        <v>0</v>
      </c>
      <c r="AI77" s="64">
        <v>0</v>
      </c>
      <c r="AJ77" s="64">
        <v>0</v>
      </c>
      <c r="AK77" s="64">
        <v>0</v>
      </c>
      <c r="AL77" s="64">
        <v>0</v>
      </c>
      <c r="AM77" s="64">
        <v>0</v>
      </c>
      <c r="AN77" s="64">
        <v>0</v>
      </c>
      <c r="AO77" s="64">
        <v>0</v>
      </c>
      <c r="AP77" s="64">
        <v>0</v>
      </c>
      <c r="AQ77" s="64">
        <v>0</v>
      </c>
      <c r="AR77" s="64">
        <v>0</v>
      </c>
      <c r="AS77" s="64">
        <v>4.0482996967269935</v>
      </c>
      <c r="AT77" s="64">
        <v>3.3262346255497119</v>
      </c>
      <c r="AU77" s="64">
        <v>0</v>
      </c>
      <c r="AV77" s="64">
        <v>0</v>
      </c>
      <c r="AW77" s="64">
        <v>0</v>
      </c>
      <c r="AX77" s="64">
        <v>0</v>
      </c>
      <c r="AY77" s="64">
        <v>0</v>
      </c>
      <c r="AZ77" s="64">
        <v>0</v>
      </c>
      <c r="BA77" s="64">
        <v>0</v>
      </c>
      <c r="BB77" s="64">
        <v>0</v>
      </c>
      <c r="BC77" s="64">
        <v>0</v>
      </c>
      <c r="BD77" s="64">
        <v>0</v>
      </c>
      <c r="BE77" s="64">
        <v>0</v>
      </c>
      <c r="BF77" s="64">
        <v>0</v>
      </c>
      <c r="BG77" s="64">
        <v>0</v>
      </c>
      <c r="BH77" s="64">
        <v>0</v>
      </c>
      <c r="BI77" s="64">
        <v>0</v>
      </c>
      <c r="BJ77" s="64">
        <v>1.0062557999649115</v>
      </c>
      <c r="BK77" s="64">
        <v>0.1183650733434685</v>
      </c>
      <c r="BL77" s="64">
        <v>0</v>
      </c>
      <c r="BM77" s="64">
        <v>0</v>
      </c>
      <c r="BN77" s="64">
        <v>0</v>
      </c>
      <c r="BO77" s="64">
        <v>0</v>
      </c>
      <c r="BP77" s="64">
        <v>0</v>
      </c>
      <c r="BQ77" s="64">
        <v>14.07577752105345</v>
      </c>
      <c r="BR77" s="64">
        <v>0</v>
      </c>
      <c r="BS77" s="64">
        <v>8598.142629878188</v>
      </c>
      <c r="BT77" s="64">
        <v>0</v>
      </c>
      <c r="BU77" s="64">
        <v>0</v>
      </c>
      <c r="BV77" s="64">
        <v>149.99117610705147</v>
      </c>
      <c r="BW77" s="64">
        <v>0.64535705536786114</v>
      </c>
      <c r="BX77" s="64">
        <v>0</v>
      </c>
      <c r="BY77" s="64">
        <v>3.7833893367058504</v>
      </c>
      <c r="BZ77" s="64">
        <v>0.67417602274845478</v>
      </c>
      <c r="CA77" s="64">
        <v>0</v>
      </c>
      <c r="CB77" s="102">
        <v>0</v>
      </c>
      <c r="CC77" s="103">
        <f t="shared" si="4"/>
        <v>8780.3880106417255</v>
      </c>
      <c r="CD77" s="104">
        <v>7.1120993181461962</v>
      </c>
      <c r="CE77" s="105">
        <f t="shared" si="2"/>
        <v>8787.5001099598721</v>
      </c>
      <c r="CF77" s="106"/>
      <c r="CG77" s="104">
        <v>198.51986512232065</v>
      </c>
      <c r="CH77" s="103">
        <f t="shared" si="3"/>
        <v>8986.0199750821921</v>
      </c>
      <c r="CI77" s="2"/>
      <c r="CJ77" s="2"/>
    </row>
    <row r="78" spans="1:88" ht="16" customHeight="1" x14ac:dyDescent="0.15">
      <c r="A78" s="48">
        <v>69</v>
      </c>
      <c r="B78" s="203" t="s">
        <v>313</v>
      </c>
      <c r="C78" s="175" t="s">
        <v>439</v>
      </c>
      <c r="D78" s="71">
        <v>2.0594214458929092</v>
      </c>
      <c r="E78" s="71">
        <v>0</v>
      </c>
      <c r="F78" s="71">
        <v>0</v>
      </c>
      <c r="G78" s="64">
        <v>0.12200021201606519</v>
      </c>
      <c r="H78" s="64">
        <v>0</v>
      </c>
      <c r="I78" s="64">
        <v>0</v>
      </c>
      <c r="J78" s="64">
        <v>0</v>
      </c>
      <c r="K78" s="64">
        <v>0</v>
      </c>
      <c r="L78" s="64">
        <v>8.0588361229160288</v>
      </c>
      <c r="M78" s="64">
        <v>0</v>
      </c>
      <c r="N78" s="64">
        <v>10.482751487677545</v>
      </c>
      <c r="O78" s="64">
        <v>0</v>
      </c>
      <c r="P78" s="64">
        <v>0</v>
      </c>
      <c r="Q78" s="64">
        <v>0</v>
      </c>
      <c r="R78" s="64">
        <v>0</v>
      </c>
      <c r="S78" s="64">
        <v>0</v>
      </c>
      <c r="T78" s="64">
        <v>1.2047678562179556</v>
      </c>
      <c r="U78" s="64">
        <v>9.497741534940582</v>
      </c>
      <c r="V78" s="64">
        <v>0.47387775387913972</v>
      </c>
      <c r="W78" s="64">
        <v>0</v>
      </c>
      <c r="X78" s="64">
        <v>0</v>
      </c>
      <c r="Y78" s="64">
        <v>0</v>
      </c>
      <c r="Z78" s="64">
        <v>0</v>
      </c>
      <c r="AA78" s="64">
        <v>0</v>
      </c>
      <c r="AB78" s="64">
        <v>0</v>
      </c>
      <c r="AC78" s="64">
        <v>0</v>
      </c>
      <c r="AD78" s="64">
        <v>0</v>
      </c>
      <c r="AE78" s="64">
        <v>0</v>
      </c>
      <c r="AF78" s="64">
        <v>0</v>
      </c>
      <c r="AG78" s="64">
        <v>0</v>
      </c>
      <c r="AH78" s="64">
        <v>0</v>
      </c>
      <c r="AI78" s="64">
        <v>0</v>
      </c>
      <c r="AJ78" s="64">
        <v>0</v>
      </c>
      <c r="AK78" s="64">
        <v>1.6154691571645887</v>
      </c>
      <c r="AL78" s="64">
        <v>0</v>
      </c>
      <c r="AM78" s="64">
        <v>0</v>
      </c>
      <c r="AN78" s="64">
        <v>0</v>
      </c>
      <c r="AO78" s="64">
        <v>0</v>
      </c>
      <c r="AP78" s="64">
        <v>5.9868345586289209</v>
      </c>
      <c r="AQ78" s="64">
        <v>10.796215184132064</v>
      </c>
      <c r="AR78" s="64">
        <v>4.2907165171450296E-2</v>
      </c>
      <c r="AS78" s="64">
        <v>30.600412249657627</v>
      </c>
      <c r="AT78" s="64">
        <v>16.4313655269283</v>
      </c>
      <c r="AU78" s="64">
        <v>0</v>
      </c>
      <c r="AV78" s="64">
        <v>0</v>
      </c>
      <c r="AW78" s="64">
        <v>0</v>
      </c>
      <c r="AX78" s="64">
        <v>239.48150132324201</v>
      </c>
      <c r="AY78" s="64">
        <v>76.243063889399266</v>
      </c>
      <c r="AZ78" s="64">
        <v>0</v>
      </c>
      <c r="BA78" s="64">
        <v>0</v>
      </c>
      <c r="BB78" s="64">
        <v>0</v>
      </c>
      <c r="BC78" s="64">
        <v>0</v>
      </c>
      <c r="BD78" s="64">
        <v>0</v>
      </c>
      <c r="BE78" s="64">
        <v>65.789295199999998</v>
      </c>
      <c r="BF78" s="64">
        <v>1.3476404385153964</v>
      </c>
      <c r="BG78" s="64">
        <v>0</v>
      </c>
      <c r="BH78" s="64">
        <v>4.8135895435070992</v>
      </c>
      <c r="BI78" s="64">
        <v>29.774533227218278</v>
      </c>
      <c r="BJ78" s="64">
        <v>3.1447056524015751</v>
      </c>
      <c r="BK78" s="64">
        <v>0</v>
      </c>
      <c r="BL78" s="64">
        <v>0</v>
      </c>
      <c r="BM78" s="64">
        <v>4.267205084421942</v>
      </c>
      <c r="BN78" s="64">
        <v>0</v>
      </c>
      <c r="BO78" s="64">
        <v>0</v>
      </c>
      <c r="BP78" s="64">
        <v>17.101223121807166</v>
      </c>
      <c r="BQ78" s="64">
        <v>9011.3958785684499</v>
      </c>
      <c r="BR78" s="64">
        <v>0</v>
      </c>
      <c r="BS78" s="64">
        <v>2.283867281845759</v>
      </c>
      <c r="BT78" s="64">
        <v>29522.662062554304</v>
      </c>
      <c r="BU78" s="64">
        <v>0</v>
      </c>
      <c r="BV78" s="64">
        <v>3264.9169412693764</v>
      </c>
      <c r="BW78" s="64">
        <v>18.353150193467894</v>
      </c>
      <c r="BX78" s="64">
        <v>4.0093440374335145</v>
      </c>
      <c r="BY78" s="64">
        <v>31.587817614349905</v>
      </c>
      <c r="BZ78" s="64">
        <v>0.54548114681226856</v>
      </c>
      <c r="CA78" s="64">
        <v>82.075508045365112</v>
      </c>
      <c r="CB78" s="102">
        <v>0</v>
      </c>
      <c r="CC78" s="103">
        <f t="shared" si="4"/>
        <v>42477.165408447145</v>
      </c>
      <c r="CD78" s="104">
        <v>5916.2544495450757</v>
      </c>
      <c r="CE78" s="105">
        <f t="shared" si="2"/>
        <v>48393.419857992223</v>
      </c>
      <c r="CF78" s="106"/>
      <c r="CG78" s="104">
        <v>1240.7736772881269</v>
      </c>
      <c r="CH78" s="103">
        <f t="shared" si="3"/>
        <v>49634.193535280348</v>
      </c>
      <c r="CI78" s="2"/>
      <c r="CJ78" s="2"/>
    </row>
    <row r="79" spans="1:88" ht="16" customHeight="1" x14ac:dyDescent="0.15">
      <c r="A79" s="316">
        <v>70</v>
      </c>
      <c r="B79" s="203" t="s">
        <v>314</v>
      </c>
      <c r="C79" s="40" t="s">
        <v>241</v>
      </c>
      <c r="D79" s="71">
        <v>0</v>
      </c>
      <c r="E79" s="71">
        <v>0</v>
      </c>
      <c r="F79" s="71">
        <v>0</v>
      </c>
      <c r="G79" s="64">
        <v>0</v>
      </c>
      <c r="H79" s="64">
        <v>0</v>
      </c>
      <c r="I79" s="64">
        <v>0</v>
      </c>
      <c r="J79" s="64">
        <v>0</v>
      </c>
      <c r="K79" s="64">
        <v>0</v>
      </c>
      <c r="L79" s="64">
        <v>0</v>
      </c>
      <c r="M79" s="64">
        <v>0</v>
      </c>
      <c r="N79" s="64">
        <v>0</v>
      </c>
      <c r="O79" s="64">
        <v>0</v>
      </c>
      <c r="P79" s="64">
        <v>0</v>
      </c>
      <c r="Q79" s="64">
        <v>0</v>
      </c>
      <c r="R79" s="64">
        <v>0</v>
      </c>
      <c r="S79" s="64">
        <v>0</v>
      </c>
      <c r="T79" s="64">
        <v>0</v>
      </c>
      <c r="U79" s="64">
        <v>0</v>
      </c>
      <c r="V79" s="64">
        <v>0</v>
      </c>
      <c r="W79" s="64">
        <v>0</v>
      </c>
      <c r="X79" s="64">
        <v>0</v>
      </c>
      <c r="Y79" s="64">
        <v>0</v>
      </c>
      <c r="Z79" s="64">
        <v>0</v>
      </c>
      <c r="AA79" s="64">
        <v>0</v>
      </c>
      <c r="AB79" s="64">
        <v>0</v>
      </c>
      <c r="AC79" s="64">
        <v>0</v>
      </c>
      <c r="AD79" s="64">
        <v>0</v>
      </c>
      <c r="AE79" s="64">
        <v>0</v>
      </c>
      <c r="AF79" s="64">
        <v>0</v>
      </c>
      <c r="AG79" s="64">
        <v>0</v>
      </c>
      <c r="AH79" s="64">
        <v>0</v>
      </c>
      <c r="AI79" s="64">
        <v>0</v>
      </c>
      <c r="AJ79" s="64">
        <v>0</v>
      </c>
      <c r="AK79" s="64">
        <v>0</v>
      </c>
      <c r="AL79" s="64">
        <v>0</v>
      </c>
      <c r="AM79" s="64">
        <v>0</v>
      </c>
      <c r="AN79" s="64">
        <v>0</v>
      </c>
      <c r="AO79" s="64">
        <v>0</v>
      </c>
      <c r="AP79" s="64">
        <v>0</v>
      </c>
      <c r="AQ79" s="64">
        <v>0</v>
      </c>
      <c r="AR79" s="64">
        <v>0</v>
      </c>
      <c r="AS79" s="64">
        <v>0</v>
      </c>
      <c r="AT79" s="64">
        <v>0</v>
      </c>
      <c r="AU79" s="64">
        <v>0</v>
      </c>
      <c r="AV79" s="64">
        <v>0</v>
      </c>
      <c r="AW79" s="64">
        <v>0</v>
      </c>
      <c r="AX79" s="64">
        <v>0</v>
      </c>
      <c r="AY79" s="64">
        <v>0</v>
      </c>
      <c r="AZ79" s="64">
        <v>0</v>
      </c>
      <c r="BA79" s="64">
        <v>0</v>
      </c>
      <c r="BB79" s="64">
        <v>0</v>
      </c>
      <c r="BC79" s="64">
        <v>0</v>
      </c>
      <c r="BD79" s="64">
        <v>0</v>
      </c>
      <c r="BE79" s="64">
        <v>0</v>
      </c>
      <c r="BF79" s="64">
        <v>0</v>
      </c>
      <c r="BG79" s="64">
        <v>0</v>
      </c>
      <c r="BH79" s="64">
        <v>0</v>
      </c>
      <c r="BI79" s="64">
        <v>0</v>
      </c>
      <c r="BJ79" s="64">
        <v>0</v>
      </c>
      <c r="BK79" s="64">
        <v>0</v>
      </c>
      <c r="BL79" s="64">
        <v>0</v>
      </c>
      <c r="BM79" s="64">
        <v>0</v>
      </c>
      <c r="BN79" s="64">
        <v>0</v>
      </c>
      <c r="BO79" s="64">
        <v>0</v>
      </c>
      <c r="BP79" s="64">
        <v>0</v>
      </c>
      <c r="BQ79" s="64">
        <v>0</v>
      </c>
      <c r="BR79" s="64">
        <v>0</v>
      </c>
      <c r="BS79" s="64">
        <v>0</v>
      </c>
      <c r="BT79" s="64">
        <v>0</v>
      </c>
      <c r="BU79" s="64">
        <v>7350.8074298443116</v>
      </c>
      <c r="BV79" s="64">
        <v>0</v>
      </c>
      <c r="BW79" s="64">
        <v>0</v>
      </c>
      <c r="BX79" s="64">
        <v>0</v>
      </c>
      <c r="BY79" s="64">
        <v>0</v>
      </c>
      <c r="BZ79" s="64">
        <v>0</v>
      </c>
      <c r="CA79" s="64">
        <v>0</v>
      </c>
      <c r="CB79" s="102">
        <v>0</v>
      </c>
      <c r="CC79" s="103">
        <f t="shared" si="4"/>
        <v>7350.8074298443116</v>
      </c>
      <c r="CD79" s="104">
        <v>0</v>
      </c>
      <c r="CE79" s="105">
        <f t="shared" si="2"/>
        <v>7350.8074298443116</v>
      </c>
      <c r="CF79" s="106"/>
      <c r="CG79" s="104">
        <v>0</v>
      </c>
      <c r="CH79" s="103">
        <f t="shared" si="3"/>
        <v>7350.8074298443116</v>
      </c>
      <c r="CI79" s="2"/>
      <c r="CJ79" s="2"/>
    </row>
    <row r="80" spans="1:88" ht="16" customHeight="1" x14ac:dyDescent="0.15">
      <c r="A80" s="48">
        <v>71</v>
      </c>
      <c r="B80" s="203" t="s">
        <v>315</v>
      </c>
      <c r="C80" s="40" t="s">
        <v>242</v>
      </c>
      <c r="D80" s="71">
        <v>0</v>
      </c>
      <c r="E80" s="71">
        <v>1.036010843971279</v>
      </c>
      <c r="F80" s="71">
        <v>0</v>
      </c>
      <c r="G80" s="64">
        <v>0</v>
      </c>
      <c r="H80" s="64">
        <v>0</v>
      </c>
      <c r="I80" s="64">
        <v>0</v>
      </c>
      <c r="J80" s="64">
        <v>0</v>
      </c>
      <c r="K80" s="64">
        <v>0</v>
      </c>
      <c r="L80" s="64">
        <v>0</v>
      </c>
      <c r="M80" s="64">
        <v>0</v>
      </c>
      <c r="N80" s="64">
        <v>0</v>
      </c>
      <c r="O80" s="64">
        <v>0</v>
      </c>
      <c r="P80" s="64">
        <v>0</v>
      </c>
      <c r="Q80" s="64">
        <v>0</v>
      </c>
      <c r="R80" s="64">
        <v>0</v>
      </c>
      <c r="S80" s="64">
        <v>0</v>
      </c>
      <c r="T80" s="64">
        <v>0</v>
      </c>
      <c r="U80" s="64">
        <v>0</v>
      </c>
      <c r="V80" s="64">
        <v>0</v>
      </c>
      <c r="W80" s="64">
        <v>0</v>
      </c>
      <c r="X80" s="64">
        <v>0</v>
      </c>
      <c r="Y80" s="64">
        <v>0</v>
      </c>
      <c r="Z80" s="64">
        <v>0</v>
      </c>
      <c r="AA80" s="64">
        <v>0</v>
      </c>
      <c r="AB80" s="64">
        <v>0</v>
      </c>
      <c r="AC80" s="64">
        <v>0</v>
      </c>
      <c r="AD80" s="64">
        <v>0</v>
      </c>
      <c r="AE80" s="64">
        <v>0</v>
      </c>
      <c r="AF80" s="64">
        <v>0</v>
      </c>
      <c r="AG80" s="64">
        <v>0</v>
      </c>
      <c r="AH80" s="64">
        <v>0</v>
      </c>
      <c r="AI80" s="64">
        <v>0</v>
      </c>
      <c r="AJ80" s="64">
        <v>0</v>
      </c>
      <c r="AK80" s="64">
        <v>21.904229272535613</v>
      </c>
      <c r="AL80" s="64">
        <v>0</v>
      </c>
      <c r="AM80" s="64">
        <v>0</v>
      </c>
      <c r="AN80" s="64">
        <v>0</v>
      </c>
      <c r="AO80" s="64">
        <v>0</v>
      </c>
      <c r="AP80" s="64">
        <v>0</v>
      </c>
      <c r="AQ80" s="64">
        <v>0</v>
      </c>
      <c r="AR80" s="64">
        <v>0</v>
      </c>
      <c r="AS80" s="64">
        <v>0</v>
      </c>
      <c r="AT80" s="64">
        <v>0</v>
      </c>
      <c r="AU80" s="64">
        <v>0</v>
      </c>
      <c r="AV80" s="64">
        <v>0</v>
      </c>
      <c r="AW80" s="64">
        <v>0</v>
      </c>
      <c r="AX80" s="64">
        <v>0</v>
      </c>
      <c r="AY80" s="64">
        <v>0</v>
      </c>
      <c r="AZ80" s="64">
        <v>0</v>
      </c>
      <c r="BA80" s="64">
        <v>0</v>
      </c>
      <c r="BB80" s="64">
        <v>0</v>
      </c>
      <c r="BC80" s="64">
        <v>0</v>
      </c>
      <c r="BD80" s="64">
        <v>0</v>
      </c>
      <c r="BE80" s="64">
        <v>0</v>
      </c>
      <c r="BF80" s="64">
        <v>0</v>
      </c>
      <c r="BG80" s="64">
        <v>0</v>
      </c>
      <c r="BH80" s="64">
        <v>0</v>
      </c>
      <c r="BI80" s="64">
        <v>0</v>
      </c>
      <c r="BJ80" s="64">
        <v>0</v>
      </c>
      <c r="BK80" s="64">
        <v>0</v>
      </c>
      <c r="BL80" s="64">
        <v>0</v>
      </c>
      <c r="BM80" s="64">
        <v>0</v>
      </c>
      <c r="BN80" s="64">
        <v>0</v>
      </c>
      <c r="BO80" s="64">
        <v>0</v>
      </c>
      <c r="BP80" s="64">
        <v>0</v>
      </c>
      <c r="BQ80" s="64">
        <v>0</v>
      </c>
      <c r="BR80" s="64">
        <v>0</v>
      </c>
      <c r="BS80" s="64">
        <v>0</v>
      </c>
      <c r="BT80" s="64">
        <v>0.4255044537739181</v>
      </c>
      <c r="BU80" s="64">
        <v>0</v>
      </c>
      <c r="BV80" s="64">
        <v>34467.583673709261</v>
      </c>
      <c r="BW80" s="64">
        <v>94.031990698001351</v>
      </c>
      <c r="BX80" s="64">
        <v>172.2904511517647</v>
      </c>
      <c r="BY80" s="64">
        <v>64.369518517594429</v>
      </c>
      <c r="BZ80" s="64">
        <v>3.8043892927108205</v>
      </c>
      <c r="CA80" s="64">
        <v>122.35501082230441</v>
      </c>
      <c r="CB80" s="102">
        <v>0</v>
      </c>
      <c r="CC80" s="103">
        <f t="shared" si="4"/>
        <v>34947.800778761914</v>
      </c>
      <c r="CD80" s="104">
        <v>4.8565919887386357</v>
      </c>
      <c r="CE80" s="105">
        <f t="shared" si="2"/>
        <v>34952.657370750654</v>
      </c>
      <c r="CF80" s="106"/>
      <c r="CG80" s="104">
        <v>134.91165936361341</v>
      </c>
      <c r="CH80" s="103">
        <f t="shared" si="3"/>
        <v>35087.569030114268</v>
      </c>
      <c r="CI80" s="2"/>
      <c r="CJ80" s="2"/>
    </row>
    <row r="81" spans="1:88" ht="16" customHeight="1" x14ac:dyDescent="0.15">
      <c r="A81" s="316">
        <v>72</v>
      </c>
      <c r="B81" s="50">
        <v>85</v>
      </c>
      <c r="C81" s="40" t="s">
        <v>63</v>
      </c>
      <c r="D81" s="71">
        <v>0.11697626447748419</v>
      </c>
      <c r="E81" s="71">
        <v>0</v>
      </c>
      <c r="F81" s="71">
        <v>0</v>
      </c>
      <c r="G81" s="64">
        <v>0</v>
      </c>
      <c r="H81" s="64">
        <v>0.90271494041047995</v>
      </c>
      <c r="I81" s="64">
        <v>0</v>
      </c>
      <c r="J81" s="64">
        <v>0</v>
      </c>
      <c r="K81" s="64">
        <v>0</v>
      </c>
      <c r="L81" s="64">
        <v>0</v>
      </c>
      <c r="M81" s="64">
        <v>0</v>
      </c>
      <c r="N81" s="64">
        <v>0.27122011403111457</v>
      </c>
      <c r="O81" s="64">
        <v>0</v>
      </c>
      <c r="P81" s="64">
        <v>0</v>
      </c>
      <c r="Q81" s="64">
        <v>0</v>
      </c>
      <c r="R81" s="64">
        <v>0</v>
      </c>
      <c r="S81" s="64">
        <v>0</v>
      </c>
      <c r="T81" s="64">
        <v>0</v>
      </c>
      <c r="U81" s="64">
        <v>8.0965498790098103</v>
      </c>
      <c r="V81" s="64">
        <v>0</v>
      </c>
      <c r="W81" s="64">
        <v>0</v>
      </c>
      <c r="X81" s="64">
        <v>0</v>
      </c>
      <c r="Y81" s="64">
        <v>0</v>
      </c>
      <c r="Z81" s="64">
        <v>0</v>
      </c>
      <c r="AA81" s="64">
        <v>0</v>
      </c>
      <c r="AB81" s="64">
        <v>0</v>
      </c>
      <c r="AC81" s="64">
        <v>0</v>
      </c>
      <c r="AD81" s="64">
        <v>0</v>
      </c>
      <c r="AE81" s="64">
        <v>0</v>
      </c>
      <c r="AF81" s="64">
        <v>0</v>
      </c>
      <c r="AG81" s="64">
        <v>0</v>
      </c>
      <c r="AH81" s="64">
        <v>0</v>
      </c>
      <c r="AI81" s="64">
        <v>0</v>
      </c>
      <c r="AJ81" s="64">
        <v>0</v>
      </c>
      <c r="AK81" s="64">
        <v>0</v>
      </c>
      <c r="AL81" s="64">
        <v>0</v>
      </c>
      <c r="AM81" s="64">
        <v>0</v>
      </c>
      <c r="AN81" s="64">
        <v>0</v>
      </c>
      <c r="AO81" s="64">
        <v>0</v>
      </c>
      <c r="AP81" s="64">
        <v>0</v>
      </c>
      <c r="AQ81" s="64">
        <v>1.8980501830536938E-2</v>
      </c>
      <c r="AR81" s="64">
        <v>8.3554474626774428E-2</v>
      </c>
      <c r="AS81" s="64">
        <v>0.44842737353358081</v>
      </c>
      <c r="AT81" s="64">
        <v>282.3589737733023</v>
      </c>
      <c r="AU81" s="64">
        <v>0</v>
      </c>
      <c r="AV81" s="64">
        <v>0</v>
      </c>
      <c r="AW81" s="64">
        <v>0</v>
      </c>
      <c r="AX81" s="64">
        <v>0</v>
      </c>
      <c r="AY81" s="64">
        <v>0</v>
      </c>
      <c r="AZ81" s="64">
        <v>0</v>
      </c>
      <c r="BA81" s="64">
        <v>0</v>
      </c>
      <c r="BB81" s="64">
        <v>0</v>
      </c>
      <c r="BC81" s="64">
        <v>0</v>
      </c>
      <c r="BD81" s="64">
        <v>0</v>
      </c>
      <c r="BE81" s="64">
        <v>0</v>
      </c>
      <c r="BF81" s="64">
        <v>2.3563164970360502</v>
      </c>
      <c r="BG81" s="64">
        <v>0</v>
      </c>
      <c r="BH81" s="64">
        <v>0</v>
      </c>
      <c r="BI81" s="64">
        <v>1.6263881828280629</v>
      </c>
      <c r="BJ81" s="64">
        <v>0.33696351525422846</v>
      </c>
      <c r="BK81" s="64">
        <v>0.39637898518506326</v>
      </c>
      <c r="BL81" s="64">
        <v>0</v>
      </c>
      <c r="BM81" s="64">
        <v>0.33274075566106587</v>
      </c>
      <c r="BN81" s="64">
        <v>0</v>
      </c>
      <c r="BO81" s="64">
        <v>3.9265392450437315</v>
      </c>
      <c r="BP81" s="64">
        <v>0</v>
      </c>
      <c r="BQ81" s="64">
        <v>7.2606125269766899</v>
      </c>
      <c r="BR81" s="64">
        <v>0</v>
      </c>
      <c r="BS81" s="64">
        <v>0</v>
      </c>
      <c r="BT81" s="64">
        <v>1.3649564587885801</v>
      </c>
      <c r="BU81" s="64">
        <v>0</v>
      </c>
      <c r="BV81" s="64">
        <v>103.98999608266804</v>
      </c>
      <c r="BW81" s="64">
        <v>34915.782038260979</v>
      </c>
      <c r="BX81" s="64">
        <v>44.178512250670913</v>
      </c>
      <c r="BY81" s="64">
        <v>236.47523411155402</v>
      </c>
      <c r="BZ81" s="64">
        <v>5.0593569587016454</v>
      </c>
      <c r="CA81" s="64">
        <v>66.389389826434382</v>
      </c>
      <c r="CB81" s="102">
        <v>0</v>
      </c>
      <c r="CC81" s="103">
        <f t="shared" si="4"/>
        <v>35681.772820979</v>
      </c>
      <c r="CD81" s="104">
        <v>171.73450906934175</v>
      </c>
      <c r="CE81" s="105">
        <f t="shared" si="2"/>
        <v>35853.507330048342</v>
      </c>
      <c r="CF81" s="106"/>
      <c r="CG81" s="104">
        <v>265.76007420224522</v>
      </c>
      <c r="CH81" s="103">
        <f t="shared" si="3"/>
        <v>36119.26740425059</v>
      </c>
      <c r="CI81" s="2"/>
      <c r="CJ81" s="2"/>
    </row>
    <row r="82" spans="1:88" ht="16" customHeight="1" x14ac:dyDescent="0.15">
      <c r="A82" s="48">
        <v>73</v>
      </c>
      <c r="B82" s="50">
        <v>86</v>
      </c>
      <c r="C82" s="175" t="s">
        <v>329</v>
      </c>
      <c r="D82" s="71">
        <v>0.17962484660417302</v>
      </c>
      <c r="E82" s="71">
        <v>0</v>
      </c>
      <c r="F82" s="71">
        <v>0</v>
      </c>
      <c r="G82" s="64">
        <v>0</v>
      </c>
      <c r="H82" s="64">
        <v>0</v>
      </c>
      <c r="I82" s="64">
        <v>0</v>
      </c>
      <c r="J82" s="64">
        <v>0</v>
      </c>
      <c r="K82" s="64">
        <v>0</v>
      </c>
      <c r="L82" s="64">
        <v>0</v>
      </c>
      <c r="M82" s="64">
        <v>0</v>
      </c>
      <c r="N82" s="64">
        <v>0</v>
      </c>
      <c r="O82" s="64">
        <v>0.81978013767506863</v>
      </c>
      <c r="P82" s="64">
        <v>0</v>
      </c>
      <c r="Q82" s="64">
        <v>0</v>
      </c>
      <c r="R82" s="64">
        <v>0</v>
      </c>
      <c r="S82" s="64">
        <v>0</v>
      </c>
      <c r="T82" s="64">
        <v>0</v>
      </c>
      <c r="U82" s="64">
        <v>0</v>
      </c>
      <c r="V82" s="64">
        <v>0</v>
      </c>
      <c r="W82" s="64">
        <v>0</v>
      </c>
      <c r="X82" s="64">
        <v>0</v>
      </c>
      <c r="Y82" s="64">
        <v>0</v>
      </c>
      <c r="Z82" s="64">
        <v>0</v>
      </c>
      <c r="AA82" s="64">
        <v>0.83196461193228488</v>
      </c>
      <c r="AB82" s="64">
        <v>0</v>
      </c>
      <c r="AC82" s="64">
        <v>0</v>
      </c>
      <c r="AD82" s="64">
        <v>0</v>
      </c>
      <c r="AE82" s="64">
        <v>0</v>
      </c>
      <c r="AF82" s="64">
        <v>0</v>
      </c>
      <c r="AG82" s="64">
        <v>0</v>
      </c>
      <c r="AH82" s="64">
        <v>0</v>
      </c>
      <c r="AI82" s="64">
        <v>0</v>
      </c>
      <c r="AJ82" s="64">
        <v>0</v>
      </c>
      <c r="AK82" s="64">
        <v>0</v>
      </c>
      <c r="AL82" s="64">
        <v>0</v>
      </c>
      <c r="AM82" s="64">
        <v>0</v>
      </c>
      <c r="AN82" s="64">
        <v>0</v>
      </c>
      <c r="AO82" s="64">
        <v>0</v>
      </c>
      <c r="AP82" s="64">
        <v>0</v>
      </c>
      <c r="AQ82" s="64">
        <v>0</v>
      </c>
      <c r="AR82" s="64">
        <v>0</v>
      </c>
      <c r="AS82" s="64">
        <v>0</v>
      </c>
      <c r="AT82" s="64">
        <v>0.21776405140909724</v>
      </c>
      <c r="AU82" s="64">
        <v>0</v>
      </c>
      <c r="AV82" s="64">
        <v>0</v>
      </c>
      <c r="AW82" s="64">
        <v>0</v>
      </c>
      <c r="AX82" s="64">
        <v>0</v>
      </c>
      <c r="AY82" s="64">
        <v>0</v>
      </c>
      <c r="AZ82" s="64">
        <v>0</v>
      </c>
      <c r="BA82" s="64">
        <v>0</v>
      </c>
      <c r="BB82" s="64">
        <v>0</v>
      </c>
      <c r="BC82" s="64">
        <v>0</v>
      </c>
      <c r="BD82" s="64">
        <v>0</v>
      </c>
      <c r="BE82" s="64">
        <v>0</v>
      </c>
      <c r="BF82" s="64">
        <v>0</v>
      </c>
      <c r="BG82" s="64">
        <v>0</v>
      </c>
      <c r="BH82" s="64">
        <v>0</v>
      </c>
      <c r="BI82" s="64">
        <v>0.98248365911719615</v>
      </c>
      <c r="BJ82" s="64">
        <v>0</v>
      </c>
      <c r="BK82" s="64">
        <v>0</v>
      </c>
      <c r="BL82" s="64">
        <v>0</v>
      </c>
      <c r="BM82" s="64">
        <v>0</v>
      </c>
      <c r="BN82" s="64">
        <v>0</v>
      </c>
      <c r="BO82" s="64">
        <v>120.93289564751012</v>
      </c>
      <c r="BP82" s="64">
        <v>0</v>
      </c>
      <c r="BQ82" s="64">
        <v>0.44811405657005571</v>
      </c>
      <c r="BR82" s="64">
        <v>0.17962484660417302</v>
      </c>
      <c r="BS82" s="64">
        <v>0</v>
      </c>
      <c r="BT82" s="64">
        <v>0.37071893725135374</v>
      </c>
      <c r="BU82" s="64">
        <v>0</v>
      </c>
      <c r="BV82" s="64">
        <v>7012.7634475610639</v>
      </c>
      <c r="BW82" s="64">
        <v>33.934642225469425</v>
      </c>
      <c r="BX82" s="64">
        <v>47923.605749084629</v>
      </c>
      <c r="BY82" s="64">
        <v>162.01266190083194</v>
      </c>
      <c r="BZ82" s="64">
        <v>0</v>
      </c>
      <c r="CA82" s="64">
        <v>20.371300573801864</v>
      </c>
      <c r="CB82" s="102">
        <v>0</v>
      </c>
      <c r="CC82" s="103">
        <f t="shared" si="4"/>
        <v>55277.650772140471</v>
      </c>
      <c r="CD82" s="104">
        <v>102.37858248307872</v>
      </c>
      <c r="CE82" s="105">
        <f t="shared" si="2"/>
        <v>55380.029354623548</v>
      </c>
      <c r="CF82" s="106"/>
      <c r="CG82" s="104">
        <v>-9450.6347503882262</v>
      </c>
      <c r="CH82" s="103">
        <f t="shared" si="3"/>
        <v>45929.39460423532</v>
      </c>
      <c r="CI82" s="2"/>
      <c r="CJ82" s="2"/>
    </row>
    <row r="83" spans="1:88" ht="16" customHeight="1" x14ac:dyDescent="0.15">
      <c r="A83" s="316">
        <v>74</v>
      </c>
      <c r="B83" s="203" t="s">
        <v>322</v>
      </c>
      <c r="C83" s="175" t="s">
        <v>441</v>
      </c>
      <c r="D83" s="71">
        <v>1.8735823228365056</v>
      </c>
      <c r="E83" s="71">
        <v>0</v>
      </c>
      <c r="F83" s="71">
        <v>0</v>
      </c>
      <c r="G83" s="64">
        <v>0</v>
      </c>
      <c r="H83" s="64">
        <v>0</v>
      </c>
      <c r="I83" s="64">
        <v>0</v>
      </c>
      <c r="J83" s="64">
        <v>0</v>
      </c>
      <c r="K83" s="64">
        <v>0</v>
      </c>
      <c r="L83" s="64">
        <v>0</v>
      </c>
      <c r="M83" s="64">
        <v>0</v>
      </c>
      <c r="N83" s="64">
        <v>0</v>
      </c>
      <c r="O83" s="64">
        <v>0</v>
      </c>
      <c r="P83" s="64">
        <v>0</v>
      </c>
      <c r="Q83" s="64">
        <v>0</v>
      </c>
      <c r="R83" s="64">
        <v>0</v>
      </c>
      <c r="S83" s="64">
        <v>0</v>
      </c>
      <c r="T83" s="64">
        <v>0</v>
      </c>
      <c r="U83" s="64">
        <v>0.75230195553028478</v>
      </c>
      <c r="V83" s="64">
        <v>0</v>
      </c>
      <c r="W83" s="64">
        <v>0</v>
      </c>
      <c r="X83" s="64">
        <v>0</v>
      </c>
      <c r="Y83" s="64">
        <v>0</v>
      </c>
      <c r="Z83" s="64">
        <v>0</v>
      </c>
      <c r="AA83" s="64">
        <v>0</v>
      </c>
      <c r="AB83" s="64">
        <v>0</v>
      </c>
      <c r="AC83" s="64">
        <v>0</v>
      </c>
      <c r="AD83" s="64">
        <v>0</v>
      </c>
      <c r="AE83" s="64">
        <v>0</v>
      </c>
      <c r="AF83" s="64">
        <v>0</v>
      </c>
      <c r="AG83" s="64">
        <v>0</v>
      </c>
      <c r="AH83" s="64">
        <v>0</v>
      </c>
      <c r="AI83" s="64">
        <v>0</v>
      </c>
      <c r="AJ83" s="64">
        <v>0</v>
      </c>
      <c r="AK83" s="64">
        <v>0</v>
      </c>
      <c r="AL83" s="64">
        <v>0</v>
      </c>
      <c r="AM83" s="64">
        <v>0</v>
      </c>
      <c r="AN83" s="64">
        <v>0</v>
      </c>
      <c r="AO83" s="64">
        <v>0</v>
      </c>
      <c r="AP83" s="64">
        <v>0</v>
      </c>
      <c r="AQ83" s="64">
        <v>0.27434628488523671</v>
      </c>
      <c r="AR83" s="64">
        <v>0</v>
      </c>
      <c r="AS83" s="64">
        <v>0.37684439825591354</v>
      </c>
      <c r="AT83" s="64">
        <v>6.3985622691524782</v>
      </c>
      <c r="AU83" s="64">
        <v>0</v>
      </c>
      <c r="AV83" s="64">
        <v>0</v>
      </c>
      <c r="AW83" s="64">
        <v>0</v>
      </c>
      <c r="AX83" s="64">
        <v>0</v>
      </c>
      <c r="AY83" s="64">
        <v>0</v>
      </c>
      <c r="AZ83" s="64">
        <v>0</v>
      </c>
      <c r="BA83" s="64">
        <v>0</v>
      </c>
      <c r="BB83" s="64">
        <v>0</v>
      </c>
      <c r="BC83" s="64">
        <v>0</v>
      </c>
      <c r="BD83" s="64">
        <v>0</v>
      </c>
      <c r="BE83" s="64">
        <v>0</v>
      </c>
      <c r="BF83" s="64">
        <v>0</v>
      </c>
      <c r="BG83" s="64">
        <v>0</v>
      </c>
      <c r="BH83" s="64">
        <v>0</v>
      </c>
      <c r="BI83" s="64">
        <v>6.5121425505847856</v>
      </c>
      <c r="BJ83" s="64">
        <v>7.445525282635348</v>
      </c>
      <c r="BK83" s="64">
        <v>0</v>
      </c>
      <c r="BL83" s="64">
        <v>0</v>
      </c>
      <c r="BM83" s="64">
        <v>4.9560775395075057E-2</v>
      </c>
      <c r="BN83" s="64">
        <v>0</v>
      </c>
      <c r="BO83" s="64">
        <v>2.583684897221505</v>
      </c>
      <c r="BP83" s="64">
        <v>2.4684485219453878</v>
      </c>
      <c r="BQ83" s="64">
        <v>0</v>
      </c>
      <c r="BR83" s="64">
        <v>2.3435530117158256</v>
      </c>
      <c r="BS83" s="64">
        <v>0</v>
      </c>
      <c r="BT83" s="64">
        <v>6.0349466488707817</v>
      </c>
      <c r="BU83" s="64">
        <v>0</v>
      </c>
      <c r="BV83" s="64">
        <v>5725.6037607223598</v>
      </c>
      <c r="BW83" s="64">
        <v>44.334670645779852</v>
      </c>
      <c r="BX83" s="64">
        <v>260.35923794313669</v>
      </c>
      <c r="BY83" s="64">
        <v>19624.807739871234</v>
      </c>
      <c r="BZ83" s="64">
        <v>5.9412946406861327</v>
      </c>
      <c r="CA83" s="64">
        <v>20.108886911411666</v>
      </c>
      <c r="CB83" s="102">
        <v>0</v>
      </c>
      <c r="CC83" s="103">
        <f t="shared" si="4"/>
        <v>25718.269089653633</v>
      </c>
      <c r="CD83" s="104">
        <v>81.165738264363796</v>
      </c>
      <c r="CE83" s="105">
        <f t="shared" si="2"/>
        <v>25799.434827917998</v>
      </c>
      <c r="CF83" s="106"/>
      <c r="CG83" s="104">
        <v>13.240450757579556</v>
      </c>
      <c r="CH83" s="103">
        <f t="shared" si="3"/>
        <v>25812.675278675579</v>
      </c>
      <c r="CI83" s="2"/>
      <c r="CJ83" s="2"/>
    </row>
    <row r="84" spans="1:88" ht="16" customHeight="1" x14ac:dyDescent="0.15">
      <c r="A84" s="48">
        <v>75</v>
      </c>
      <c r="B84" s="203" t="s">
        <v>323</v>
      </c>
      <c r="C84" s="175" t="s">
        <v>442</v>
      </c>
      <c r="D84" s="71">
        <v>2.526048033128633</v>
      </c>
      <c r="E84" s="71">
        <v>0.27785647240602879</v>
      </c>
      <c r="F84" s="71">
        <v>0</v>
      </c>
      <c r="G84" s="64">
        <v>0</v>
      </c>
      <c r="H84" s="64">
        <v>0</v>
      </c>
      <c r="I84" s="64">
        <v>0.54227849116155646</v>
      </c>
      <c r="J84" s="64">
        <v>0</v>
      </c>
      <c r="K84" s="64">
        <v>0</v>
      </c>
      <c r="L84" s="64">
        <v>8.9630189139301542E-2</v>
      </c>
      <c r="M84" s="64">
        <v>0</v>
      </c>
      <c r="N84" s="64">
        <v>0</v>
      </c>
      <c r="O84" s="64">
        <v>0</v>
      </c>
      <c r="P84" s="64">
        <v>0</v>
      </c>
      <c r="Q84" s="64">
        <v>0</v>
      </c>
      <c r="R84" s="64">
        <v>0</v>
      </c>
      <c r="S84" s="64">
        <v>0</v>
      </c>
      <c r="T84" s="64">
        <v>0</v>
      </c>
      <c r="U84" s="64">
        <v>1.9891295877407793</v>
      </c>
      <c r="V84" s="64">
        <v>0</v>
      </c>
      <c r="W84" s="64">
        <v>0</v>
      </c>
      <c r="X84" s="64">
        <v>0</v>
      </c>
      <c r="Y84" s="64">
        <v>0</v>
      </c>
      <c r="Z84" s="64">
        <v>0</v>
      </c>
      <c r="AA84" s="64">
        <v>0</v>
      </c>
      <c r="AB84" s="64">
        <v>0</v>
      </c>
      <c r="AC84" s="64">
        <v>0</v>
      </c>
      <c r="AD84" s="64">
        <v>0</v>
      </c>
      <c r="AE84" s="64">
        <v>0</v>
      </c>
      <c r="AF84" s="64">
        <v>0</v>
      </c>
      <c r="AG84" s="64">
        <v>0</v>
      </c>
      <c r="AH84" s="64">
        <v>0</v>
      </c>
      <c r="AI84" s="64">
        <v>0</v>
      </c>
      <c r="AJ84" s="64">
        <v>0</v>
      </c>
      <c r="AK84" s="64">
        <v>0.77977787363534923</v>
      </c>
      <c r="AL84" s="64">
        <v>0</v>
      </c>
      <c r="AM84" s="64">
        <v>0</v>
      </c>
      <c r="AN84" s="64">
        <v>0</v>
      </c>
      <c r="AO84" s="64">
        <v>0</v>
      </c>
      <c r="AP84" s="64">
        <v>0</v>
      </c>
      <c r="AQ84" s="64">
        <v>0</v>
      </c>
      <c r="AR84" s="64">
        <v>0</v>
      </c>
      <c r="AS84" s="64">
        <v>1.0870852683013303</v>
      </c>
      <c r="AT84" s="64">
        <v>163.21039347885858</v>
      </c>
      <c r="AU84" s="64">
        <v>0</v>
      </c>
      <c r="AV84" s="64">
        <v>0</v>
      </c>
      <c r="AW84" s="64">
        <v>0</v>
      </c>
      <c r="AX84" s="64">
        <v>0</v>
      </c>
      <c r="AY84" s="64">
        <v>0</v>
      </c>
      <c r="AZ84" s="64">
        <v>0</v>
      </c>
      <c r="BA84" s="64">
        <v>0</v>
      </c>
      <c r="BB84" s="64">
        <v>0</v>
      </c>
      <c r="BC84" s="64">
        <v>0</v>
      </c>
      <c r="BD84" s="64">
        <v>0</v>
      </c>
      <c r="BE84" s="64">
        <v>0</v>
      </c>
      <c r="BF84" s="64">
        <v>3.3671504736993332</v>
      </c>
      <c r="BG84" s="64">
        <v>0</v>
      </c>
      <c r="BH84" s="64">
        <v>0</v>
      </c>
      <c r="BI84" s="64">
        <v>9.609608453635353</v>
      </c>
      <c r="BJ84" s="64">
        <v>15.209395498133434</v>
      </c>
      <c r="BK84" s="64">
        <v>0.25201786409454169</v>
      </c>
      <c r="BL84" s="64">
        <v>0</v>
      </c>
      <c r="BM84" s="64">
        <v>2.4200002974890151</v>
      </c>
      <c r="BN84" s="64">
        <v>0</v>
      </c>
      <c r="BO84" s="64">
        <v>0.80628768622751612</v>
      </c>
      <c r="BP84" s="64">
        <v>4.2571385948806135</v>
      </c>
      <c r="BQ84" s="64">
        <v>0.44418121673098404</v>
      </c>
      <c r="BR84" s="64">
        <v>7.686947945961875E-2</v>
      </c>
      <c r="BS84" s="64">
        <v>0</v>
      </c>
      <c r="BT84" s="64">
        <v>3.185335654056336</v>
      </c>
      <c r="BU84" s="64">
        <v>0</v>
      </c>
      <c r="BV84" s="64">
        <v>1769.3947012275498</v>
      </c>
      <c r="BW84" s="64">
        <v>30.308711427910346</v>
      </c>
      <c r="BX84" s="64">
        <v>0.53248968406776231</v>
      </c>
      <c r="BY84" s="64">
        <v>11.073255945973623</v>
      </c>
      <c r="BZ84" s="64">
        <v>9035.5170166843691</v>
      </c>
      <c r="CA84" s="64">
        <v>6.8682389972349478</v>
      </c>
      <c r="CB84" s="102">
        <v>0</v>
      </c>
      <c r="CC84" s="103">
        <f t="shared" si="4"/>
        <v>11063.824598579884</v>
      </c>
      <c r="CD84" s="104">
        <v>2712.9031897100945</v>
      </c>
      <c r="CE84" s="105">
        <f t="shared" si="2"/>
        <v>13776.727788289978</v>
      </c>
      <c r="CF84" s="106"/>
      <c r="CG84" s="104">
        <v>1162.8731161938406</v>
      </c>
      <c r="CH84" s="103">
        <f t="shared" si="3"/>
        <v>14939.600904483819</v>
      </c>
      <c r="CI84" s="2"/>
      <c r="CJ84" s="2"/>
    </row>
    <row r="85" spans="1:88" ht="16" customHeight="1" x14ac:dyDescent="0.15">
      <c r="A85" s="316">
        <v>76</v>
      </c>
      <c r="B85" s="203" t="s">
        <v>324</v>
      </c>
      <c r="C85" s="175" t="s">
        <v>330</v>
      </c>
      <c r="D85" s="71">
        <v>0.40577045013577207</v>
      </c>
      <c r="E85" s="71">
        <v>8.4579195782882366E-2</v>
      </c>
      <c r="F85" s="71">
        <v>0</v>
      </c>
      <c r="G85" s="64">
        <v>0</v>
      </c>
      <c r="H85" s="64">
        <v>2.9646844990416601E-2</v>
      </c>
      <c r="I85" s="64">
        <v>0</v>
      </c>
      <c r="J85" s="64">
        <v>0.3678970294858136</v>
      </c>
      <c r="K85" s="64">
        <v>0</v>
      </c>
      <c r="L85" s="64">
        <v>0</v>
      </c>
      <c r="M85" s="64">
        <v>0</v>
      </c>
      <c r="N85" s="64">
        <v>0</v>
      </c>
      <c r="O85" s="64">
        <v>0</v>
      </c>
      <c r="P85" s="64">
        <v>0</v>
      </c>
      <c r="Q85" s="64">
        <v>0</v>
      </c>
      <c r="R85" s="64">
        <v>0</v>
      </c>
      <c r="S85" s="64">
        <v>0</v>
      </c>
      <c r="T85" s="64">
        <v>0.13803696869754167</v>
      </c>
      <c r="U85" s="64">
        <v>0.34509242174385446</v>
      </c>
      <c r="V85" s="64">
        <v>65.385577326776655</v>
      </c>
      <c r="W85" s="64">
        <v>0</v>
      </c>
      <c r="X85" s="64">
        <v>0</v>
      </c>
      <c r="Y85" s="64">
        <v>0</v>
      </c>
      <c r="Z85" s="64">
        <v>1.5959406406206873E-2</v>
      </c>
      <c r="AA85" s="64">
        <v>0</v>
      </c>
      <c r="AB85" s="64">
        <v>0</v>
      </c>
      <c r="AC85" s="64">
        <v>0</v>
      </c>
      <c r="AD85" s="64">
        <v>0</v>
      </c>
      <c r="AE85" s="64">
        <v>0</v>
      </c>
      <c r="AF85" s="64">
        <v>0</v>
      </c>
      <c r="AG85" s="64">
        <v>0</v>
      </c>
      <c r="AH85" s="64">
        <v>0</v>
      </c>
      <c r="AI85" s="64">
        <v>0</v>
      </c>
      <c r="AJ85" s="64">
        <v>0</v>
      </c>
      <c r="AK85" s="64">
        <v>0</v>
      </c>
      <c r="AL85" s="64">
        <v>0</v>
      </c>
      <c r="AM85" s="64">
        <v>0</v>
      </c>
      <c r="AN85" s="64">
        <v>0</v>
      </c>
      <c r="AO85" s="64">
        <v>0</v>
      </c>
      <c r="AP85" s="64">
        <v>0</v>
      </c>
      <c r="AQ85" s="64">
        <v>0.1636700290870966</v>
      </c>
      <c r="AR85" s="64">
        <v>0</v>
      </c>
      <c r="AS85" s="64">
        <v>17.946945660398285</v>
      </c>
      <c r="AT85" s="64">
        <v>23.718225328703006</v>
      </c>
      <c r="AU85" s="64">
        <v>0</v>
      </c>
      <c r="AV85" s="64">
        <v>0</v>
      </c>
      <c r="AW85" s="64">
        <v>0</v>
      </c>
      <c r="AX85" s="64">
        <v>0</v>
      </c>
      <c r="AY85" s="64">
        <v>0</v>
      </c>
      <c r="AZ85" s="64">
        <v>0</v>
      </c>
      <c r="BA85" s="64">
        <v>0</v>
      </c>
      <c r="BB85" s="64">
        <v>0</v>
      </c>
      <c r="BC85" s="64">
        <v>0</v>
      </c>
      <c r="BD85" s="64">
        <v>0</v>
      </c>
      <c r="BE85" s="64">
        <v>0</v>
      </c>
      <c r="BF85" s="64">
        <v>0</v>
      </c>
      <c r="BG85" s="64">
        <v>0</v>
      </c>
      <c r="BH85" s="64">
        <v>0</v>
      </c>
      <c r="BI85" s="64">
        <v>6.4433334511451417</v>
      </c>
      <c r="BJ85" s="64">
        <v>4.9127897437990962</v>
      </c>
      <c r="BK85" s="64">
        <v>0</v>
      </c>
      <c r="BL85" s="64">
        <v>0</v>
      </c>
      <c r="BM85" s="64">
        <v>0</v>
      </c>
      <c r="BN85" s="64">
        <v>0</v>
      </c>
      <c r="BO85" s="64">
        <v>0.30025040399286002</v>
      </c>
      <c r="BP85" s="64">
        <v>0.20209033037013602</v>
      </c>
      <c r="BQ85" s="64">
        <v>1.2932833254154446</v>
      </c>
      <c r="BR85" s="64">
        <v>0.35394467915206979</v>
      </c>
      <c r="BS85" s="64">
        <v>0.33051139662109758</v>
      </c>
      <c r="BT85" s="64">
        <v>4.8674644670839262</v>
      </c>
      <c r="BU85" s="64">
        <v>0</v>
      </c>
      <c r="BV85" s="64">
        <v>308.58669718793709</v>
      </c>
      <c r="BW85" s="64">
        <v>36.960878921959626</v>
      </c>
      <c r="BX85" s="64">
        <v>49.714745897144866</v>
      </c>
      <c r="BY85" s="64">
        <v>119.84973637831425</v>
      </c>
      <c r="BZ85" s="64">
        <v>8.8371248345388231</v>
      </c>
      <c r="CA85" s="64">
        <v>14354.795947573504</v>
      </c>
      <c r="CB85" s="102">
        <v>0</v>
      </c>
      <c r="CC85" s="103">
        <f t="shared" si="4"/>
        <v>15006.050199253186</v>
      </c>
      <c r="CD85" s="104">
        <v>189.01490562058711</v>
      </c>
      <c r="CE85" s="105">
        <f t="shared" si="2"/>
        <v>15195.065104873773</v>
      </c>
      <c r="CF85" s="106"/>
      <c r="CG85" s="104">
        <v>820.7123864519782</v>
      </c>
      <c r="CH85" s="103">
        <f t="shared" si="3"/>
        <v>16015.777491325751</v>
      </c>
      <c r="CI85" s="2"/>
      <c r="CJ85" s="2"/>
    </row>
    <row r="86" spans="1:88" ht="16" customHeight="1" x14ac:dyDescent="0.15">
      <c r="A86" s="295">
        <v>77</v>
      </c>
      <c r="B86" s="203" t="s">
        <v>325</v>
      </c>
      <c r="C86" s="175" t="s">
        <v>443</v>
      </c>
      <c r="D86" s="71">
        <v>0</v>
      </c>
      <c r="E86" s="71">
        <v>0</v>
      </c>
      <c r="F86" s="71">
        <v>0</v>
      </c>
      <c r="G86" s="64">
        <v>0</v>
      </c>
      <c r="H86" s="64">
        <v>0</v>
      </c>
      <c r="I86" s="64">
        <v>0</v>
      </c>
      <c r="J86" s="64">
        <v>0</v>
      </c>
      <c r="K86" s="64">
        <v>0</v>
      </c>
      <c r="L86" s="64">
        <v>0</v>
      </c>
      <c r="M86" s="64">
        <v>0</v>
      </c>
      <c r="N86" s="64">
        <v>0</v>
      </c>
      <c r="O86" s="64">
        <v>0</v>
      </c>
      <c r="P86" s="64">
        <v>0</v>
      </c>
      <c r="Q86" s="64">
        <v>0</v>
      </c>
      <c r="R86" s="64">
        <v>0</v>
      </c>
      <c r="S86" s="64">
        <v>0</v>
      </c>
      <c r="T86" s="64">
        <v>0</v>
      </c>
      <c r="U86" s="64">
        <v>0</v>
      </c>
      <c r="V86" s="64">
        <v>0</v>
      </c>
      <c r="W86" s="64">
        <v>0</v>
      </c>
      <c r="X86" s="64">
        <v>0</v>
      </c>
      <c r="Y86" s="64">
        <v>0</v>
      </c>
      <c r="Z86" s="64">
        <v>0</v>
      </c>
      <c r="AA86" s="64">
        <v>0</v>
      </c>
      <c r="AB86" s="64">
        <v>0</v>
      </c>
      <c r="AC86" s="64">
        <v>0</v>
      </c>
      <c r="AD86" s="64">
        <v>0</v>
      </c>
      <c r="AE86" s="64">
        <v>0</v>
      </c>
      <c r="AF86" s="64">
        <v>0</v>
      </c>
      <c r="AG86" s="64">
        <v>0</v>
      </c>
      <c r="AH86" s="64">
        <v>0</v>
      </c>
      <c r="AI86" s="64">
        <v>0</v>
      </c>
      <c r="AJ86" s="64">
        <v>0</v>
      </c>
      <c r="AK86" s="64">
        <v>0</v>
      </c>
      <c r="AL86" s="64">
        <v>0</v>
      </c>
      <c r="AM86" s="64">
        <v>0</v>
      </c>
      <c r="AN86" s="64">
        <v>0</v>
      </c>
      <c r="AO86" s="64">
        <v>0</v>
      </c>
      <c r="AP86" s="64">
        <v>0</v>
      </c>
      <c r="AQ86" s="64">
        <v>0</v>
      </c>
      <c r="AR86" s="64">
        <v>0</v>
      </c>
      <c r="AS86" s="64">
        <v>0</v>
      </c>
      <c r="AT86" s="64">
        <v>0</v>
      </c>
      <c r="AU86" s="64">
        <v>0</v>
      </c>
      <c r="AV86" s="64">
        <v>0</v>
      </c>
      <c r="AW86" s="64">
        <v>0</v>
      </c>
      <c r="AX86" s="64">
        <v>0</v>
      </c>
      <c r="AY86" s="64">
        <v>0</v>
      </c>
      <c r="AZ86" s="64">
        <v>0</v>
      </c>
      <c r="BA86" s="64">
        <v>0</v>
      </c>
      <c r="BB86" s="64">
        <v>0</v>
      </c>
      <c r="BC86" s="64">
        <v>0</v>
      </c>
      <c r="BD86" s="64">
        <v>0</v>
      </c>
      <c r="BE86" s="64">
        <v>0</v>
      </c>
      <c r="BF86" s="64">
        <v>0</v>
      </c>
      <c r="BG86" s="64">
        <v>0</v>
      </c>
      <c r="BH86" s="64">
        <v>0</v>
      </c>
      <c r="BI86" s="64">
        <v>0</v>
      </c>
      <c r="BJ86" s="64">
        <v>0</v>
      </c>
      <c r="BK86" s="64">
        <v>0</v>
      </c>
      <c r="BL86" s="64">
        <v>0</v>
      </c>
      <c r="BM86" s="64">
        <v>0</v>
      </c>
      <c r="BN86" s="64">
        <v>0</v>
      </c>
      <c r="BO86" s="64">
        <v>0</v>
      </c>
      <c r="BP86" s="64">
        <v>0</v>
      </c>
      <c r="BQ86" s="64">
        <v>0</v>
      </c>
      <c r="BR86" s="64">
        <v>0</v>
      </c>
      <c r="BS86" s="64">
        <v>0</v>
      </c>
      <c r="BT86" s="64">
        <v>0</v>
      </c>
      <c r="BU86" s="64">
        <v>0</v>
      </c>
      <c r="BV86" s="64">
        <v>0</v>
      </c>
      <c r="BW86" s="64">
        <v>0</v>
      </c>
      <c r="BX86" s="64">
        <v>0</v>
      </c>
      <c r="BY86" s="64">
        <v>0</v>
      </c>
      <c r="BZ86" s="64">
        <v>0</v>
      </c>
      <c r="CA86" s="64">
        <v>0</v>
      </c>
      <c r="CB86" s="102">
        <v>2057.6827898183406</v>
      </c>
      <c r="CC86" s="103">
        <f t="shared" si="4"/>
        <v>2057.6827898183406</v>
      </c>
      <c r="CD86" s="104">
        <v>4.7666386239226934</v>
      </c>
      <c r="CE86" s="105">
        <f t="shared" si="2"/>
        <v>2062.4494284422631</v>
      </c>
      <c r="CF86" s="106"/>
      <c r="CG86" s="104">
        <v>155.82751793562235</v>
      </c>
      <c r="CH86" s="103">
        <f t="shared" si="3"/>
        <v>2218.2769463778855</v>
      </c>
      <c r="CI86" s="2"/>
      <c r="CJ86" s="2"/>
    </row>
    <row r="87" spans="1:88" ht="16" customHeight="1" x14ac:dyDescent="0.15">
      <c r="A87" s="7"/>
      <c r="B87" s="8"/>
      <c r="C87" s="9" t="s">
        <v>117</v>
      </c>
      <c r="D87" s="107">
        <f t="shared" ref="D87" si="5">SUM(D10:D86)</f>
        <v>10800.393174000001</v>
      </c>
      <c r="E87" s="124">
        <f t="shared" ref="E87" si="6">SUM(E10:E86)</f>
        <v>723.78298800000016</v>
      </c>
      <c r="F87" s="124">
        <f t="shared" ref="F87" si="7">SUM(F10:F86)</f>
        <v>41.236461039379719</v>
      </c>
      <c r="G87" s="108">
        <f t="shared" ref="G87" si="8">SUM(G10:G86)</f>
        <v>1840.8562197493216</v>
      </c>
      <c r="H87" s="108">
        <f t="shared" ref="H87" si="9">SUM(H10:H86)</f>
        <v>37991.11479110775</v>
      </c>
      <c r="I87" s="108">
        <f t="shared" ref="I87" si="10">SUM(I10:I86)</f>
        <v>3458.5178930280335</v>
      </c>
      <c r="J87" s="108">
        <f t="shared" ref="J87" si="11">SUM(J10:J86)</f>
        <v>8271.0314582981609</v>
      </c>
      <c r="K87" s="108">
        <f t="shared" ref="K87" si="12">SUM(K10:K86)</f>
        <v>3227.8402738942823</v>
      </c>
      <c r="L87" s="108">
        <f t="shared" ref="L87" si="13">SUM(L10:L86)</f>
        <v>3648.850858205727</v>
      </c>
      <c r="M87" s="108">
        <f t="shared" ref="M87" si="14">SUM(M10:M86)</f>
        <v>4487.3876880827856</v>
      </c>
      <c r="N87" s="108">
        <f t="shared" ref="N87" si="15">SUM(N10:N86)</f>
        <v>21918.873586139947</v>
      </c>
      <c r="O87" s="108">
        <f t="shared" ref="O87" si="16">SUM(O10:O86)</f>
        <v>78270.09759045922</v>
      </c>
      <c r="P87" s="108">
        <f t="shared" ref="P87" si="17">SUM(P10:P86)</f>
        <v>7918.5273245249709</v>
      </c>
      <c r="Q87" s="108">
        <f t="shared" ref="Q87" si="18">SUM(Q10:Q86)</f>
        <v>7204.7429527623535</v>
      </c>
      <c r="R87" s="108">
        <f t="shared" ref="R87" si="19">SUM(R10:R86)</f>
        <v>5186.4761912344338</v>
      </c>
      <c r="S87" s="108">
        <f t="shared" ref="S87" si="20">SUM(S10:S86)</f>
        <v>0</v>
      </c>
      <c r="T87" s="108">
        <f t="shared" ref="T87" si="21">SUM(T10:T86)</f>
        <v>18747.887499630044</v>
      </c>
      <c r="U87" s="108">
        <f t="shared" ref="U87" si="22">SUM(U10:U86)</f>
        <v>64682.150098408929</v>
      </c>
      <c r="V87" s="108">
        <f t="shared" ref="V87" si="23">SUM(V10:V86)</f>
        <v>20402.87581653499</v>
      </c>
      <c r="W87" s="108">
        <f t="shared" ref="W87" si="24">SUM(W10:W86)</f>
        <v>30149.698850128178</v>
      </c>
      <c r="X87" s="108">
        <f t="shared" ref="X87" si="25">SUM(X10:X86)</f>
        <v>1971.8407397038436</v>
      </c>
      <c r="Y87" s="108">
        <f t="shared" ref="Y87" si="26">SUM(Y10:Y86)</f>
        <v>5257.9644748854653</v>
      </c>
      <c r="Z87" s="108">
        <f t="shared" ref="Z87" si="27">SUM(Z10:Z86)</f>
        <v>2814.4071858898401</v>
      </c>
      <c r="AA87" s="108">
        <f t="shared" ref="AA87" si="28">SUM(AA10:AA86)</f>
        <v>8119.8862033797423</v>
      </c>
      <c r="AB87" s="108">
        <f t="shared" ref="AB87" si="29">SUM(AB10:AB86)</f>
        <v>4530.4633362833874</v>
      </c>
      <c r="AC87" s="108">
        <f t="shared" ref="AC87" si="30">SUM(AC10:AC86)</f>
        <v>901.09662933360426</v>
      </c>
      <c r="AD87" s="108">
        <f t="shared" ref="AD87" si="31">SUM(AD10:AD86)</f>
        <v>1209.4642682854901</v>
      </c>
      <c r="AE87" s="108">
        <f t="shared" ref="AE87" si="32">SUM(AE10:AE86)</f>
        <v>1404.4851394395032</v>
      </c>
      <c r="AF87" s="108">
        <f t="shared" ref="AF87" si="33">SUM(AF10:AF86)</f>
        <v>62.409004883288361</v>
      </c>
      <c r="AG87" s="108">
        <f t="shared" ref="AG87" si="34">SUM(AG10:AG86)</f>
        <v>125.26420232087777</v>
      </c>
      <c r="AH87" s="108">
        <f t="shared" ref="AH87" si="35">SUM(AH10:AH86)</f>
        <v>291.63490178595248</v>
      </c>
      <c r="AI87" s="108">
        <f t="shared" ref="AI87" si="36">SUM(AI10:AI86)</f>
        <v>17.344881913967185</v>
      </c>
      <c r="AJ87" s="108">
        <f t="shared" ref="AJ87" si="37">SUM(AJ10:AJ86)</f>
        <v>346.29864802995962</v>
      </c>
      <c r="AK87" s="108">
        <f t="shared" ref="AK87" si="38">SUM(AK10:AK86)</f>
        <v>32469.420138180471</v>
      </c>
      <c r="AL87" s="108">
        <f t="shared" ref="AL87" si="39">SUM(AL10:AL86)</f>
        <v>364.8016030944591</v>
      </c>
      <c r="AM87" s="108">
        <f t="shared" ref="AM87" si="40">SUM(AM10:AM86)</f>
        <v>5412.0070574582815</v>
      </c>
      <c r="AN87" s="108">
        <f t="shared" ref="AN87" si="41">SUM(AN10:AN86)</f>
        <v>153.93191613103437</v>
      </c>
      <c r="AO87" s="108">
        <f t="shared" ref="AO87" si="42">SUM(AO10:AO86)</f>
        <v>70.840304479919567</v>
      </c>
      <c r="AP87" s="108">
        <f t="shared" ref="AP87" si="43">SUM(AP10:AP86)</f>
        <v>5272.7831345477998</v>
      </c>
      <c r="AQ87" s="108">
        <f t="shared" ref="AQ87" si="44">SUM(AQ10:AQ86)</f>
        <v>76934.226376362989</v>
      </c>
      <c r="AR87" s="108">
        <f t="shared" ref="AR87" si="45">SUM(AR10:AR86)</f>
        <v>12838.989981111303</v>
      </c>
      <c r="AS87" s="108">
        <f t="shared" ref="AS87" si="46">SUM(AS10:AS86)</f>
        <v>122076.28750719152</v>
      </c>
      <c r="AT87" s="108">
        <f t="shared" ref="AT87" si="47">SUM(AT10:AT86)</f>
        <v>39708.172174387633</v>
      </c>
      <c r="AU87" s="108">
        <f t="shared" ref="AU87" si="48">SUM(AU10:AU86)</f>
        <v>6836.5788383518175</v>
      </c>
      <c r="AV87" s="108">
        <f t="shared" ref="AV87" si="49">SUM(AV10:AV86)</f>
        <v>1340.1866220992861</v>
      </c>
      <c r="AW87" s="108">
        <f t="shared" ref="AW87" si="50">SUM(AW10:AW86)</f>
        <v>3891.5205129079973</v>
      </c>
      <c r="AX87" s="108">
        <f t="shared" ref="AX87" si="51">SUM(AX10:AX86)</f>
        <v>4239.9719999999998</v>
      </c>
      <c r="AY87" s="108">
        <f t="shared" ref="AY87" si="52">SUM(AY10:AY86)</f>
        <v>1349.8681706063378</v>
      </c>
      <c r="AZ87" s="108">
        <f t="shared" ref="AZ87" si="53">SUM(AZ10:AZ86)</f>
        <v>7759.5935599999993</v>
      </c>
      <c r="BA87" s="108">
        <f t="shared" ref="BA87" si="54">SUM(BA10:BA86)</f>
        <v>2326.9512254943461</v>
      </c>
      <c r="BB87" s="108">
        <f t="shared" ref="BB87" si="55">SUM(BB10:BB86)</f>
        <v>256.74583809295245</v>
      </c>
      <c r="BC87" s="108">
        <f t="shared" ref="BC87" si="56">SUM(BC10:BC86)</f>
        <v>7745.1057571325628</v>
      </c>
      <c r="BD87" s="108">
        <f t="shared" ref="BD87" si="57">SUM(BD10:BD86)</f>
        <v>24.412120075298255</v>
      </c>
      <c r="BE87" s="108">
        <f t="shared" ref="BE87" si="58">SUM(BE10:BE86)</f>
        <v>1718.6175461037426</v>
      </c>
      <c r="BF87" s="108">
        <f t="shared" ref="BF87:BG87" si="59">SUM(BF10:BF86)</f>
        <v>14831.095609591184</v>
      </c>
      <c r="BG87" s="108">
        <f t="shared" si="59"/>
        <v>18045.441336531581</v>
      </c>
      <c r="BH87" s="108">
        <f t="shared" ref="BH87" si="60">SUM(BH10:BH86)</f>
        <v>5716.4094573499669</v>
      </c>
      <c r="BI87" s="108">
        <f t="shared" ref="BI87" si="61">SUM(BI10:BI86)</f>
        <v>8082.0461539126318</v>
      </c>
      <c r="BJ87" s="108">
        <f t="shared" ref="BJ87" si="62">SUM(BJ10:BJ86)</f>
        <v>14973.615900505854</v>
      </c>
      <c r="BK87" s="108">
        <f t="shared" ref="BK87" si="63">SUM(BK10:BK86)</f>
        <v>9124.8569822352765</v>
      </c>
      <c r="BL87" s="108">
        <f t="shared" ref="BL87" si="64">SUM(BL10:BL86)</f>
        <v>16975.469687418914</v>
      </c>
      <c r="BM87" s="108">
        <f t="shared" ref="BM87" si="65">SUM(BM10:BM86)</f>
        <v>27716.161931506023</v>
      </c>
      <c r="BN87" s="108">
        <f t="shared" ref="BN87" si="66">SUM(BN10:BN86)</f>
        <v>61036.150269236387</v>
      </c>
      <c r="BO87" s="108">
        <f t="shared" ref="BO87" si="67">SUM(BO10:BO86)</f>
        <v>42779.283124091293</v>
      </c>
      <c r="BP87" s="108">
        <f t="shared" ref="BP87" si="68">SUM(BP10:BP86)</f>
        <v>61760.851889694102</v>
      </c>
      <c r="BQ87" s="108">
        <f t="shared" ref="BQ87" si="69">SUM(BQ10:BQ86)</f>
        <v>62658.762428137983</v>
      </c>
      <c r="BR87" s="108">
        <f t="shared" ref="BR87" si="70">SUM(BR10:BR86)</f>
        <v>18940.484164102192</v>
      </c>
      <c r="BS87" s="108">
        <f t="shared" ref="BS87" si="71">SUM(BS10:BS86)</f>
        <v>8683.0019642706411</v>
      </c>
      <c r="BT87" s="108">
        <f t="shared" ref="BT87" si="72">SUM(BT10:BT86)</f>
        <v>30143.903826395279</v>
      </c>
      <c r="BU87" s="108">
        <f t="shared" ref="BU87" si="73">SUM(BU10:BU86)</f>
        <v>7350.8074298443116</v>
      </c>
      <c r="BV87" s="108">
        <f t="shared" ref="BV87" si="74">SUM(BV10:BV86)</f>
        <v>61116.228007659091</v>
      </c>
      <c r="BW87" s="108">
        <f t="shared" ref="BW87" si="75">SUM(BW10:BW86)</f>
        <v>35673.807243766569</v>
      </c>
      <c r="BX87" s="108">
        <f t="shared" ref="BX87" si="76">SUM(BX10:BX86)</f>
        <v>48773.283733174081</v>
      </c>
      <c r="BY87" s="108">
        <f t="shared" ref="BY87" si="77">SUM(BY10:BY86)</f>
        <v>21104.10575644454</v>
      </c>
      <c r="BZ87" s="108">
        <f t="shared" ref="BZ87" si="78">SUM(BZ10:BZ86)</f>
        <v>9183.670558332582</v>
      </c>
      <c r="CA87" s="108">
        <f t="shared" ref="CA87" si="79">SUM(CA10:CA86)</f>
        <v>15052.835784734489</v>
      </c>
      <c r="CB87" s="109">
        <f t="shared" ref="CB87" si="80">SUM(CB10:CB86)</f>
        <v>2057.6827898183406</v>
      </c>
      <c r="CC87" s="110">
        <f t="shared" ref="CC87:CE87" si="81">SUM(CC10:CC86)</f>
        <v>1290595.8697439265</v>
      </c>
      <c r="CD87" s="110">
        <f t="shared" si="81"/>
        <v>282987.02943230193</v>
      </c>
      <c r="CE87" s="111">
        <f t="shared" si="81"/>
        <v>1573582.8991762281</v>
      </c>
      <c r="CF87" s="107"/>
      <c r="CG87" s="111">
        <f>SUM(CG10:CG86)</f>
        <v>21397.274454596569</v>
      </c>
      <c r="CH87" s="110">
        <f t="shared" ref="CH87" si="82">SUM(CE87:CG87)</f>
        <v>1594980.1736308248</v>
      </c>
      <c r="CI87" s="2"/>
      <c r="CJ87" s="2"/>
    </row>
    <row r="88" spans="1:88" x14ac:dyDescent="0.15">
      <c r="CI88" s="2"/>
      <c r="CJ88" s="2"/>
    </row>
    <row r="89" spans="1:88" x14ac:dyDescent="0.15">
      <c r="CI89" s="2"/>
      <c r="CJ89" s="2"/>
    </row>
    <row r="90" spans="1:88" x14ac:dyDescent="0.15">
      <c r="CI90" s="2"/>
      <c r="CJ90" s="2"/>
    </row>
    <row r="91" spans="1:88" x14ac:dyDescent="0.15">
      <c r="CI91" s="2"/>
      <c r="CJ91" s="2"/>
    </row>
    <row r="92" spans="1:88" x14ac:dyDescent="0.15">
      <c r="CI92" s="2"/>
      <c r="CJ92" s="2"/>
    </row>
    <row r="93" spans="1:88" x14ac:dyDescent="0.15">
      <c r="CI93" s="2"/>
      <c r="CJ93" s="2"/>
    </row>
    <row r="94" spans="1:88" x14ac:dyDescent="0.15">
      <c r="CI94" s="2"/>
      <c r="CJ94" s="2"/>
    </row>
    <row r="95" spans="1:88" x14ac:dyDescent="0.15">
      <c r="CI95" s="2"/>
      <c r="CJ95" s="2"/>
    </row>
    <row r="96" spans="1:88" x14ac:dyDescent="0.15">
      <c r="CI96" s="2"/>
      <c r="CJ96" s="2"/>
    </row>
    <row r="97" spans="87:88" x14ac:dyDescent="0.15">
      <c r="CI97" s="2"/>
      <c r="CJ97" s="2"/>
    </row>
    <row r="98" spans="87:88" x14ac:dyDescent="0.15">
      <c r="CI98" s="2"/>
      <c r="CJ98" s="2"/>
    </row>
    <row r="99" spans="87:88" x14ac:dyDescent="0.15">
      <c r="CI99" s="2"/>
      <c r="CJ99" s="2"/>
    </row>
    <row r="100" spans="87:88" x14ac:dyDescent="0.15">
      <c r="CI100" s="2"/>
      <c r="CJ100" s="2"/>
    </row>
    <row r="101" spans="87:88" x14ac:dyDescent="0.15">
      <c r="CI101" s="2"/>
      <c r="CJ101" s="2"/>
    </row>
    <row r="102" spans="87:88" x14ac:dyDescent="0.15">
      <c r="CI102" s="2"/>
      <c r="CJ102" s="2"/>
    </row>
    <row r="103" spans="87:88" x14ac:dyDescent="0.15">
      <c r="CI103" s="2"/>
      <c r="CJ103" s="2"/>
    </row>
    <row r="104" spans="87:88" x14ac:dyDescent="0.15">
      <c r="CI104" s="2"/>
      <c r="CJ104" s="2"/>
    </row>
    <row r="105" spans="87:88" x14ac:dyDescent="0.15">
      <c r="CI105" s="2"/>
      <c r="CJ105" s="2"/>
    </row>
    <row r="106" spans="87:88" x14ac:dyDescent="0.15">
      <c r="CI106" s="2"/>
      <c r="CJ106" s="2"/>
    </row>
    <row r="107" spans="87:88" x14ac:dyDescent="0.15">
      <c r="CI107" s="2"/>
      <c r="CJ107" s="2"/>
    </row>
    <row r="108" spans="87:88" x14ac:dyDescent="0.15">
      <c r="CI108" s="2"/>
      <c r="CJ108" s="2"/>
    </row>
    <row r="109" spans="87:88" x14ac:dyDescent="0.15">
      <c r="CI109" s="2"/>
      <c r="CJ109" s="2"/>
    </row>
    <row r="110" spans="87:88" x14ac:dyDescent="0.15">
      <c r="CI110" s="2"/>
      <c r="CJ110" s="2"/>
    </row>
    <row r="111" spans="87:88" x14ac:dyDescent="0.15">
      <c r="CI111" s="2"/>
      <c r="CJ111" s="2"/>
    </row>
    <row r="112" spans="87:88" x14ac:dyDescent="0.15">
      <c r="CI112" s="2"/>
      <c r="CJ112" s="2"/>
    </row>
    <row r="113" spans="87:88" x14ac:dyDescent="0.15">
      <c r="CI113" s="2"/>
      <c r="CJ113" s="2"/>
    </row>
    <row r="114" spans="87:88" x14ac:dyDescent="0.15">
      <c r="CI114" s="2"/>
      <c r="CJ114" s="2"/>
    </row>
    <row r="115" spans="87:88" x14ac:dyDescent="0.15">
      <c r="CI115" s="2"/>
      <c r="CJ115" s="2"/>
    </row>
    <row r="116" spans="87:88" x14ac:dyDescent="0.15">
      <c r="CI116" s="2"/>
      <c r="CJ116" s="2"/>
    </row>
    <row r="117" spans="87:88" x14ac:dyDescent="0.15">
      <c r="CI117" s="2"/>
      <c r="CJ117" s="2"/>
    </row>
    <row r="118" spans="87:88" x14ac:dyDescent="0.15">
      <c r="CI118" s="2"/>
      <c r="CJ118" s="2"/>
    </row>
    <row r="119" spans="87:88" x14ac:dyDescent="0.15">
      <c r="CI119" s="2"/>
      <c r="CJ119" s="2"/>
    </row>
    <row r="120" spans="87:88" x14ac:dyDescent="0.15">
      <c r="CI120" s="2"/>
      <c r="CJ120" s="2"/>
    </row>
    <row r="121" spans="87:88" x14ac:dyDescent="0.15">
      <c r="CI121" s="2"/>
      <c r="CJ121" s="2"/>
    </row>
    <row r="122" spans="87:88" x14ac:dyDescent="0.15">
      <c r="CI122" s="2"/>
      <c r="CJ122" s="2"/>
    </row>
    <row r="123" spans="87:88" x14ac:dyDescent="0.15">
      <c r="CI123" s="2"/>
      <c r="CJ123" s="2"/>
    </row>
    <row r="124" spans="87:88" x14ac:dyDescent="0.15">
      <c r="CI124" s="2"/>
      <c r="CJ124" s="2"/>
    </row>
    <row r="125" spans="87:88" x14ac:dyDescent="0.15">
      <c r="CI125" s="2"/>
      <c r="CJ125" s="2"/>
    </row>
    <row r="126" spans="87:88" x14ac:dyDescent="0.15">
      <c r="CI126" s="2"/>
      <c r="CJ126" s="2"/>
    </row>
    <row r="127" spans="87:88" x14ac:dyDescent="0.15">
      <c r="CI127" s="2"/>
      <c r="CJ127" s="2"/>
    </row>
  </sheetData>
  <mergeCells count="3">
    <mergeCell ref="CO4:CP4"/>
    <mergeCell ref="CL4:CN4"/>
    <mergeCell ref="CF6:CG6"/>
  </mergeCells>
  <phoneticPr fontId="0" type="noConversion"/>
  <pageMargins left="0.79000000000000015" right="0.79000000000000015" top="0.59" bottom="0.59" header="0.39000000000000007" footer="0.39000000000000007"/>
  <pageSetup paperSize="9" scale="62" orientation="landscape"/>
  <headerFooter>
    <oddHeader>&amp;R&amp;K000000&amp;P</oddHeader>
    <oddFooter>&amp;L&amp;D&amp;C&amp;F&amp;R&amp;A</oddFooter>
  </headerFooter>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AC0F6-294C-324B-B5A1-F2431CE11F09}">
  <dimension ref="A2:DD137"/>
  <sheetViews>
    <sheetView zoomScaleNormal="100" zoomScalePageLayoutView="101" workbookViewId="0">
      <pane xSplit="3" ySplit="9" topLeftCell="D10" activePane="bottomRight" state="frozen"/>
      <selection pane="topRight" activeCell="D1" sqref="D1"/>
      <selection pane="bottomLeft" activeCell="A10" sqref="A10"/>
      <selection pane="bottomRight"/>
    </sheetView>
  </sheetViews>
  <sheetFormatPr baseColWidth="10" defaultColWidth="11.5" defaultRowHeight="13" x14ac:dyDescent="0.15"/>
  <cols>
    <col min="1" max="1" width="3.6640625" style="10" customWidth="1"/>
    <col min="2" max="2" width="8.5" style="10" customWidth="1"/>
    <col min="3" max="3" width="38" style="10" customWidth="1"/>
    <col min="4" max="80" width="10.6640625" style="1" customWidth="1"/>
    <col min="81" max="81" width="10.1640625" style="1" customWidth="1"/>
    <col min="82" max="83" width="10.6640625" style="1" customWidth="1"/>
    <col min="84" max="16384" width="11.5" style="1"/>
  </cols>
  <sheetData>
    <row r="2" spans="1:108" ht="16" x14ac:dyDescent="0.2">
      <c r="C2" s="26" t="s">
        <v>161</v>
      </c>
    </row>
    <row r="3" spans="1:108" s="37" customFormat="1" x14ac:dyDescent="0.15">
      <c r="A3" s="220"/>
      <c r="B3" s="220"/>
      <c r="C3" s="141" t="s">
        <v>153</v>
      </c>
      <c r="D3" s="220"/>
      <c r="E3" s="6"/>
      <c r="F3" s="6"/>
      <c r="G3" s="117"/>
      <c r="H3" s="117"/>
      <c r="I3" s="117"/>
      <c r="J3" s="117"/>
      <c r="K3" s="117"/>
      <c r="L3" s="117"/>
      <c r="M3" s="117"/>
      <c r="N3" s="117"/>
      <c r="O3" s="117"/>
      <c r="P3" s="117"/>
      <c r="Q3" s="117"/>
      <c r="R3" s="6"/>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6"/>
      <c r="AS3" s="6"/>
      <c r="AT3" s="117"/>
      <c r="AU3" s="117"/>
      <c r="AV3" s="117"/>
      <c r="AW3" s="117"/>
      <c r="AX3" s="117"/>
      <c r="AY3" s="117"/>
      <c r="AZ3" s="117"/>
      <c r="BA3" s="117"/>
      <c r="BB3" s="117"/>
      <c r="BC3" s="117"/>
      <c r="BD3" s="117"/>
      <c r="BE3" s="117"/>
      <c r="BF3" s="117"/>
      <c r="BG3" s="117"/>
      <c r="BH3" s="117"/>
      <c r="BI3" s="117"/>
      <c r="BJ3" s="117"/>
      <c r="BK3" s="117"/>
      <c r="BL3" s="117"/>
      <c r="BM3" s="117"/>
      <c r="BN3" s="117"/>
      <c r="BO3" s="117"/>
      <c r="BP3" s="117"/>
      <c r="BQ3" s="117"/>
      <c r="BR3" s="117"/>
      <c r="BS3" s="117"/>
      <c r="BT3" s="117"/>
      <c r="BU3" s="6"/>
      <c r="BV3" s="6"/>
      <c r="BW3" s="117"/>
      <c r="BX3" s="117"/>
      <c r="BY3" s="117"/>
      <c r="BZ3" s="117"/>
      <c r="CA3" s="117"/>
      <c r="CB3" s="117"/>
      <c r="CC3" s="117"/>
    </row>
    <row r="4" spans="1:108" s="37" customFormat="1" x14ac:dyDescent="0.15">
      <c r="A4" s="5"/>
      <c r="B4" s="5"/>
      <c r="C4" s="5" t="s">
        <v>43</v>
      </c>
      <c r="D4" s="5" t="s">
        <v>112</v>
      </c>
      <c r="E4" s="5"/>
      <c r="F4" s="5"/>
      <c r="G4" s="220"/>
      <c r="H4" s="220"/>
      <c r="I4" s="220"/>
      <c r="J4" s="62"/>
      <c r="K4" s="62"/>
      <c r="L4" s="62"/>
      <c r="M4" s="62"/>
      <c r="N4" s="62"/>
      <c r="O4" s="62"/>
      <c r="P4" s="5"/>
      <c r="Q4" s="220"/>
      <c r="R4" s="220"/>
      <c r="S4" s="62"/>
      <c r="T4" s="220"/>
      <c r="U4" s="67"/>
      <c r="V4" s="67"/>
      <c r="W4" s="67"/>
      <c r="X4" s="67"/>
      <c r="Y4" s="67"/>
      <c r="Z4" s="220"/>
      <c r="AA4" s="220"/>
      <c r="AB4" s="220"/>
      <c r="AC4" s="220"/>
      <c r="AD4" s="220"/>
      <c r="AE4" s="220"/>
      <c r="AF4" s="220"/>
      <c r="AG4" s="220"/>
      <c r="AH4" s="220"/>
      <c r="AI4" s="220"/>
      <c r="AJ4" s="220"/>
      <c r="AK4" s="220"/>
      <c r="AL4" s="220"/>
      <c r="AM4" s="220"/>
      <c r="AN4" s="67"/>
      <c r="AO4" s="67"/>
      <c r="AP4" s="67"/>
      <c r="AQ4" s="220"/>
      <c r="AR4" s="220"/>
      <c r="AS4" s="220"/>
      <c r="AT4" s="220"/>
      <c r="AU4" s="67"/>
      <c r="AV4" s="67"/>
      <c r="AW4" s="67"/>
      <c r="AX4" s="67"/>
      <c r="AY4" s="67"/>
      <c r="AZ4" s="67"/>
      <c r="BA4" s="67"/>
      <c r="BB4" s="67"/>
      <c r="BC4" s="67"/>
      <c r="BD4" s="67"/>
      <c r="BE4" s="67"/>
      <c r="BF4" s="67"/>
      <c r="BG4" s="67"/>
      <c r="BH4" s="67"/>
      <c r="BI4" s="67"/>
      <c r="BJ4" s="67"/>
      <c r="BK4" s="67"/>
      <c r="BL4" s="67"/>
      <c r="BM4" s="67"/>
      <c r="BN4" s="67"/>
      <c r="BO4" s="67"/>
      <c r="BP4" s="220"/>
      <c r="BQ4" s="220"/>
      <c r="BR4" s="220"/>
      <c r="BS4" s="220"/>
      <c r="BT4" s="220"/>
      <c r="BU4" s="220"/>
      <c r="BV4" s="220"/>
      <c r="BW4" s="220"/>
      <c r="BX4" s="67"/>
      <c r="BY4" s="67"/>
      <c r="BZ4" s="67"/>
      <c r="CA4" s="67"/>
      <c r="CB4" s="67"/>
      <c r="CC4" s="67"/>
      <c r="CG4" s="474"/>
      <c r="CH4" s="474"/>
      <c r="CI4" s="474"/>
      <c r="CJ4" s="475"/>
      <c r="CK4" s="475"/>
    </row>
    <row r="5" spans="1:108" s="37" customFormat="1" x14ac:dyDescent="0.15">
      <c r="A5" s="35"/>
      <c r="B5" s="35"/>
      <c r="C5" s="6">
        <v>2014</v>
      </c>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35"/>
      <c r="AP5" s="35"/>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35"/>
      <c r="BZ5" s="35"/>
    </row>
    <row r="6" spans="1:108" s="37" customFormat="1" ht="15" customHeight="1" x14ac:dyDescent="0.15">
      <c r="A6" s="118" t="s">
        <v>112</v>
      </c>
      <c r="B6" s="119"/>
      <c r="C6" s="120"/>
      <c r="D6" s="140" t="s">
        <v>85</v>
      </c>
      <c r="E6" s="114"/>
      <c r="F6" s="114"/>
      <c r="G6" s="114"/>
      <c r="H6" s="114"/>
      <c r="I6" s="114"/>
      <c r="J6" s="114"/>
      <c r="K6" s="114"/>
      <c r="L6" s="114"/>
      <c r="M6" s="114"/>
      <c r="N6" s="114"/>
      <c r="O6" s="114"/>
      <c r="P6" s="114"/>
      <c r="Q6" s="115"/>
      <c r="R6" s="116" t="s">
        <v>85</v>
      </c>
      <c r="S6" s="114"/>
      <c r="T6" s="114"/>
      <c r="U6" s="114"/>
      <c r="V6" s="114"/>
      <c r="W6" s="114"/>
      <c r="X6" s="114"/>
      <c r="Y6" s="114"/>
      <c r="Z6" s="114"/>
      <c r="AA6" s="114"/>
      <c r="AB6" s="114"/>
      <c r="AC6" s="114"/>
      <c r="AD6" s="114"/>
      <c r="AE6" s="114"/>
      <c r="AF6" s="114"/>
      <c r="AG6" s="114"/>
      <c r="AH6" s="114"/>
      <c r="AI6" s="114"/>
      <c r="AJ6" s="114" t="s">
        <v>85</v>
      </c>
      <c r="AK6" s="114"/>
      <c r="AL6" s="114"/>
      <c r="AM6" s="114"/>
      <c r="AN6" s="114"/>
      <c r="AO6" s="114"/>
      <c r="AP6" s="114"/>
      <c r="AQ6" s="114"/>
      <c r="AR6" s="114"/>
      <c r="AS6" s="114"/>
      <c r="AT6" s="114"/>
      <c r="AU6" s="114"/>
      <c r="AV6" s="114"/>
      <c r="AW6" s="114"/>
      <c r="AX6" s="114"/>
      <c r="AY6" s="114"/>
      <c r="AZ6" s="114"/>
      <c r="BA6" s="114"/>
      <c r="BB6" s="114" t="s">
        <v>85</v>
      </c>
      <c r="BC6" s="114"/>
      <c r="BD6" s="114"/>
      <c r="BE6" s="114"/>
      <c r="BF6" s="114"/>
      <c r="BG6" s="114"/>
      <c r="BH6" s="114"/>
      <c r="BI6" s="114"/>
      <c r="BJ6" s="114"/>
      <c r="BK6" s="114"/>
      <c r="BL6" s="114"/>
      <c r="BM6" s="114"/>
      <c r="BN6" s="114"/>
      <c r="BO6" s="114"/>
      <c r="BP6" s="114"/>
      <c r="BQ6" s="114"/>
      <c r="BR6" s="115"/>
      <c r="BS6" s="114"/>
      <c r="BT6" s="114" t="s">
        <v>85</v>
      </c>
      <c r="BU6" s="114"/>
      <c r="BV6" s="114"/>
      <c r="BW6" s="114"/>
      <c r="BX6" s="114"/>
      <c r="BY6" s="114"/>
      <c r="BZ6" s="114"/>
      <c r="CA6" s="114"/>
      <c r="CB6" s="114"/>
      <c r="CC6" s="121"/>
      <c r="CD6" s="511" t="s">
        <v>93</v>
      </c>
      <c r="CE6" s="512"/>
      <c r="CF6" s="512"/>
      <c r="CG6" s="512"/>
      <c r="CH6" s="512"/>
      <c r="CI6" s="512"/>
      <c r="CJ6" s="512"/>
      <c r="CK6" s="512" t="s">
        <v>93</v>
      </c>
      <c r="CL6" s="512"/>
      <c r="CM6" s="512"/>
      <c r="CN6" s="512"/>
      <c r="CO6" s="512"/>
      <c r="CP6" s="512"/>
      <c r="CQ6" s="512"/>
      <c r="CR6" s="512"/>
      <c r="CS6" s="512"/>
      <c r="CT6" s="512"/>
      <c r="CU6" s="512" t="s">
        <v>93</v>
      </c>
      <c r="CV6" s="512"/>
      <c r="CW6" s="512"/>
      <c r="CX6" s="512"/>
      <c r="CY6" s="512"/>
      <c r="CZ6" s="512"/>
      <c r="DA6" s="513"/>
      <c r="DB6" s="39" t="s">
        <v>112</v>
      </c>
    </row>
    <row r="7" spans="1:108" s="10" customFormat="1" ht="169.75" customHeight="1" x14ac:dyDescent="0.15">
      <c r="A7" s="20" t="s">
        <v>112</v>
      </c>
      <c r="B7" s="21" t="s">
        <v>112</v>
      </c>
      <c r="C7" s="19" t="s">
        <v>17</v>
      </c>
      <c r="D7" s="52" t="s">
        <v>165</v>
      </c>
      <c r="E7" s="52" t="s">
        <v>166</v>
      </c>
      <c r="F7" s="52" t="s">
        <v>167</v>
      </c>
      <c r="G7" s="52" t="s">
        <v>199</v>
      </c>
      <c r="H7" s="52" t="s">
        <v>147</v>
      </c>
      <c r="I7" s="161" t="s">
        <v>331</v>
      </c>
      <c r="J7" s="52" t="s">
        <v>393</v>
      </c>
      <c r="K7" s="52" t="s">
        <v>76</v>
      </c>
      <c r="L7" s="52" t="s">
        <v>80</v>
      </c>
      <c r="M7" s="52" t="s">
        <v>168</v>
      </c>
      <c r="N7" s="52" t="s">
        <v>169</v>
      </c>
      <c r="O7" s="161" t="s">
        <v>394</v>
      </c>
      <c r="P7" s="52" t="s">
        <v>77</v>
      </c>
      <c r="Q7" s="52" t="s">
        <v>24</v>
      </c>
      <c r="R7" s="52" t="s">
        <v>25</v>
      </c>
      <c r="S7" s="52" t="s">
        <v>395</v>
      </c>
      <c r="T7" s="52" t="s">
        <v>123</v>
      </c>
      <c r="U7" s="161" t="s">
        <v>332</v>
      </c>
      <c r="V7" s="161" t="s">
        <v>333</v>
      </c>
      <c r="W7" s="52" t="s">
        <v>148</v>
      </c>
      <c r="X7" s="52" t="s">
        <v>70</v>
      </c>
      <c r="Y7" s="52" t="s">
        <v>71</v>
      </c>
      <c r="Z7" s="161" t="s">
        <v>334</v>
      </c>
      <c r="AA7" s="161" t="s">
        <v>335</v>
      </c>
      <c r="AB7" s="52" t="s">
        <v>279</v>
      </c>
      <c r="AC7" s="52" t="s">
        <v>51</v>
      </c>
      <c r="AD7" s="52" t="s">
        <v>52</v>
      </c>
      <c r="AE7" s="52" t="s">
        <v>53</v>
      </c>
      <c r="AF7" s="161" t="s">
        <v>396</v>
      </c>
      <c r="AG7" s="161" t="s">
        <v>397</v>
      </c>
      <c r="AH7" s="161" t="s">
        <v>336</v>
      </c>
      <c r="AI7" s="161" t="s">
        <v>337</v>
      </c>
      <c r="AJ7" s="161" t="s">
        <v>338</v>
      </c>
      <c r="AK7" s="52" t="s">
        <v>19</v>
      </c>
      <c r="AL7" s="52" t="s">
        <v>398</v>
      </c>
      <c r="AM7" s="52" t="s">
        <v>20</v>
      </c>
      <c r="AN7" s="161" t="s">
        <v>244</v>
      </c>
      <c r="AO7" s="161" t="s">
        <v>245</v>
      </c>
      <c r="AP7" s="161" t="s">
        <v>399</v>
      </c>
      <c r="AQ7" s="52" t="s">
        <v>72</v>
      </c>
      <c r="AR7" s="52" t="s">
        <v>295</v>
      </c>
      <c r="AS7" s="52" t="s">
        <v>296</v>
      </c>
      <c r="AT7" s="52" t="s">
        <v>297</v>
      </c>
      <c r="AU7" s="52" t="s">
        <v>21</v>
      </c>
      <c r="AV7" s="52" t="s">
        <v>400</v>
      </c>
      <c r="AW7" s="52" t="s">
        <v>22</v>
      </c>
      <c r="AX7" s="52" t="s">
        <v>56</v>
      </c>
      <c r="AY7" s="52" t="s">
        <v>401</v>
      </c>
      <c r="AZ7" s="52" t="s">
        <v>8</v>
      </c>
      <c r="BA7" s="52" t="s">
        <v>9</v>
      </c>
      <c r="BB7" s="52" t="s">
        <v>10</v>
      </c>
      <c r="BC7" s="52" t="s">
        <v>11</v>
      </c>
      <c r="BD7" s="52" t="s">
        <v>12</v>
      </c>
      <c r="BE7" s="52" t="s">
        <v>170</v>
      </c>
      <c r="BF7" s="52" t="s">
        <v>402</v>
      </c>
      <c r="BG7" s="52" t="s">
        <v>347</v>
      </c>
      <c r="BH7" s="52" t="s">
        <v>403</v>
      </c>
      <c r="BI7" s="52" t="s">
        <v>404</v>
      </c>
      <c r="BJ7" s="52" t="s">
        <v>308</v>
      </c>
      <c r="BK7" s="52" t="s">
        <v>405</v>
      </c>
      <c r="BL7" s="52" t="s">
        <v>407</v>
      </c>
      <c r="BM7" s="52" t="s">
        <v>406</v>
      </c>
      <c r="BN7" s="52" t="s">
        <v>408</v>
      </c>
      <c r="BO7" s="52" t="s">
        <v>409</v>
      </c>
      <c r="BP7" s="52" t="s">
        <v>410</v>
      </c>
      <c r="BQ7" s="52" t="s">
        <v>411</v>
      </c>
      <c r="BR7" s="52" t="s">
        <v>328</v>
      </c>
      <c r="BS7" s="52" t="s">
        <v>412</v>
      </c>
      <c r="BT7" s="161" t="s">
        <v>413</v>
      </c>
      <c r="BU7" s="52" t="s">
        <v>113</v>
      </c>
      <c r="BV7" s="52" t="s">
        <v>414</v>
      </c>
      <c r="BW7" s="52" t="s">
        <v>13</v>
      </c>
      <c r="BX7" s="161" t="s">
        <v>415</v>
      </c>
      <c r="BY7" s="161" t="s">
        <v>416</v>
      </c>
      <c r="BZ7" s="161" t="s">
        <v>417</v>
      </c>
      <c r="CA7" s="52" t="s">
        <v>418</v>
      </c>
      <c r="CB7" s="56" t="s">
        <v>445</v>
      </c>
      <c r="CC7" s="15" t="s">
        <v>40</v>
      </c>
      <c r="CD7" s="57" t="s">
        <v>60</v>
      </c>
      <c r="CE7" s="52" t="s">
        <v>124</v>
      </c>
      <c r="CF7" s="52" t="s">
        <v>125</v>
      </c>
      <c r="CG7" s="52" t="s">
        <v>29</v>
      </c>
      <c r="CH7" s="161" t="s">
        <v>420</v>
      </c>
      <c r="CI7" s="52" t="s">
        <v>30</v>
      </c>
      <c r="CJ7" s="52" t="s">
        <v>31</v>
      </c>
      <c r="CK7" s="52" t="s">
        <v>82</v>
      </c>
      <c r="CL7" s="52" t="s">
        <v>32</v>
      </c>
      <c r="CM7" s="52" t="s">
        <v>13</v>
      </c>
      <c r="CN7" s="52" t="s">
        <v>33</v>
      </c>
      <c r="CO7" s="161" t="s">
        <v>264</v>
      </c>
      <c r="CP7" s="74" t="s">
        <v>37</v>
      </c>
      <c r="CQ7" s="52" t="s">
        <v>84</v>
      </c>
      <c r="CR7" s="52" t="s">
        <v>68</v>
      </c>
      <c r="CS7" s="52" t="s">
        <v>69</v>
      </c>
      <c r="CT7" s="74" t="s">
        <v>38</v>
      </c>
      <c r="CU7" s="52" t="s">
        <v>142</v>
      </c>
      <c r="CV7" s="52" t="s">
        <v>143</v>
      </c>
      <c r="CW7" s="52" t="s">
        <v>105</v>
      </c>
      <c r="CX7" s="52" t="s">
        <v>144</v>
      </c>
      <c r="CY7" s="74" t="s">
        <v>39</v>
      </c>
      <c r="CZ7" s="172" t="s">
        <v>138</v>
      </c>
      <c r="DA7" s="74" t="s">
        <v>122</v>
      </c>
      <c r="DB7" s="75" t="s">
        <v>18</v>
      </c>
    </row>
    <row r="8" spans="1:108" s="10" customFormat="1" ht="16" customHeight="1" x14ac:dyDescent="0.15">
      <c r="A8" s="95" t="s">
        <v>110</v>
      </c>
      <c r="B8" s="22" t="s">
        <v>112</v>
      </c>
      <c r="C8" s="89" t="s">
        <v>112</v>
      </c>
      <c r="D8" s="66">
        <v>1</v>
      </c>
      <c r="E8" s="123">
        <v>2</v>
      </c>
      <c r="F8" s="123">
        <v>3</v>
      </c>
      <c r="G8" s="65">
        <v>4</v>
      </c>
      <c r="H8" s="65">
        <v>5</v>
      </c>
      <c r="I8" s="65">
        <v>6</v>
      </c>
      <c r="J8" s="65">
        <v>7</v>
      </c>
      <c r="K8" s="65">
        <v>8</v>
      </c>
      <c r="L8" s="65">
        <v>9</v>
      </c>
      <c r="M8" s="65">
        <v>10</v>
      </c>
      <c r="N8" s="65">
        <v>11</v>
      </c>
      <c r="O8" s="65">
        <v>12</v>
      </c>
      <c r="P8" s="65">
        <v>13</v>
      </c>
      <c r="Q8" s="65">
        <v>14</v>
      </c>
      <c r="R8" s="65">
        <v>15</v>
      </c>
      <c r="S8" s="65">
        <v>16</v>
      </c>
      <c r="T8" s="65">
        <v>17</v>
      </c>
      <c r="U8" s="65">
        <v>18</v>
      </c>
      <c r="V8" s="65">
        <v>19</v>
      </c>
      <c r="W8" s="65">
        <v>20</v>
      </c>
      <c r="X8" s="65">
        <v>21</v>
      </c>
      <c r="Y8" s="65">
        <v>22</v>
      </c>
      <c r="Z8" s="65">
        <v>23</v>
      </c>
      <c r="AA8" s="65">
        <v>24</v>
      </c>
      <c r="AB8" s="65">
        <v>25</v>
      </c>
      <c r="AC8" s="65">
        <v>26</v>
      </c>
      <c r="AD8" s="65">
        <v>27</v>
      </c>
      <c r="AE8" s="65">
        <v>28</v>
      </c>
      <c r="AF8" s="65">
        <v>29</v>
      </c>
      <c r="AG8" s="65">
        <v>30</v>
      </c>
      <c r="AH8" s="65">
        <v>31</v>
      </c>
      <c r="AI8" s="65">
        <v>32</v>
      </c>
      <c r="AJ8" s="65">
        <v>33</v>
      </c>
      <c r="AK8" s="65">
        <v>34</v>
      </c>
      <c r="AL8" s="65">
        <v>35</v>
      </c>
      <c r="AM8" s="65">
        <v>36</v>
      </c>
      <c r="AN8" s="65">
        <v>37</v>
      </c>
      <c r="AO8" s="65">
        <v>38</v>
      </c>
      <c r="AP8" s="65">
        <v>39</v>
      </c>
      <c r="AQ8" s="65">
        <v>40</v>
      </c>
      <c r="AR8" s="65">
        <v>41</v>
      </c>
      <c r="AS8" s="65">
        <v>42</v>
      </c>
      <c r="AT8" s="65">
        <v>43</v>
      </c>
      <c r="AU8" s="65">
        <v>44</v>
      </c>
      <c r="AV8" s="65">
        <v>45</v>
      </c>
      <c r="AW8" s="65">
        <v>46</v>
      </c>
      <c r="AX8" s="65">
        <v>47</v>
      </c>
      <c r="AY8" s="65">
        <v>48</v>
      </c>
      <c r="AZ8" s="65">
        <v>49</v>
      </c>
      <c r="BA8" s="65">
        <v>50</v>
      </c>
      <c r="BB8" s="65">
        <v>51</v>
      </c>
      <c r="BC8" s="65">
        <v>52</v>
      </c>
      <c r="BD8" s="65">
        <v>53</v>
      </c>
      <c r="BE8" s="65">
        <v>54</v>
      </c>
      <c r="BF8" s="65">
        <v>55</v>
      </c>
      <c r="BG8" s="65">
        <v>56</v>
      </c>
      <c r="BH8" s="65">
        <v>57</v>
      </c>
      <c r="BI8" s="65">
        <v>58</v>
      </c>
      <c r="BJ8" s="65">
        <v>59</v>
      </c>
      <c r="BK8" s="65">
        <v>60</v>
      </c>
      <c r="BL8" s="65">
        <v>61</v>
      </c>
      <c r="BM8" s="65">
        <v>62</v>
      </c>
      <c r="BN8" s="65">
        <v>63</v>
      </c>
      <c r="BO8" s="65">
        <v>64</v>
      </c>
      <c r="BP8" s="65">
        <v>65</v>
      </c>
      <c r="BQ8" s="65">
        <v>66</v>
      </c>
      <c r="BR8" s="65">
        <v>67</v>
      </c>
      <c r="BS8" s="65">
        <v>68</v>
      </c>
      <c r="BT8" s="65">
        <v>69</v>
      </c>
      <c r="BU8" s="65">
        <v>70</v>
      </c>
      <c r="BV8" s="65">
        <v>71</v>
      </c>
      <c r="BW8" s="65">
        <v>72</v>
      </c>
      <c r="BX8" s="65">
        <v>73</v>
      </c>
      <c r="BY8" s="65">
        <v>74</v>
      </c>
      <c r="BZ8" s="65">
        <v>75</v>
      </c>
      <c r="CA8" s="65">
        <v>76</v>
      </c>
      <c r="CB8" s="65">
        <v>77</v>
      </c>
      <c r="CC8" s="15"/>
      <c r="CD8" s="53" t="s">
        <v>61</v>
      </c>
      <c r="CE8" s="78" t="s">
        <v>62</v>
      </c>
      <c r="CF8" s="78" t="s">
        <v>94</v>
      </c>
      <c r="CG8" s="78" t="s">
        <v>95</v>
      </c>
      <c r="CH8" s="78" t="s">
        <v>96</v>
      </c>
      <c r="CI8" s="78" t="s">
        <v>97</v>
      </c>
      <c r="CJ8" s="78" t="s">
        <v>98</v>
      </c>
      <c r="CK8" s="78" t="s">
        <v>99</v>
      </c>
      <c r="CL8" s="78" t="s">
        <v>100</v>
      </c>
      <c r="CM8" s="78" t="s">
        <v>101</v>
      </c>
      <c r="CN8" s="78" t="s">
        <v>102</v>
      </c>
      <c r="CO8" s="79" t="s">
        <v>103</v>
      </c>
      <c r="CP8" s="80"/>
      <c r="CQ8" s="48"/>
      <c r="CR8" s="82"/>
      <c r="CS8" s="293"/>
      <c r="CT8" s="80"/>
      <c r="CU8" s="72"/>
      <c r="CV8" s="73"/>
      <c r="CW8" s="73"/>
      <c r="CX8" s="72"/>
      <c r="CY8" s="80"/>
      <c r="CZ8" s="173"/>
      <c r="DA8" s="80"/>
      <c r="DB8" s="75"/>
    </row>
    <row r="9" spans="1:108" s="10" customFormat="1" ht="16" customHeight="1" x14ac:dyDescent="0.15">
      <c r="A9" s="93"/>
      <c r="B9" s="88" t="s">
        <v>15</v>
      </c>
      <c r="C9" s="63" t="s">
        <v>109</v>
      </c>
      <c r="D9" s="125" t="s">
        <v>126</v>
      </c>
      <c r="E9" s="126" t="s">
        <v>127</v>
      </c>
      <c r="F9" s="177" t="s">
        <v>267</v>
      </c>
      <c r="G9" s="219" t="s">
        <v>268</v>
      </c>
      <c r="H9" s="219" t="s">
        <v>269</v>
      </c>
      <c r="I9" s="219" t="s">
        <v>270</v>
      </c>
      <c r="J9" s="51">
        <v>16</v>
      </c>
      <c r="K9" s="51">
        <v>17</v>
      </c>
      <c r="L9" s="51">
        <v>18</v>
      </c>
      <c r="M9" s="51">
        <v>19</v>
      </c>
      <c r="N9" s="51">
        <v>20</v>
      </c>
      <c r="O9" s="51">
        <v>21</v>
      </c>
      <c r="P9" s="51">
        <v>22</v>
      </c>
      <c r="Q9" s="51">
        <v>23</v>
      </c>
      <c r="R9" s="178" t="s">
        <v>273</v>
      </c>
      <c r="S9" s="178" t="s">
        <v>274</v>
      </c>
      <c r="T9" s="51">
        <v>25</v>
      </c>
      <c r="U9" s="51">
        <v>26</v>
      </c>
      <c r="V9" s="51">
        <v>27</v>
      </c>
      <c r="W9" s="51">
        <v>28</v>
      </c>
      <c r="X9" s="51">
        <v>29</v>
      </c>
      <c r="Y9" s="51">
        <v>30</v>
      </c>
      <c r="Z9" s="51">
        <v>31</v>
      </c>
      <c r="AA9" s="51">
        <v>32</v>
      </c>
      <c r="AB9" s="51">
        <v>33</v>
      </c>
      <c r="AC9" s="51" t="s">
        <v>280</v>
      </c>
      <c r="AD9" s="51" t="s">
        <v>281</v>
      </c>
      <c r="AE9" s="51" t="s">
        <v>282</v>
      </c>
      <c r="AF9" s="178" t="s">
        <v>283</v>
      </c>
      <c r="AG9" s="178" t="s">
        <v>284</v>
      </c>
      <c r="AH9" s="178" t="s">
        <v>288</v>
      </c>
      <c r="AI9" s="178" t="s">
        <v>290</v>
      </c>
      <c r="AJ9" s="178" t="s">
        <v>291</v>
      </c>
      <c r="AK9" s="51" t="s">
        <v>316</v>
      </c>
      <c r="AL9" s="51" t="s">
        <v>317</v>
      </c>
      <c r="AM9" s="51" t="s">
        <v>318</v>
      </c>
      <c r="AN9" s="51" t="s">
        <v>319</v>
      </c>
      <c r="AO9" s="51" t="s">
        <v>320</v>
      </c>
      <c r="AP9" s="51" t="s">
        <v>321</v>
      </c>
      <c r="AQ9" s="51" t="s">
        <v>294</v>
      </c>
      <c r="AR9" s="51">
        <v>45</v>
      </c>
      <c r="AS9" s="51">
        <v>46</v>
      </c>
      <c r="AT9" s="51">
        <v>47</v>
      </c>
      <c r="AU9" s="51" t="s">
        <v>298</v>
      </c>
      <c r="AV9" s="51" t="s">
        <v>299</v>
      </c>
      <c r="AW9" s="51" t="s">
        <v>300</v>
      </c>
      <c r="AX9" s="51" t="s">
        <v>301</v>
      </c>
      <c r="AY9" s="51" t="s">
        <v>302</v>
      </c>
      <c r="AZ9" s="51" t="s">
        <v>303</v>
      </c>
      <c r="BA9" s="51" t="s">
        <v>304</v>
      </c>
      <c r="BB9" s="51">
        <v>50</v>
      </c>
      <c r="BC9" s="51">
        <v>51</v>
      </c>
      <c r="BD9" s="51" t="s">
        <v>305</v>
      </c>
      <c r="BE9" s="51" t="s">
        <v>306</v>
      </c>
      <c r="BF9" s="51" t="s">
        <v>307</v>
      </c>
      <c r="BG9" s="50" t="s">
        <v>346</v>
      </c>
      <c r="BH9" s="51">
        <v>53</v>
      </c>
      <c r="BI9" s="51">
        <v>55</v>
      </c>
      <c r="BJ9" s="51">
        <v>56</v>
      </c>
      <c r="BK9" s="51" t="s">
        <v>309</v>
      </c>
      <c r="BL9" s="51">
        <v>61</v>
      </c>
      <c r="BM9" s="51" t="s">
        <v>310</v>
      </c>
      <c r="BN9" s="51">
        <v>64</v>
      </c>
      <c r="BO9" s="51">
        <v>65</v>
      </c>
      <c r="BP9" s="51">
        <v>68</v>
      </c>
      <c r="BQ9" s="51" t="s">
        <v>311</v>
      </c>
      <c r="BR9" s="51">
        <v>72</v>
      </c>
      <c r="BS9" s="51" t="s">
        <v>312</v>
      </c>
      <c r="BT9" s="51" t="s">
        <v>313</v>
      </c>
      <c r="BU9" s="51" t="s">
        <v>314</v>
      </c>
      <c r="BV9" s="51" t="s">
        <v>315</v>
      </c>
      <c r="BW9" s="51">
        <v>85</v>
      </c>
      <c r="BX9" s="51">
        <v>86</v>
      </c>
      <c r="BY9" s="51" t="s">
        <v>322</v>
      </c>
      <c r="BZ9" s="51" t="s">
        <v>323</v>
      </c>
      <c r="CA9" s="51" t="s">
        <v>324</v>
      </c>
      <c r="CB9" s="86" t="s">
        <v>325</v>
      </c>
      <c r="CC9" s="94"/>
      <c r="CD9" s="68"/>
      <c r="CE9" s="69"/>
      <c r="CF9" s="69"/>
      <c r="CG9" s="69"/>
      <c r="CH9" s="69"/>
      <c r="CI9" s="69"/>
      <c r="CJ9" s="69"/>
      <c r="CK9" s="69"/>
      <c r="CL9" s="69"/>
      <c r="CM9" s="69"/>
      <c r="CN9" s="69"/>
      <c r="CO9" s="84"/>
      <c r="CP9" s="47"/>
      <c r="CQ9" s="85"/>
      <c r="CR9" s="51"/>
      <c r="CS9" s="86"/>
      <c r="CT9" s="47"/>
      <c r="CU9" s="85"/>
      <c r="CV9" s="51"/>
      <c r="CW9" s="51"/>
      <c r="CX9" s="87"/>
      <c r="CY9" s="47"/>
      <c r="CZ9" s="174"/>
      <c r="DA9" s="47"/>
      <c r="DB9" s="47"/>
    </row>
    <row r="10" spans="1:108" ht="16" customHeight="1" x14ac:dyDescent="0.15">
      <c r="A10" s="48">
        <v>1</v>
      </c>
      <c r="B10" s="127" t="s">
        <v>41</v>
      </c>
      <c r="C10" s="49" t="s">
        <v>222</v>
      </c>
      <c r="D10" s="286">
        <v>1949.2472029249209</v>
      </c>
      <c r="E10" s="287">
        <v>0</v>
      </c>
      <c r="F10" s="287">
        <v>0</v>
      </c>
      <c r="G10" s="287">
        <v>0</v>
      </c>
      <c r="H10" s="287">
        <v>8069.3882645298336</v>
      </c>
      <c r="I10" s="287">
        <v>0.98973941819237454</v>
      </c>
      <c r="J10" s="287">
        <v>0</v>
      </c>
      <c r="K10" s="287">
        <v>3.0741500497486076E-4</v>
      </c>
      <c r="L10" s="287">
        <v>0.56388075095891332</v>
      </c>
      <c r="M10" s="287">
        <v>0</v>
      </c>
      <c r="N10" s="287">
        <v>72.227611007249635</v>
      </c>
      <c r="O10" s="287">
        <v>84.381512457629483</v>
      </c>
      <c r="P10" s="287">
        <v>35.057212476844668</v>
      </c>
      <c r="Q10" s="287">
        <v>3.6991279619598007E-2</v>
      </c>
      <c r="R10" s="287">
        <v>2.9517520493868112E-3</v>
      </c>
      <c r="S10" s="287">
        <v>0</v>
      </c>
      <c r="T10" s="287">
        <v>0.32347120518266126</v>
      </c>
      <c r="U10" s="287">
        <v>0</v>
      </c>
      <c r="V10" s="287">
        <v>0</v>
      </c>
      <c r="W10" s="287">
        <v>0</v>
      </c>
      <c r="X10" s="287">
        <v>6.2908512344314106E-4</v>
      </c>
      <c r="Y10" s="287">
        <v>0</v>
      </c>
      <c r="Z10" s="287">
        <v>0</v>
      </c>
      <c r="AA10" s="287">
        <v>0</v>
      </c>
      <c r="AB10" s="287">
        <v>2.1271666092436203</v>
      </c>
      <c r="AC10" s="287">
        <v>0</v>
      </c>
      <c r="AD10" s="287">
        <v>0</v>
      </c>
      <c r="AE10" s="287">
        <v>0</v>
      </c>
      <c r="AF10" s="287">
        <v>0</v>
      </c>
      <c r="AG10" s="287">
        <v>0</v>
      </c>
      <c r="AH10" s="287">
        <v>0</v>
      </c>
      <c r="AI10" s="287">
        <v>0</v>
      </c>
      <c r="AJ10" s="287">
        <v>0</v>
      </c>
      <c r="AK10" s="287">
        <v>0</v>
      </c>
      <c r="AL10" s="287">
        <v>0</v>
      </c>
      <c r="AM10" s="287">
        <v>0</v>
      </c>
      <c r="AN10" s="287">
        <v>0</v>
      </c>
      <c r="AO10" s="287">
        <v>0</v>
      </c>
      <c r="AP10" s="287">
        <v>0</v>
      </c>
      <c r="AQ10" s="287">
        <v>2.0721822611386163</v>
      </c>
      <c r="AR10" s="287">
        <v>0</v>
      </c>
      <c r="AS10" s="287">
        <v>0</v>
      </c>
      <c r="AT10" s="287">
        <v>0</v>
      </c>
      <c r="AU10" s="287">
        <v>0</v>
      </c>
      <c r="AV10" s="287">
        <v>0</v>
      </c>
      <c r="AW10" s="287">
        <v>0</v>
      </c>
      <c r="AX10" s="287">
        <v>0</v>
      </c>
      <c r="AY10" s="287">
        <v>0</v>
      </c>
      <c r="AZ10" s="287">
        <v>0</v>
      </c>
      <c r="BA10" s="287">
        <v>0</v>
      </c>
      <c r="BB10" s="287">
        <v>8.2590317804039678E-2</v>
      </c>
      <c r="BC10" s="287">
        <v>0</v>
      </c>
      <c r="BD10" s="287">
        <v>0</v>
      </c>
      <c r="BE10" s="287">
        <v>0</v>
      </c>
      <c r="BF10" s="287">
        <v>0.23601981669692682</v>
      </c>
      <c r="BG10" s="287">
        <v>12.606071460052807</v>
      </c>
      <c r="BH10" s="287">
        <v>7.8829447530741805E-3</v>
      </c>
      <c r="BI10" s="287">
        <v>113.76799186734138</v>
      </c>
      <c r="BJ10" s="287">
        <v>228.22910633425283</v>
      </c>
      <c r="BK10" s="287">
        <v>0</v>
      </c>
      <c r="BL10" s="287">
        <v>0</v>
      </c>
      <c r="BM10" s="287">
        <v>3.6317250635430447E-2</v>
      </c>
      <c r="BN10" s="287">
        <v>0.15548013318781687</v>
      </c>
      <c r="BO10" s="287">
        <v>0.275788170470254</v>
      </c>
      <c r="BP10" s="287">
        <v>1.0400124409802889</v>
      </c>
      <c r="BQ10" s="287">
        <v>1.8173427007433489</v>
      </c>
      <c r="BR10" s="287">
        <v>10.652003896884002</v>
      </c>
      <c r="BS10" s="287">
        <v>1.0300549721838965</v>
      </c>
      <c r="BT10" s="287">
        <v>75.155247817358372</v>
      </c>
      <c r="BU10" s="287">
        <v>0</v>
      </c>
      <c r="BV10" s="287">
        <v>116.3350311490142</v>
      </c>
      <c r="BW10" s="287">
        <v>15.340749114026003</v>
      </c>
      <c r="BX10" s="287">
        <v>69.892960550172106</v>
      </c>
      <c r="BY10" s="287">
        <v>51.041191042448574</v>
      </c>
      <c r="BZ10" s="287">
        <v>2.4774927988602649</v>
      </c>
      <c r="CA10" s="287">
        <v>12.72884447432156</v>
      </c>
      <c r="CB10" s="288">
        <v>0</v>
      </c>
      <c r="CC10" s="100">
        <f>SUM(D10:CB10)</f>
        <v>10929.327302425181</v>
      </c>
      <c r="CD10" s="132">
        <v>3353.2054504479274</v>
      </c>
      <c r="CE10" s="131">
        <v>0</v>
      </c>
      <c r="CF10" s="131">
        <v>0</v>
      </c>
      <c r="CG10" s="131">
        <v>0</v>
      </c>
      <c r="CH10" s="131">
        <v>0</v>
      </c>
      <c r="CI10" s="131">
        <v>0</v>
      </c>
      <c r="CJ10" s="131">
        <v>0</v>
      </c>
      <c r="CK10" s="131">
        <v>0</v>
      </c>
      <c r="CL10" s="131">
        <v>0</v>
      </c>
      <c r="CM10" s="131">
        <v>0</v>
      </c>
      <c r="CN10" s="131">
        <v>0</v>
      </c>
      <c r="CO10" s="291">
        <v>0</v>
      </c>
      <c r="CP10" s="100">
        <f>SUM(CD10:CO10)</f>
        <v>3353.2054504479274</v>
      </c>
      <c r="CQ10" s="132">
        <v>0</v>
      </c>
      <c r="CR10" s="131">
        <v>0</v>
      </c>
      <c r="CS10" s="291">
        <v>0</v>
      </c>
      <c r="CT10" s="100">
        <f>SUM(CQ10:CS10)</f>
        <v>0</v>
      </c>
      <c r="CU10" s="97">
        <v>896.27790297975923</v>
      </c>
      <c r="CV10" s="97">
        <v>0</v>
      </c>
      <c r="CW10" s="97">
        <v>0</v>
      </c>
      <c r="CX10" s="97">
        <v>0</v>
      </c>
      <c r="CY10" s="100">
        <f>SUM(CU10:CX10)</f>
        <v>896.27790297975923</v>
      </c>
      <c r="CZ10" s="137">
        <v>144.15717747213492</v>
      </c>
      <c r="DA10" s="100">
        <f>SUM(CP10,CT10,CY10,CZ10)</f>
        <v>4393.6405308998219</v>
      </c>
      <c r="DB10" s="100">
        <f>CC10+DA10</f>
        <v>15322.967833325003</v>
      </c>
      <c r="DD10" s="97"/>
    </row>
    <row r="11" spans="1:108" ht="16" customHeight="1" x14ac:dyDescent="0.15">
      <c r="A11" s="316">
        <v>2</v>
      </c>
      <c r="B11" s="128" t="s">
        <v>42</v>
      </c>
      <c r="C11" s="40" t="s">
        <v>223</v>
      </c>
      <c r="D11" s="106">
        <v>0</v>
      </c>
      <c r="E11" s="64">
        <v>215.81239757769015</v>
      </c>
      <c r="F11" s="64">
        <v>0</v>
      </c>
      <c r="G11" s="64">
        <v>1.7795287173952758</v>
      </c>
      <c r="H11" s="64">
        <v>12.840634304699371</v>
      </c>
      <c r="I11" s="64">
        <v>2.4677658844217937E-2</v>
      </c>
      <c r="J11" s="64">
        <v>178.19213344224426</v>
      </c>
      <c r="K11" s="64">
        <v>9.7159623921237905</v>
      </c>
      <c r="L11" s="64">
        <v>0</v>
      </c>
      <c r="M11" s="64">
        <v>8.2218598635761236E-4</v>
      </c>
      <c r="N11" s="64">
        <v>16.201785868065947</v>
      </c>
      <c r="O11" s="64">
        <v>33.233712002900845</v>
      </c>
      <c r="P11" s="64">
        <v>0.13133173209417934</v>
      </c>
      <c r="Q11" s="64">
        <v>1.1834186039663346</v>
      </c>
      <c r="R11" s="64">
        <v>1.7463252735088409E-2</v>
      </c>
      <c r="S11" s="64">
        <v>0</v>
      </c>
      <c r="T11" s="64">
        <v>0</v>
      </c>
      <c r="U11" s="64">
        <v>3.1211461537533394</v>
      </c>
      <c r="V11" s="64">
        <v>1.3588405453798151E-2</v>
      </c>
      <c r="W11" s="64">
        <v>0.58740051282789085</v>
      </c>
      <c r="X11" s="64">
        <v>0.16854501157511126</v>
      </c>
      <c r="Y11" s="64">
        <v>0.11716708094812743</v>
      </c>
      <c r="Z11" s="64">
        <v>1.9533954041397492</v>
      </c>
      <c r="AA11" s="64">
        <v>0</v>
      </c>
      <c r="AB11" s="64">
        <v>0</v>
      </c>
      <c r="AC11" s="64">
        <v>0</v>
      </c>
      <c r="AD11" s="64">
        <v>0</v>
      </c>
      <c r="AE11" s="64">
        <v>0</v>
      </c>
      <c r="AF11" s="64">
        <v>0</v>
      </c>
      <c r="AG11" s="64">
        <v>36.123633090802379</v>
      </c>
      <c r="AH11" s="64">
        <v>0</v>
      </c>
      <c r="AI11" s="64">
        <v>0</v>
      </c>
      <c r="AJ11" s="64">
        <v>0</v>
      </c>
      <c r="AK11" s="64">
        <v>0</v>
      </c>
      <c r="AL11" s="64">
        <v>0</v>
      </c>
      <c r="AM11" s="64">
        <v>0</v>
      </c>
      <c r="AN11" s="64">
        <v>0</v>
      </c>
      <c r="AO11" s="64">
        <v>0</v>
      </c>
      <c r="AP11" s="64">
        <v>1.2441327789750105</v>
      </c>
      <c r="AQ11" s="64">
        <v>12.43793206007097</v>
      </c>
      <c r="AR11" s="64">
        <v>0.15243431718389228</v>
      </c>
      <c r="AS11" s="64">
        <v>38.102825834369085</v>
      </c>
      <c r="AT11" s="64">
        <v>111.89259368688175</v>
      </c>
      <c r="AU11" s="64">
        <v>1.6751640972637219E-2</v>
      </c>
      <c r="AV11" s="64">
        <v>1.4159874707454183E-2</v>
      </c>
      <c r="AW11" s="64">
        <v>0</v>
      </c>
      <c r="AX11" s="64">
        <v>0</v>
      </c>
      <c r="AY11" s="64">
        <v>0</v>
      </c>
      <c r="AZ11" s="64">
        <v>0</v>
      </c>
      <c r="BA11" s="64">
        <v>4.4680635201439015E-2</v>
      </c>
      <c r="BB11" s="64">
        <v>7.9750586151221686E-3</v>
      </c>
      <c r="BC11" s="64">
        <v>0</v>
      </c>
      <c r="BD11" s="64">
        <v>0</v>
      </c>
      <c r="BE11" s="64">
        <v>0</v>
      </c>
      <c r="BF11" s="64">
        <v>1.4463985865413325E-2</v>
      </c>
      <c r="BG11" s="64">
        <v>23.913887395774022</v>
      </c>
      <c r="BH11" s="64">
        <v>1.3207334309513721E-2</v>
      </c>
      <c r="BI11" s="64">
        <v>4.1693300058253087</v>
      </c>
      <c r="BJ11" s="64">
        <v>8.3640613288811849</v>
      </c>
      <c r="BK11" s="64">
        <v>0.13637843984049905</v>
      </c>
      <c r="BL11" s="64">
        <v>0</v>
      </c>
      <c r="BM11" s="64">
        <v>1.5089028384017846E-2</v>
      </c>
      <c r="BN11" s="64">
        <v>0</v>
      </c>
      <c r="BO11" s="64">
        <v>2.2916798267445106E-2</v>
      </c>
      <c r="BP11" s="64">
        <v>0</v>
      </c>
      <c r="BQ11" s="64">
        <v>1.2943995381279463</v>
      </c>
      <c r="BR11" s="64">
        <v>0</v>
      </c>
      <c r="BS11" s="64">
        <v>0.73365506665081981</v>
      </c>
      <c r="BT11" s="64">
        <v>0.33705104893840354</v>
      </c>
      <c r="BU11" s="64">
        <v>0</v>
      </c>
      <c r="BV11" s="64">
        <v>88.435687031244967</v>
      </c>
      <c r="BW11" s="64">
        <v>2.5588038886622062</v>
      </c>
      <c r="BX11" s="64">
        <v>0</v>
      </c>
      <c r="BY11" s="64">
        <v>0</v>
      </c>
      <c r="BZ11" s="64">
        <v>4.5433132864980985</v>
      </c>
      <c r="CA11" s="64">
        <v>12.443666477291426</v>
      </c>
      <c r="CB11" s="289">
        <v>0</v>
      </c>
      <c r="CC11" s="103">
        <f t="shared" ref="CC11:CC75" si="0">SUM(D11:CB11)</f>
        <v>822.128139939785</v>
      </c>
      <c r="CD11" s="106">
        <v>0</v>
      </c>
      <c r="CE11" s="64">
        <v>0</v>
      </c>
      <c r="CF11" s="64">
        <v>0</v>
      </c>
      <c r="CG11" s="64">
        <v>85.024361069231503</v>
      </c>
      <c r="CH11" s="64">
        <v>0</v>
      </c>
      <c r="CI11" s="64">
        <v>0</v>
      </c>
      <c r="CJ11" s="64">
        <v>0</v>
      </c>
      <c r="CK11" s="64">
        <v>0</v>
      </c>
      <c r="CL11" s="64">
        <v>0</v>
      </c>
      <c r="CM11" s="64">
        <v>0</v>
      </c>
      <c r="CN11" s="64">
        <v>0</v>
      </c>
      <c r="CO11" s="289">
        <v>0</v>
      </c>
      <c r="CP11" s="103">
        <f t="shared" ref="CP11:CP77" si="1">SUM(CD11:CO11)</f>
        <v>85.024361069231503</v>
      </c>
      <c r="CQ11" s="106">
        <v>0</v>
      </c>
      <c r="CR11" s="64">
        <v>0</v>
      </c>
      <c r="CS11" s="289">
        <v>0</v>
      </c>
      <c r="CT11" s="103">
        <f t="shared" ref="CT11:CT77" si="2">SUM(CQ11:CS11)</f>
        <v>0</v>
      </c>
      <c r="CU11" s="97">
        <v>0</v>
      </c>
      <c r="CV11" s="97">
        <v>0</v>
      </c>
      <c r="CW11" s="97">
        <v>0</v>
      </c>
      <c r="CX11" s="97">
        <v>0</v>
      </c>
      <c r="CY11" s="103">
        <f t="shared" ref="CY11:CY77" si="3">SUM(CU11:CX11)</f>
        <v>0</v>
      </c>
      <c r="CZ11" s="292">
        <v>77.991768045084626</v>
      </c>
      <c r="DA11" s="103">
        <f t="shared" ref="DA11:DA77" si="4">SUM(CP11,CT11,CY11,CZ11)</f>
        <v>163.01612911431613</v>
      </c>
      <c r="DB11" s="103">
        <f t="shared" ref="DB11:DB77" si="5">CC11+DA11</f>
        <v>985.14426905410119</v>
      </c>
      <c r="DD11" s="97"/>
    </row>
    <row r="12" spans="1:108" ht="16" customHeight="1" x14ac:dyDescent="0.15">
      <c r="A12" s="48">
        <v>3</v>
      </c>
      <c r="B12" s="216" t="s">
        <v>267</v>
      </c>
      <c r="C12" s="40" t="s">
        <v>224</v>
      </c>
      <c r="D12" s="106">
        <v>0</v>
      </c>
      <c r="E12" s="64">
        <v>0</v>
      </c>
      <c r="F12" s="64">
        <v>0.38505786591825164</v>
      </c>
      <c r="G12" s="64">
        <v>0</v>
      </c>
      <c r="H12" s="64">
        <v>5.6928310210316839</v>
      </c>
      <c r="I12" s="64">
        <v>0</v>
      </c>
      <c r="J12" s="64">
        <v>0</v>
      </c>
      <c r="K12" s="64">
        <v>0</v>
      </c>
      <c r="L12" s="64">
        <v>0</v>
      </c>
      <c r="M12" s="64">
        <v>0</v>
      </c>
      <c r="N12" s="64">
        <v>0</v>
      </c>
      <c r="O12" s="64">
        <v>0</v>
      </c>
      <c r="P12" s="64">
        <v>0</v>
      </c>
      <c r="Q12" s="64">
        <v>0</v>
      </c>
      <c r="R12" s="64">
        <v>0</v>
      </c>
      <c r="S12" s="64">
        <v>0</v>
      </c>
      <c r="T12" s="64">
        <v>0</v>
      </c>
      <c r="U12" s="64">
        <v>0</v>
      </c>
      <c r="V12" s="64">
        <v>0</v>
      </c>
      <c r="W12" s="64">
        <v>0</v>
      </c>
      <c r="X12" s="64">
        <v>0</v>
      </c>
      <c r="Y12" s="64">
        <v>0</v>
      </c>
      <c r="Z12" s="64">
        <v>0</v>
      </c>
      <c r="AA12" s="64">
        <v>1.7854373967636132</v>
      </c>
      <c r="AB12" s="64">
        <v>0</v>
      </c>
      <c r="AC12" s="64">
        <v>0</v>
      </c>
      <c r="AD12" s="64">
        <v>0</v>
      </c>
      <c r="AE12" s="64">
        <v>0</v>
      </c>
      <c r="AF12" s="64">
        <v>0</v>
      </c>
      <c r="AG12" s="64">
        <v>0</v>
      </c>
      <c r="AH12" s="64">
        <v>0</v>
      </c>
      <c r="AI12" s="64">
        <v>0</v>
      </c>
      <c r="AJ12" s="64">
        <v>0</v>
      </c>
      <c r="AK12" s="64">
        <v>0</v>
      </c>
      <c r="AL12" s="64">
        <v>0</v>
      </c>
      <c r="AM12" s="64">
        <v>0</v>
      </c>
      <c r="AN12" s="64">
        <v>0</v>
      </c>
      <c r="AO12" s="64">
        <v>0</v>
      </c>
      <c r="AP12" s="64">
        <v>0</v>
      </c>
      <c r="AQ12" s="64">
        <v>0</v>
      </c>
      <c r="AR12" s="64">
        <v>0</v>
      </c>
      <c r="AS12" s="64">
        <v>0</v>
      </c>
      <c r="AT12" s="64">
        <v>0</v>
      </c>
      <c r="AU12" s="64">
        <v>0</v>
      </c>
      <c r="AV12" s="64">
        <v>0</v>
      </c>
      <c r="AW12" s="64">
        <v>0</v>
      </c>
      <c r="AX12" s="64">
        <v>0</v>
      </c>
      <c r="AY12" s="64">
        <v>0</v>
      </c>
      <c r="AZ12" s="64">
        <v>0</v>
      </c>
      <c r="BA12" s="64">
        <v>0</v>
      </c>
      <c r="BB12" s="64">
        <v>0</v>
      </c>
      <c r="BC12" s="64">
        <v>0</v>
      </c>
      <c r="BD12" s="64">
        <v>0</v>
      </c>
      <c r="BE12" s="64">
        <v>0</v>
      </c>
      <c r="BF12" s="64">
        <v>2.5139873076340292E-4</v>
      </c>
      <c r="BG12" s="64">
        <v>0.45540084308874684</v>
      </c>
      <c r="BH12" s="64">
        <v>0</v>
      </c>
      <c r="BI12" s="64">
        <v>5.4319601337384498</v>
      </c>
      <c r="BJ12" s="64">
        <v>10.897014060088205</v>
      </c>
      <c r="BK12" s="64">
        <v>0</v>
      </c>
      <c r="BL12" s="64">
        <v>0</v>
      </c>
      <c r="BM12" s="64">
        <v>0</v>
      </c>
      <c r="BN12" s="64">
        <v>0</v>
      </c>
      <c r="BO12" s="64">
        <v>0</v>
      </c>
      <c r="BP12" s="64">
        <v>0</v>
      </c>
      <c r="BQ12" s="64">
        <v>0</v>
      </c>
      <c r="BR12" s="64">
        <v>0</v>
      </c>
      <c r="BS12" s="64">
        <v>0</v>
      </c>
      <c r="BT12" s="64">
        <v>0</v>
      </c>
      <c r="BU12" s="64">
        <v>0</v>
      </c>
      <c r="BV12" s="64">
        <v>0</v>
      </c>
      <c r="BW12" s="64">
        <v>0</v>
      </c>
      <c r="BX12" s="64">
        <v>0</v>
      </c>
      <c r="BY12" s="64">
        <v>0</v>
      </c>
      <c r="BZ12" s="64">
        <v>0</v>
      </c>
      <c r="CA12" s="64">
        <v>0</v>
      </c>
      <c r="CB12" s="289">
        <v>0</v>
      </c>
      <c r="CC12" s="103">
        <f t="shared" si="0"/>
        <v>24.647952719359715</v>
      </c>
      <c r="CD12" s="106">
        <v>57.030734130411517</v>
      </c>
      <c r="CE12" s="64">
        <v>0</v>
      </c>
      <c r="CF12" s="64">
        <v>0</v>
      </c>
      <c r="CG12" s="64">
        <v>0</v>
      </c>
      <c r="CH12" s="64">
        <v>0</v>
      </c>
      <c r="CI12" s="64">
        <v>0</v>
      </c>
      <c r="CJ12" s="64">
        <v>0</v>
      </c>
      <c r="CK12" s="64">
        <v>0</v>
      </c>
      <c r="CL12" s="64">
        <v>0</v>
      </c>
      <c r="CM12" s="64">
        <v>0</v>
      </c>
      <c r="CN12" s="64">
        <v>0</v>
      </c>
      <c r="CO12" s="289">
        <v>0</v>
      </c>
      <c r="CP12" s="103">
        <f t="shared" si="1"/>
        <v>57.030734130411517</v>
      </c>
      <c r="CQ12" s="106">
        <v>0</v>
      </c>
      <c r="CR12" s="64">
        <v>0</v>
      </c>
      <c r="CS12" s="289">
        <v>0</v>
      </c>
      <c r="CT12" s="103">
        <f t="shared" si="2"/>
        <v>0</v>
      </c>
      <c r="CU12" s="97">
        <v>0</v>
      </c>
      <c r="CV12" s="97">
        <v>0</v>
      </c>
      <c r="CW12" s="97">
        <v>0</v>
      </c>
      <c r="CX12" s="97">
        <v>0</v>
      </c>
      <c r="CY12" s="103">
        <f t="shared" si="3"/>
        <v>0</v>
      </c>
      <c r="CZ12" s="292">
        <v>23.528142249198051</v>
      </c>
      <c r="DA12" s="103">
        <f t="shared" si="4"/>
        <v>80.558876379609572</v>
      </c>
      <c r="DB12" s="103">
        <f t="shared" si="5"/>
        <v>105.20682909896928</v>
      </c>
      <c r="DD12" s="97"/>
    </row>
    <row r="13" spans="1:108" ht="16" customHeight="1" x14ac:dyDescent="0.15">
      <c r="A13" s="316">
        <v>4</v>
      </c>
      <c r="B13" s="217" t="s">
        <v>268</v>
      </c>
      <c r="C13" s="40" t="s">
        <v>65</v>
      </c>
      <c r="D13" s="106">
        <v>2.4715062500970495</v>
      </c>
      <c r="E13" s="64">
        <v>0</v>
      </c>
      <c r="F13" s="64">
        <v>2.1275531376668749E-2</v>
      </c>
      <c r="G13" s="64">
        <v>103.41592341132063</v>
      </c>
      <c r="H13" s="64">
        <v>79.059335677726537</v>
      </c>
      <c r="I13" s="64">
        <v>0.32394388854770767</v>
      </c>
      <c r="J13" s="64">
        <v>2.1907447731247811</v>
      </c>
      <c r="K13" s="64">
        <v>26.509086163332135</v>
      </c>
      <c r="L13" s="64">
        <v>0.51940709838281773</v>
      </c>
      <c r="M13" s="64">
        <v>3535.1415934357315</v>
      </c>
      <c r="N13" s="64">
        <v>351.00779398601918</v>
      </c>
      <c r="O13" s="64">
        <v>80.923229754753407</v>
      </c>
      <c r="P13" s="64">
        <v>8.8423798362408288</v>
      </c>
      <c r="Q13" s="64">
        <v>339.1526899676694</v>
      </c>
      <c r="R13" s="64">
        <v>314.35511549311332</v>
      </c>
      <c r="S13" s="64">
        <v>0</v>
      </c>
      <c r="T13" s="64">
        <v>3.6130715069261927</v>
      </c>
      <c r="U13" s="64">
        <v>1.5918854058874687</v>
      </c>
      <c r="V13" s="64">
        <v>2.8749206030372974</v>
      </c>
      <c r="W13" s="64">
        <v>161.7329902521177</v>
      </c>
      <c r="X13" s="64">
        <v>1.5982459762996166</v>
      </c>
      <c r="Y13" s="64">
        <v>0.73211958248803544</v>
      </c>
      <c r="Z13" s="64">
        <v>1.9348251684640345</v>
      </c>
      <c r="AA13" s="64">
        <v>5.5806566229810759</v>
      </c>
      <c r="AB13" s="64">
        <v>13.155359489968255</v>
      </c>
      <c r="AC13" s="64">
        <v>0</v>
      </c>
      <c r="AD13" s="64">
        <v>0</v>
      </c>
      <c r="AE13" s="64">
        <v>0</v>
      </c>
      <c r="AF13" s="64">
        <v>0</v>
      </c>
      <c r="AG13" s="64">
        <v>0</v>
      </c>
      <c r="AH13" s="64">
        <v>0</v>
      </c>
      <c r="AI13" s="64">
        <v>0</v>
      </c>
      <c r="AJ13" s="64">
        <v>0</v>
      </c>
      <c r="AK13" s="64">
        <v>0</v>
      </c>
      <c r="AL13" s="64">
        <v>0</v>
      </c>
      <c r="AM13" s="64">
        <v>1301.3347986274664</v>
      </c>
      <c r="AN13" s="64">
        <v>0</v>
      </c>
      <c r="AO13" s="64">
        <v>0</v>
      </c>
      <c r="AP13" s="64">
        <v>9.5098532253643491</v>
      </c>
      <c r="AQ13" s="64">
        <v>332.93289397920938</v>
      </c>
      <c r="AR13" s="64">
        <v>3.5885402102965438</v>
      </c>
      <c r="AS13" s="64">
        <v>60.935773308486262</v>
      </c>
      <c r="AT13" s="64">
        <v>5.6566353759486159</v>
      </c>
      <c r="AU13" s="64">
        <v>0</v>
      </c>
      <c r="AV13" s="64">
        <v>0</v>
      </c>
      <c r="AW13" s="64">
        <v>0</v>
      </c>
      <c r="AX13" s="64">
        <v>0</v>
      </c>
      <c r="AY13" s="64">
        <v>0</v>
      </c>
      <c r="AZ13" s="64">
        <v>0</v>
      </c>
      <c r="BA13" s="64">
        <v>47.223525028627805</v>
      </c>
      <c r="BB13" s="64">
        <v>0</v>
      </c>
      <c r="BC13" s="64">
        <v>0</v>
      </c>
      <c r="BD13" s="64">
        <v>0</v>
      </c>
      <c r="BE13" s="64">
        <v>0</v>
      </c>
      <c r="BF13" s="64">
        <v>9.8962261397786868</v>
      </c>
      <c r="BG13" s="64">
        <v>41.948585891337068</v>
      </c>
      <c r="BH13" s="64">
        <v>1.4481511885943537</v>
      </c>
      <c r="BI13" s="64">
        <v>0.73340067205432236</v>
      </c>
      <c r="BJ13" s="64">
        <v>1.4668489344631561</v>
      </c>
      <c r="BK13" s="64">
        <v>2.710696896774663</v>
      </c>
      <c r="BL13" s="64">
        <v>2.0169058849801966</v>
      </c>
      <c r="BM13" s="64">
        <v>4.1796253105780128</v>
      </c>
      <c r="BN13" s="64">
        <v>15.420422088877183</v>
      </c>
      <c r="BO13" s="64">
        <v>6.3634737044838463</v>
      </c>
      <c r="BP13" s="64">
        <v>0.8078048520475325</v>
      </c>
      <c r="BQ13" s="64">
        <v>21.032350048581591</v>
      </c>
      <c r="BR13" s="64">
        <v>32.80014934463464</v>
      </c>
      <c r="BS13" s="64">
        <v>5.064876903380914</v>
      </c>
      <c r="BT13" s="64">
        <v>12.427275696922353</v>
      </c>
      <c r="BU13" s="64">
        <v>129.88356518929572</v>
      </c>
      <c r="BV13" s="64">
        <v>60.768470280631995</v>
      </c>
      <c r="BW13" s="64">
        <v>21.632291632893903</v>
      </c>
      <c r="BX13" s="64">
        <v>23.935542277612782</v>
      </c>
      <c r="BY13" s="64">
        <v>11.622932783618621</v>
      </c>
      <c r="BZ13" s="64">
        <v>3.5503922016331289</v>
      </c>
      <c r="CA13" s="64">
        <v>10.381998661782948</v>
      </c>
      <c r="CB13" s="289">
        <v>0</v>
      </c>
      <c r="CC13" s="103">
        <f t="shared" si="0"/>
        <v>7218.0221062159608</v>
      </c>
      <c r="CD13" s="106">
        <v>42.873323676539798</v>
      </c>
      <c r="CE13" s="64">
        <v>0</v>
      </c>
      <c r="CF13" s="64">
        <v>0</v>
      </c>
      <c r="CG13" s="64">
        <v>0</v>
      </c>
      <c r="CH13" s="64">
        <v>0</v>
      </c>
      <c r="CI13" s="64">
        <v>0</v>
      </c>
      <c r="CJ13" s="64">
        <v>0</v>
      </c>
      <c r="CK13" s="64">
        <v>0</v>
      </c>
      <c r="CL13" s="64">
        <v>167.59551957972474</v>
      </c>
      <c r="CM13" s="64">
        <v>0</v>
      </c>
      <c r="CN13" s="64">
        <v>0</v>
      </c>
      <c r="CO13" s="289">
        <v>0</v>
      </c>
      <c r="CP13" s="103">
        <f t="shared" si="1"/>
        <v>210.46884325626453</v>
      </c>
      <c r="CQ13" s="106">
        <v>0</v>
      </c>
      <c r="CR13" s="64">
        <v>0</v>
      </c>
      <c r="CS13" s="289">
        <v>0</v>
      </c>
      <c r="CT13" s="103">
        <f t="shared" si="2"/>
        <v>0</v>
      </c>
      <c r="CU13" s="97">
        <v>0</v>
      </c>
      <c r="CV13" s="97">
        <v>0</v>
      </c>
      <c r="CW13" s="97">
        <v>0</v>
      </c>
      <c r="CX13" s="97">
        <v>0</v>
      </c>
      <c r="CY13" s="103">
        <f t="shared" si="3"/>
        <v>0</v>
      </c>
      <c r="CZ13" s="292">
        <v>37.909799892013375</v>
      </c>
      <c r="DA13" s="103">
        <f t="shared" si="4"/>
        <v>248.37864314827792</v>
      </c>
      <c r="DB13" s="103">
        <f t="shared" si="5"/>
        <v>7466.4007493642384</v>
      </c>
      <c r="DD13" s="97"/>
    </row>
    <row r="14" spans="1:108" ht="16" customHeight="1" x14ac:dyDescent="0.15">
      <c r="A14" s="48">
        <v>5</v>
      </c>
      <c r="B14" s="218" t="s">
        <v>269</v>
      </c>
      <c r="C14" s="40" t="s">
        <v>145</v>
      </c>
      <c r="D14" s="106">
        <v>1168.4388314335879</v>
      </c>
      <c r="E14" s="64">
        <v>0.5838181852532166</v>
      </c>
      <c r="F14" s="64">
        <v>1.7520917672173177</v>
      </c>
      <c r="G14" s="64">
        <v>1.2398813208069959</v>
      </c>
      <c r="H14" s="64">
        <v>6186.5591813125056</v>
      </c>
      <c r="I14" s="64">
        <v>41.006721791506934</v>
      </c>
      <c r="J14" s="64">
        <v>12.944602067100284</v>
      </c>
      <c r="K14" s="64">
        <v>8.5563156086110475</v>
      </c>
      <c r="L14" s="64">
        <v>8.3104748087070544</v>
      </c>
      <c r="M14" s="64">
        <v>1.3232628263767161</v>
      </c>
      <c r="N14" s="64">
        <v>699.18450828825416</v>
      </c>
      <c r="O14" s="64">
        <v>520.99701432316408</v>
      </c>
      <c r="P14" s="64">
        <v>1.4261562799578797</v>
      </c>
      <c r="Q14" s="64">
        <v>2.6819158495916291</v>
      </c>
      <c r="R14" s="64">
        <v>5.1188086792212012E-2</v>
      </c>
      <c r="S14" s="64">
        <v>0</v>
      </c>
      <c r="T14" s="64">
        <v>4.0548158692031206</v>
      </c>
      <c r="U14" s="64">
        <v>44.511977551639973</v>
      </c>
      <c r="V14" s="64">
        <v>28.316045606193928</v>
      </c>
      <c r="W14" s="64">
        <v>1.5434410974970159</v>
      </c>
      <c r="X14" s="64">
        <v>0.1958794180570142</v>
      </c>
      <c r="Y14" s="64">
        <v>6.6725768378410804</v>
      </c>
      <c r="Z14" s="64">
        <v>1.7248891500122174</v>
      </c>
      <c r="AA14" s="64">
        <v>4.9555678202716589</v>
      </c>
      <c r="AB14" s="64">
        <v>2.0328861690806348</v>
      </c>
      <c r="AC14" s="64">
        <v>0</v>
      </c>
      <c r="AD14" s="64">
        <v>0</v>
      </c>
      <c r="AE14" s="64">
        <v>0</v>
      </c>
      <c r="AF14" s="64">
        <v>0</v>
      </c>
      <c r="AG14" s="64">
        <v>0</v>
      </c>
      <c r="AH14" s="64">
        <v>0</v>
      </c>
      <c r="AI14" s="64">
        <v>0</v>
      </c>
      <c r="AJ14" s="64">
        <v>0</v>
      </c>
      <c r="AK14" s="64">
        <v>1.4118434750802673</v>
      </c>
      <c r="AL14" s="64">
        <v>0</v>
      </c>
      <c r="AM14" s="64">
        <v>0</v>
      </c>
      <c r="AN14" s="64">
        <v>0</v>
      </c>
      <c r="AO14" s="64">
        <v>0</v>
      </c>
      <c r="AP14" s="64">
        <v>30.405636615043885</v>
      </c>
      <c r="AQ14" s="64">
        <v>7.5076289852389371</v>
      </c>
      <c r="AR14" s="64">
        <v>81.864506547609082</v>
      </c>
      <c r="AS14" s="64">
        <v>50.613675236539905</v>
      </c>
      <c r="AT14" s="64">
        <v>328.46906418781583</v>
      </c>
      <c r="AU14" s="64">
        <v>2.9908594577716414</v>
      </c>
      <c r="AV14" s="64">
        <v>5.6532734813744875E-3</v>
      </c>
      <c r="AW14" s="64">
        <v>8.5449822364246106</v>
      </c>
      <c r="AX14" s="64">
        <v>0.13216185409431125</v>
      </c>
      <c r="AY14" s="64">
        <v>0</v>
      </c>
      <c r="AZ14" s="64">
        <v>0</v>
      </c>
      <c r="BA14" s="64">
        <v>5.0354228961868093E-2</v>
      </c>
      <c r="BB14" s="64">
        <v>0.47249446420885427</v>
      </c>
      <c r="BC14" s="64">
        <v>0</v>
      </c>
      <c r="BD14" s="64">
        <v>5.9063066755538837E-2</v>
      </c>
      <c r="BE14" s="64">
        <v>0.84667078345539204</v>
      </c>
      <c r="BF14" s="64">
        <v>2.1327340993526369</v>
      </c>
      <c r="BG14" s="64">
        <v>444.0347455249418</v>
      </c>
      <c r="BH14" s="64">
        <v>4.0848903096942002E-2</v>
      </c>
      <c r="BI14" s="64">
        <v>1783.7252427674005</v>
      </c>
      <c r="BJ14" s="64">
        <v>3488.9512118413381</v>
      </c>
      <c r="BK14" s="64">
        <v>8.1105986356890636</v>
      </c>
      <c r="BL14" s="64">
        <v>5.0602834478421449E-3</v>
      </c>
      <c r="BM14" s="64">
        <v>0.2405038697860023</v>
      </c>
      <c r="BN14" s="64">
        <v>0.98986064108652183</v>
      </c>
      <c r="BO14" s="64">
        <v>5.5288297488782288</v>
      </c>
      <c r="BP14" s="64">
        <v>1.8938318546806405</v>
      </c>
      <c r="BQ14" s="64">
        <v>6.8634596319025079</v>
      </c>
      <c r="BR14" s="64">
        <v>73.243602594828729</v>
      </c>
      <c r="BS14" s="64">
        <v>3.4594053748605944</v>
      </c>
      <c r="BT14" s="64">
        <v>14.751570259274571</v>
      </c>
      <c r="BU14" s="64">
        <v>23.591294099997345</v>
      </c>
      <c r="BV14" s="64">
        <v>1087.4242755905034</v>
      </c>
      <c r="BW14" s="64">
        <v>220.98149649119097</v>
      </c>
      <c r="BX14" s="64">
        <v>1334.072887356635</v>
      </c>
      <c r="BY14" s="64">
        <v>655.2679846096504</v>
      </c>
      <c r="BZ14" s="64">
        <v>31.420299257476263</v>
      </c>
      <c r="CA14" s="64">
        <v>85.538466256032095</v>
      </c>
      <c r="CB14" s="289">
        <v>0</v>
      </c>
      <c r="CC14" s="103">
        <f t="shared" si="0"/>
        <v>18534.706847573765</v>
      </c>
      <c r="CD14" s="106">
        <v>16078.472351727476</v>
      </c>
      <c r="CE14" s="64">
        <v>7786.6816261801723</v>
      </c>
      <c r="CF14" s="64">
        <v>0</v>
      </c>
      <c r="CG14" s="64">
        <v>0</v>
      </c>
      <c r="CH14" s="64">
        <v>0</v>
      </c>
      <c r="CI14" s="64">
        <v>0</v>
      </c>
      <c r="CJ14" s="64">
        <v>0</v>
      </c>
      <c r="CK14" s="64">
        <v>0</v>
      </c>
      <c r="CL14" s="64">
        <v>380.36078664655457</v>
      </c>
      <c r="CM14" s="64">
        <v>0</v>
      </c>
      <c r="CN14" s="64">
        <v>0</v>
      </c>
      <c r="CO14" s="289">
        <v>0</v>
      </c>
      <c r="CP14" s="103">
        <f t="shared" si="1"/>
        <v>24245.514764554202</v>
      </c>
      <c r="CQ14" s="106">
        <v>0</v>
      </c>
      <c r="CR14" s="64">
        <v>0</v>
      </c>
      <c r="CS14" s="289">
        <v>0</v>
      </c>
      <c r="CT14" s="103">
        <f t="shared" si="2"/>
        <v>0</v>
      </c>
      <c r="CU14" s="97">
        <v>0</v>
      </c>
      <c r="CV14" s="97">
        <v>0</v>
      </c>
      <c r="CW14" s="97">
        <v>107.57723914807723</v>
      </c>
      <c r="CX14" s="97">
        <v>0</v>
      </c>
      <c r="CY14" s="103">
        <f t="shared" si="3"/>
        <v>107.57723914807723</v>
      </c>
      <c r="CZ14" s="292">
        <v>8878.0186429215828</v>
      </c>
      <c r="DA14" s="103">
        <f t="shared" si="4"/>
        <v>33231.110646623863</v>
      </c>
      <c r="DB14" s="103">
        <f t="shared" si="5"/>
        <v>51765.817494197632</v>
      </c>
      <c r="DD14" s="97"/>
    </row>
    <row r="15" spans="1:108" ht="16" customHeight="1" x14ac:dyDescent="0.15">
      <c r="A15" s="316">
        <v>6</v>
      </c>
      <c r="B15" s="217" t="s">
        <v>270</v>
      </c>
      <c r="C15" s="175" t="s">
        <v>271</v>
      </c>
      <c r="D15" s="106">
        <v>41.980996423760473</v>
      </c>
      <c r="E15" s="64">
        <v>0.98975896466296953</v>
      </c>
      <c r="F15" s="64">
        <v>9.6083058117286624E-2</v>
      </c>
      <c r="G15" s="64">
        <v>3.8494878610764673</v>
      </c>
      <c r="H15" s="64">
        <v>140.29223390338578</v>
      </c>
      <c r="I15" s="64">
        <v>1289.2083259823867</v>
      </c>
      <c r="J15" s="64">
        <v>6.8505227735185974</v>
      </c>
      <c r="K15" s="64">
        <v>95.500601330468214</v>
      </c>
      <c r="L15" s="64">
        <v>3.4347074861819387</v>
      </c>
      <c r="M15" s="64">
        <v>0.521242732355362</v>
      </c>
      <c r="N15" s="64">
        <v>395.74053038958732</v>
      </c>
      <c r="O15" s="64">
        <v>208.92098288426399</v>
      </c>
      <c r="P15" s="64">
        <v>36.882383299733981</v>
      </c>
      <c r="Q15" s="64">
        <v>140.02596064647159</v>
      </c>
      <c r="R15" s="64">
        <v>1.5463099066377886</v>
      </c>
      <c r="S15" s="64">
        <v>0</v>
      </c>
      <c r="T15" s="64">
        <v>5.6905159442974877</v>
      </c>
      <c r="U15" s="64">
        <v>210.73837931083816</v>
      </c>
      <c r="V15" s="64">
        <v>8.5167361552600376</v>
      </c>
      <c r="W15" s="64">
        <v>53.289591902813221</v>
      </c>
      <c r="X15" s="64">
        <v>37.884685000772627</v>
      </c>
      <c r="Y15" s="64">
        <v>30.827173947148271</v>
      </c>
      <c r="Z15" s="64">
        <v>65.674590826786229</v>
      </c>
      <c r="AA15" s="64">
        <v>190.38695784698857</v>
      </c>
      <c r="AB15" s="64">
        <v>24.00953211506533</v>
      </c>
      <c r="AC15" s="64">
        <v>0</v>
      </c>
      <c r="AD15" s="64">
        <v>0</v>
      </c>
      <c r="AE15" s="64">
        <v>0</v>
      </c>
      <c r="AF15" s="64">
        <v>0</v>
      </c>
      <c r="AG15" s="64">
        <v>0</v>
      </c>
      <c r="AH15" s="64">
        <v>0</v>
      </c>
      <c r="AI15" s="64">
        <v>0</v>
      </c>
      <c r="AJ15" s="64">
        <v>0</v>
      </c>
      <c r="AK15" s="64">
        <v>0</v>
      </c>
      <c r="AL15" s="64">
        <v>0.14489402102219598</v>
      </c>
      <c r="AM15" s="64">
        <v>0.40452814326963005</v>
      </c>
      <c r="AN15" s="64">
        <v>0</v>
      </c>
      <c r="AO15" s="64">
        <v>0</v>
      </c>
      <c r="AP15" s="64">
        <v>36.986570076659774</v>
      </c>
      <c r="AQ15" s="64">
        <v>208.31715772777002</v>
      </c>
      <c r="AR15" s="64">
        <v>199.75657305497373</v>
      </c>
      <c r="AS15" s="64">
        <v>24.03660198732835</v>
      </c>
      <c r="AT15" s="64">
        <v>68.572831416821131</v>
      </c>
      <c r="AU15" s="64">
        <v>1.5184536255871868</v>
      </c>
      <c r="AV15" s="64">
        <v>1.0456216563129845</v>
      </c>
      <c r="AW15" s="64">
        <v>0.80860035183675305</v>
      </c>
      <c r="AX15" s="64">
        <v>1.266034524120559E-2</v>
      </c>
      <c r="AY15" s="64">
        <v>0</v>
      </c>
      <c r="AZ15" s="64">
        <v>0</v>
      </c>
      <c r="BA15" s="64">
        <v>0</v>
      </c>
      <c r="BB15" s="64">
        <v>0.48940197361658011</v>
      </c>
      <c r="BC15" s="64">
        <v>0</v>
      </c>
      <c r="BD15" s="64">
        <v>5.6767942787920821E-3</v>
      </c>
      <c r="BE15" s="64">
        <v>7.9841232134929191E-2</v>
      </c>
      <c r="BF15" s="64">
        <v>2.3013569362947299</v>
      </c>
      <c r="BG15" s="64">
        <v>96.096271951163274</v>
      </c>
      <c r="BH15" s="64">
        <v>7.5275478404273146</v>
      </c>
      <c r="BI15" s="64">
        <v>25.244257835856811</v>
      </c>
      <c r="BJ15" s="64">
        <v>49.336449043762279</v>
      </c>
      <c r="BK15" s="64">
        <v>25.180253564927504</v>
      </c>
      <c r="BL15" s="64">
        <v>3.3384269166352666E-3</v>
      </c>
      <c r="BM15" s="64">
        <v>0.17824549776647761</v>
      </c>
      <c r="BN15" s="64">
        <v>1.7013466309044267E-2</v>
      </c>
      <c r="BO15" s="64">
        <v>0.33357430911725272</v>
      </c>
      <c r="BP15" s="64">
        <v>0.19116268302097827</v>
      </c>
      <c r="BQ15" s="64">
        <v>4.414627565460469</v>
      </c>
      <c r="BR15" s="64">
        <v>35.580896092815841</v>
      </c>
      <c r="BS15" s="64">
        <v>43.200048091765055</v>
      </c>
      <c r="BT15" s="64">
        <v>61.664895352204283</v>
      </c>
      <c r="BU15" s="64">
        <v>2.3215937599288887</v>
      </c>
      <c r="BV15" s="64">
        <v>170.78287204910862</v>
      </c>
      <c r="BW15" s="64">
        <v>22.770196199014833</v>
      </c>
      <c r="BX15" s="64">
        <v>84.488104063367174</v>
      </c>
      <c r="BY15" s="64">
        <v>90.334959211302746</v>
      </c>
      <c r="BZ15" s="64">
        <v>83.824780123953587</v>
      </c>
      <c r="CA15" s="64">
        <v>100.03129244594653</v>
      </c>
      <c r="CB15" s="289">
        <v>0</v>
      </c>
      <c r="CC15" s="103">
        <f t="shared" si="0"/>
        <v>4440.8614396098619</v>
      </c>
      <c r="CD15" s="106">
        <v>0</v>
      </c>
      <c r="CE15" s="64">
        <v>0</v>
      </c>
      <c r="CF15" s="64">
        <v>6476.8776528236176</v>
      </c>
      <c r="CG15" s="64">
        <v>0</v>
      </c>
      <c r="CH15" s="64">
        <v>675.3552610562283</v>
      </c>
      <c r="CI15" s="64">
        <v>185.75877101068338</v>
      </c>
      <c r="CJ15" s="64">
        <v>0</v>
      </c>
      <c r="CK15" s="64">
        <v>0</v>
      </c>
      <c r="CL15" s="64">
        <v>31.356265765178598</v>
      </c>
      <c r="CM15" s="64">
        <v>0</v>
      </c>
      <c r="CN15" s="64">
        <v>0</v>
      </c>
      <c r="CO15" s="289">
        <v>391.39306511245292</v>
      </c>
      <c r="CP15" s="103">
        <f t="shared" si="1"/>
        <v>7760.7410157681607</v>
      </c>
      <c r="CQ15" s="106">
        <v>0</v>
      </c>
      <c r="CR15" s="64">
        <v>0</v>
      </c>
      <c r="CS15" s="289">
        <v>0</v>
      </c>
      <c r="CT15" s="103">
        <f t="shared" si="2"/>
        <v>0</v>
      </c>
      <c r="CU15" s="97">
        <v>122.95392852374059</v>
      </c>
      <c r="CV15" s="97">
        <v>0</v>
      </c>
      <c r="CW15" s="97">
        <v>13.594398725338321</v>
      </c>
      <c r="CX15" s="97">
        <v>0</v>
      </c>
      <c r="CY15" s="103">
        <f t="shared" si="3"/>
        <v>136.54832724907891</v>
      </c>
      <c r="CZ15" s="292">
        <v>3128.1612302641083</v>
      </c>
      <c r="DA15" s="103">
        <f t="shared" si="4"/>
        <v>11025.450573281349</v>
      </c>
      <c r="DB15" s="103">
        <f t="shared" si="5"/>
        <v>15466.312012891211</v>
      </c>
      <c r="DD15" s="97"/>
    </row>
    <row r="16" spans="1:108" ht="16" customHeight="1" x14ac:dyDescent="0.15">
      <c r="A16" s="48">
        <v>7</v>
      </c>
      <c r="B16" s="50">
        <v>16</v>
      </c>
      <c r="C16" s="175" t="s">
        <v>425</v>
      </c>
      <c r="D16" s="106">
        <v>0</v>
      </c>
      <c r="E16" s="64">
        <v>0</v>
      </c>
      <c r="F16" s="64">
        <v>9.6117731778577645E-2</v>
      </c>
      <c r="G16" s="64">
        <v>17.129629989954338</v>
      </c>
      <c r="H16" s="64">
        <v>123.50797010837145</v>
      </c>
      <c r="I16" s="64">
        <v>7.5471038555322032</v>
      </c>
      <c r="J16" s="64">
        <v>3086.3706563742703</v>
      </c>
      <c r="K16" s="64">
        <v>7.3941190863038315</v>
      </c>
      <c r="L16" s="64">
        <v>1.2727962075108297</v>
      </c>
      <c r="M16" s="64">
        <v>1.5361967559526783E-2</v>
      </c>
      <c r="N16" s="64">
        <v>23.823577336102669</v>
      </c>
      <c r="O16" s="64">
        <v>6.1643387792040789</v>
      </c>
      <c r="P16" s="64">
        <v>57.969521735086488</v>
      </c>
      <c r="Q16" s="64">
        <v>49.187274513972312</v>
      </c>
      <c r="R16" s="64">
        <v>9.7807372187928223</v>
      </c>
      <c r="S16" s="64">
        <v>0</v>
      </c>
      <c r="T16" s="64">
        <v>124.03894602728501</v>
      </c>
      <c r="U16" s="64">
        <v>328.18946793543626</v>
      </c>
      <c r="V16" s="64">
        <v>80.26261839754126</v>
      </c>
      <c r="W16" s="64">
        <v>87.799364374051365</v>
      </c>
      <c r="X16" s="64">
        <v>6.4417280245885014</v>
      </c>
      <c r="Y16" s="64">
        <v>25.243251312303105</v>
      </c>
      <c r="Z16" s="64">
        <v>266.21632134533775</v>
      </c>
      <c r="AA16" s="64">
        <v>768.34031829736841</v>
      </c>
      <c r="AB16" s="64">
        <v>42.690574676313247</v>
      </c>
      <c r="AC16" s="64">
        <v>0</v>
      </c>
      <c r="AD16" s="64">
        <v>0</v>
      </c>
      <c r="AE16" s="64">
        <v>0</v>
      </c>
      <c r="AF16" s="64">
        <v>0</v>
      </c>
      <c r="AG16" s="64">
        <v>0</v>
      </c>
      <c r="AH16" s="64">
        <v>0</v>
      </c>
      <c r="AI16" s="64">
        <v>0</v>
      </c>
      <c r="AJ16" s="64">
        <v>0</v>
      </c>
      <c r="AK16" s="64">
        <v>4.5242687164446993</v>
      </c>
      <c r="AL16" s="64">
        <v>0</v>
      </c>
      <c r="AM16" s="64">
        <v>0</v>
      </c>
      <c r="AN16" s="64">
        <v>0</v>
      </c>
      <c r="AO16" s="64">
        <v>0</v>
      </c>
      <c r="AP16" s="64">
        <v>29.177675228075586</v>
      </c>
      <c r="AQ16" s="64">
        <v>3706.2740404006386</v>
      </c>
      <c r="AR16" s="64">
        <v>27.898176273943474</v>
      </c>
      <c r="AS16" s="64">
        <v>62.074797364723722</v>
      </c>
      <c r="AT16" s="64">
        <v>33.169316623343867</v>
      </c>
      <c r="AU16" s="64">
        <v>0.64420042724956095</v>
      </c>
      <c r="AV16" s="64">
        <v>4.6527415581074642E-4</v>
      </c>
      <c r="AW16" s="64">
        <v>1.8416113608552769</v>
      </c>
      <c r="AX16" s="64">
        <v>2.8365922823517999E-2</v>
      </c>
      <c r="AY16" s="64">
        <v>0</v>
      </c>
      <c r="AZ16" s="64">
        <v>0</v>
      </c>
      <c r="BA16" s="64">
        <v>0</v>
      </c>
      <c r="BB16" s="64">
        <v>0</v>
      </c>
      <c r="BC16" s="64">
        <v>0</v>
      </c>
      <c r="BD16" s="64">
        <v>1.2663649388936441E-2</v>
      </c>
      <c r="BE16" s="64">
        <v>0.18259604812685318</v>
      </c>
      <c r="BF16" s="64">
        <v>14.922239371648296</v>
      </c>
      <c r="BG16" s="64">
        <v>26.755661980140211</v>
      </c>
      <c r="BH16" s="64">
        <v>1.1930962157618761</v>
      </c>
      <c r="BI16" s="64">
        <v>0.48935488537873506</v>
      </c>
      <c r="BJ16" s="64">
        <v>0.53102471516666783</v>
      </c>
      <c r="BK16" s="64">
        <v>3.837232596898275</v>
      </c>
      <c r="BL16" s="64">
        <v>10.36249516896422</v>
      </c>
      <c r="BM16" s="64">
        <v>2.0288421494622089</v>
      </c>
      <c r="BN16" s="64">
        <v>3.5550161146714836</v>
      </c>
      <c r="BO16" s="64">
        <v>7.6609617877862117</v>
      </c>
      <c r="BP16" s="64">
        <v>42.697040805866727</v>
      </c>
      <c r="BQ16" s="64">
        <v>25.189809615414681</v>
      </c>
      <c r="BR16" s="64">
        <v>22.141532748695798</v>
      </c>
      <c r="BS16" s="64">
        <v>39.395106619907672</v>
      </c>
      <c r="BT16" s="64">
        <v>68.37293984440096</v>
      </c>
      <c r="BU16" s="64">
        <v>5.1921649085359389</v>
      </c>
      <c r="BV16" s="64">
        <v>99.746162583125354</v>
      </c>
      <c r="BW16" s="64">
        <v>84.059049427217602</v>
      </c>
      <c r="BX16" s="64">
        <v>12.207912648922953</v>
      </c>
      <c r="BY16" s="64">
        <v>8.0630794592364907</v>
      </c>
      <c r="BZ16" s="64">
        <v>17.669557757774793</v>
      </c>
      <c r="CA16" s="64">
        <v>142.9241473499107</v>
      </c>
      <c r="CB16" s="289">
        <v>0</v>
      </c>
      <c r="CC16" s="103">
        <f t="shared" si="0"/>
        <v>9624.304401339321</v>
      </c>
      <c r="CD16" s="106">
        <v>0</v>
      </c>
      <c r="CE16" s="64">
        <v>0</v>
      </c>
      <c r="CF16" s="64">
        <v>0</v>
      </c>
      <c r="CG16" s="64">
        <v>71.548678488951879</v>
      </c>
      <c r="CH16" s="64">
        <v>80.588869084397714</v>
      </c>
      <c r="CI16" s="64">
        <v>0</v>
      </c>
      <c r="CJ16" s="64">
        <v>0</v>
      </c>
      <c r="CK16" s="64">
        <v>0</v>
      </c>
      <c r="CL16" s="64">
        <v>0</v>
      </c>
      <c r="CM16" s="64">
        <v>0</v>
      </c>
      <c r="CN16" s="64">
        <v>0</v>
      </c>
      <c r="CO16" s="289">
        <v>0</v>
      </c>
      <c r="CP16" s="103">
        <f t="shared" si="1"/>
        <v>152.13754757334959</v>
      </c>
      <c r="CQ16" s="106">
        <v>0</v>
      </c>
      <c r="CR16" s="64">
        <v>0</v>
      </c>
      <c r="CS16" s="289">
        <v>0</v>
      </c>
      <c r="CT16" s="103">
        <f t="shared" si="2"/>
        <v>0</v>
      </c>
      <c r="CU16" s="97">
        <v>0</v>
      </c>
      <c r="CV16" s="97">
        <v>0</v>
      </c>
      <c r="CW16" s="97">
        <v>-5.4983256517320616</v>
      </c>
      <c r="CX16" s="97">
        <v>0</v>
      </c>
      <c r="CY16" s="103">
        <f t="shared" si="3"/>
        <v>-5.4983256517320616</v>
      </c>
      <c r="CZ16" s="292">
        <v>637.52295568588738</v>
      </c>
      <c r="DA16" s="103">
        <f t="shared" si="4"/>
        <v>784.16217760750487</v>
      </c>
      <c r="DB16" s="103">
        <f t="shared" si="5"/>
        <v>10408.466578946825</v>
      </c>
      <c r="DD16" s="97"/>
    </row>
    <row r="17" spans="1:108" ht="16" customHeight="1" x14ac:dyDescent="0.15">
      <c r="A17" s="316">
        <v>8</v>
      </c>
      <c r="B17" s="50">
        <v>17</v>
      </c>
      <c r="C17" s="40" t="s">
        <v>83</v>
      </c>
      <c r="D17" s="106">
        <v>8.2249455409889656</v>
      </c>
      <c r="E17" s="64">
        <v>1.111704059733414</v>
      </c>
      <c r="F17" s="64">
        <v>2.456198960197432E-2</v>
      </c>
      <c r="G17" s="64">
        <v>3.8235893668848755</v>
      </c>
      <c r="H17" s="64">
        <v>294.25768895031985</v>
      </c>
      <c r="I17" s="64">
        <v>32.118858059967536</v>
      </c>
      <c r="J17" s="64">
        <v>86.698572885247785</v>
      </c>
      <c r="K17" s="64">
        <v>820.83948058895805</v>
      </c>
      <c r="L17" s="64">
        <v>427.16955489039242</v>
      </c>
      <c r="M17" s="64">
        <v>6.9156831565850896E-2</v>
      </c>
      <c r="N17" s="64">
        <v>123.04601606343439</v>
      </c>
      <c r="O17" s="64">
        <v>99.974016601061081</v>
      </c>
      <c r="P17" s="64">
        <v>212.79604710902143</v>
      </c>
      <c r="Q17" s="64">
        <v>75.426078577719181</v>
      </c>
      <c r="R17" s="64">
        <v>2.1597911834231418</v>
      </c>
      <c r="S17" s="64">
        <v>0</v>
      </c>
      <c r="T17" s="64">
        <v>70.08027214606102</v>
      </c>
      <c r="U17" s="64">
        <v>166.95869163631576</v>
      </c>
      <c r="V17" s="64">
        <v>127.61706471091318</v>
      </c>
      <c r="W17" s="64">
        <v>39.293491646350439</v>
      </c>
      <c r="X17" s="64">
        <v>5.6300013933575368</v>
      </c>
      <c r="Y17" s="64">
        <v>6.7534696016941114</v>
      </c>
      <c r="Z17" s="64">
        <v>23.309550683670508</v>
      </c>
      <c r="AA17" s="64">
        <v>67.167684463866394</v>
      </c>
      <c r="AB17" s="64">
        <v>9.3958180064191765</v>
      </c>
      <c r="AC17" s="64">
        <v>0</v>
      </c>
      <c r="AD17" s="64">
        <v>0</v>
      </c>
      <c r="AE17" s="64">
        <v>0</v>
      </c>
      <c r="AF17" s="64">
        <v>0</v>
      </c>
      <c r="AG17" s="64">
        <v>0</v>
      </c>
      <c r="AH17" s="64">
        <v>0</v>
      </c>
      <c r="AI17" s="64">
        <v>0</v>
      </c>
      <c r="AJ17" s="64">
        <v>0</v>
      </c>
      <c r="AK17" s="64">
        <v>2.6112942328682798</v>
      </c>
      <c r="AL17" s="64">
        <v>1.7406197746538659E-2</v>
      </c>
      <c r="AM17" s="64">
        <v>0.12321774668495628</v>
      </c>
      <c r="AN17" s="64">
        <v>0</v>
      </c>
      <c r="AO17" s="64">
        <v>0</v>
      </c>
      <c r="AP17" s="64">
        <v>50.908030807146403</v>
      </c>
      <c r="AQ17" s="64">
        <v>64.576938550395965</v>
      </c>
      <c r="AR17" s="64">
        <v>27.847795395484717</v>
      </c>
      <c r="AS17" s="64">
        <v>375.71854426830026</v>
      </c>
      <c r="AT17" s="64">
        <v>152.77470676409089</v>
      </c>
      <c r="AU17" s="64">
        <v>0.25141336999666736</v>
      </c>
      <c r="AV17" s="64">
        <v>0</v>
      </c>
      <c r="AW17" s="64">
        <v>0.71914408108393413</v>
      </c>
      <c r="AX17" s="64">
        <v>1.1065069242329285E-2</v>
      </c>
      <c r="AY17" s="64">
        <v>0</v>
      </c>
      <c r="AZ17" s="64">
        <v>0</v>
      </c>
      <c r="BA17" s="64">
        <v>1.134759377088342</v>
      </c>
      <c r="BB17" s="64">
        <v>6.6119563373247909E-3</v>
      </c>
      <c r="BC17" s="64">
        <v>0</v>
      </c>
      <c r="BD17" s="64">
        <v>4.9396526353416726E-3</v>
      </c>
      <c r="BE17" s="64">
        <v>7.1242639603715671E-2</v>
      </c>
      <c r="BF17" s="64">
        <v>8.2361731609819504</v>
      </c>
      <c r="BG17" s="64">
        <v>56.903890823341399</v>
      </c>
      <c r="BH17" s="64">
        <v>2.6348101582140151</v>
      </c>
      <c r="BI17" s="64">
        <v>26.842107625863108</v>
      </c>
      <c r="BJ17" s="64">
        <v>52.523837053883369</v>
      </c>
      <c r="BK17" s="64">
        <v>27.032689107065238</v>
      </c>
      <c r="BL17" s="64">
        <v>7.9880116531072538</v>
      </c>
      <c r="BM17" s="64">
        <v>11.259816078857739</v>
      </c>
      <c r="BN17" s="64">
        <v>52.806870673498935</v>
      </c>
      <c r="BO17" s="64">
        <v>7.4572381186719721</v>
      </c>
      <c r="BP17" s="64">
        <v>1.5060573940343278</v>
      </c>
      <c r="BQ17" s="64">
        <v>142.86995866504526</v>
      </c>
      <c r="BR17" s="64">
        <v>38.04819813994748</v>
      </c>
      <c r="BS17" s="64">
        <v>68.00270733412944</v>
      </c>
      <c r="BT17" s="64">
        <v>57.480935962968559</v>
      </c>
      <c r="BU17" s="64">
        <v>2.0271454341425321</v>
      </c>
      <c r="BV17" s="64">
        <v>65.592231312795263</v>
      </c>
      <c r="BW17" s="64">
        <v>20.096633186635682</v>
      </c>
      <c r="BX17" s="64">
        <v>39.026376269240508</v>
      </c>
      <c r="BY17" s="64">
        <v>40.752262597141623</v>
      </c>
      <c r="BZ17" s="64">
        <v>9.1528851850070403</v>
      </c>
      <c r="CA17" s="64">
        <v>14.60503713828192</v>
      </c>
      <c r="CB17" s="289">
        <v>0</v>
      </c>
      <c r="CC17" s="103">
        <f t="shared" si="0"/>
        <v>4133.5690901685275</v>
      </c>
      <c r="CD17" s="106">
        <v>0</v>
      </c>
      <c r="CE17" s="64">
        <v>0</v>
      </c>
      <c r="CF17" s="64">
        <v>0</v>
      </c>
      <c r="CG17" s="64">
        <v>21.185519986567499</v>
      </c>
      <c r="CH17" s="64">
        <v>69.244898565826986</v>
      </c>
      <c r="CI17" s="64">
        <v>0</v>
      </c>
      <c r="CJ17" s="64">
        <v>0</v>
      </c>
      <c r="CK17" s="64">
        <v>0</v>
      </c>
      <c r="CL17" s="64">
        <v>75.434885475419804</v>
      </c>
      <c r="CM17" s="64">
        <v>0</v>
      </c>
      <c r="CN17" s="64">
        <v>0</v>
      </c>
      <c r="CO17" s="289">
        <v>321.48199764190446</v>
      </c>
      <c r="CP17" s="103">
        <f t="shared" si="1"/>
        <v>487.34730166971872</v>
      </c>
      <c r="CQ17" s="106">
        <v>0</v>
      </c>
      <c r="CR17" s="64">
        <v>0</v>
      </c>
      <c r="CS17" s="289">
        <v>0</v>
      </c>
      <c r="CT17" s="103">
        <f t="shared" si="2"/>
        <v>0</v>
      </c>
      <c r="CU17" s="97">
        <v>0</v>
      </c>
      <c r="CV17" s="97">
        <v>0</v>
      </c>
      <c r="CW17" s="97">
        <v>2.572074269255828</v>
      </c>
      <c r="CX17" s="97">
        <v>0</v>
      </c>
      <c r="CY17" s="103">
        <f t="shared" si="3"/>
        <v>2.572074269255828</v>
      </c>
      <c r="CZ17" s="292">
        <v>1368.6752854955655</v>
      </c>
      <c r="DA17" s="103">
        <f t="shared" si="4"/>
        <v>1858.5946614345401</v>
      </c>
      <c r="DB17" s="103">
        <f t="shared" si="5"/>
        <v>5992.1637516030678</v>
      </c>
      <c r="DD17" s="97"/>
    </row>
    <row r="18" spans="1:108" ht="16" customHeight="1" x14ac:dyDescent="0.15">
      <c r="A18" s="48">
        <v>9</v>
      </c>
      <c r="B18" s="50">
        <v>18</v>
      </c>
      <c r="C18" s="40" t="s">
        <v>133</v>
      </c>
      <c r="D18" s="106">
        <v>11.652159079287351</v>
      </c>
      <c r="E18" s="64">
        <v>0</v>
      </c>
      <c r="F18" s="64">
        <v>6.7060062065342095E-3</v>
      </c>
      <c r="G18" s="64">
        <v>1.0556114768325939</v>
      </c>
      <c r="H18" s="64">
        <v>33.245302474091808</v>
      </c>
      <c r="I18" s="64">
        <v>1.2812049583275733</v>
      </c>
      <c r="J18" s="64">
        <v>1.5312047596531047</v>
      </c>
      <c r="K18" s="64">
        <v>60.398946438309778</v>
      </c>
      <c r="L18" s="64">
        <v>141.3490216461978</v>
      </c>
      <c r="M18" s="64">
        <v>0.39369803264595865</v>
      </c>
      <c r="N18" s="64">
        <v>98.593929017226543</v>
      </c>
      <c r="O18" s="64">
        <v>113.15351878183496</v>
      </c>
      <c r="P18" s="64">
        <v>5.0229249971615504</v>
      </c>
      <c r="Q18" s="64">
        <v>1.2320390896977702</v>
      </c>
      <c r="R18" s="64">
        <v>3.2658315967180793</v>
      </c>
      <c r="S18" s="64">
        <v>0</v>
      </c>
      <c r="T18" s="64">
        <v>3.6093523057824646</v>
      </c>
      <c r="U18" s="64">
        <v>121.39133510844297</v>
      </c>
      <c r="V18" s="64">
        <v>6.7914091999718389</v>
      </c>
      <c r="W18" s="64">
        <v>27.74438898046315</v>
      </c>
      <c r="X18" s="64">
        <v>2.0523775281318075</v>
      </c>
      <c r="Y18" s="64">
        <v>2.4469138614656383</v>
      </c>
      <c r="Z18" s="64">
        <v>1.4111398741910957</v>
      </c>
      <c r="AA18" s="64">
        <v>4.2530906701335889</v>
      </c>
      <c r="AB18" s="64">
        <v>3.8532410116229316</v>
      </c>
      <c r="AC18" s="64">
        <v>0</v>
      </c>
      <c r="AD18" s="64">
        <v>0</v>
      </c>
      <c r="AE18" s="64">
        <v>0</v>
      </c>
      <c r="AF18" s="64">
        <v>0</v>
      </c>
      <c r="AG18" s="64">
        <v>0</v>
      </c>
      <c r="AH18" s="64">
        <v>0</v>
      </c>
      <c r="AI18" s="64">
        <v>0</v>
      </c>
      <c r="AJ18" s="64">
        <v>0</v>
      </c>
      <c r="AK18" s="64">
        <v>3.1310005355650854</v>
      </c>
      <c r="AL18" s="64">
        <v>0.42308950410704937</v>
      </c>
      <c r="AM18" s="64">
        <v>0.16507307867144291</v>
      </c>
      <c r="AN18" s="64">
        <v>0</v>
      </c>
      <c r="AO18" s="64">
        <v>0</v>
      </c>
      <c r="AP18" s="64">
        <v>7.4166494432878887</v>
      </c>
      <c r="AQ18" s="64">
        <v>8.1160079140771568</v>
      </c>
      <c r="AR18" s="64">
        <v>18.34492024961942</v>
      </c>
      <c r="AS18" s="64">
        <v>105.98768997976762</v>
      </c>
      <c r="AT18" s="64">
        <v>59.042777161521087</v>
      </c>
      <c r="AU18" s="64">
        <v>4.6597833519319112</v>
      </c>
      <c r="AV18" s="64">
        <v>1.7227835251490058</v>
      </c>
      <c r="AW18" s="64">
        <v>4.3528716695473708</v>
      </c>
      <c r="AX18" s="64">
        <v>1.2514012052254889E-2</v>
      </c>
      <c r="AY18" s="64">
        <v>0</v>
      </c>
      <c r="AZ18" s="64">
        <v>0</v>
      </c>
      <c r="BA18" s="64">
        <v>3.9893045194355423</v>
      </c>
      <c r="BB18" s="64">
        <v>1.7315258989913648E-2</v>
      </c>
      <c r="BC18" s="64">
        <v>0</v>
      </c>
      <c r="BD18" s="64">
        <v>8.9784892686318035E-2</v>
      </c>
      <c r="BE18" s="64">
        <v>8.0554447175053584E-2</v>
      </c>
      <c r="BF18" s="64">
        <v>8.3320796760920288</v>
      </c>
      <c r="BG18" s="64">
        <v>5.50538538881786E-2</v>
      </c>
      <c r="BH18" s="64">
        <v>21.493912329167721</v>
      </c>
      <c r="BI18" s="64">
        <v>1.6741203009915697</v>
      </c>
      <c r="BJ18" s="64">
        <v>3.024013217132647</v>
      </c>
      <c r="BK18" s="64">
        <v>1430.4567114892893</v>
      </c>
      <c r="BL18" s="64">
        <v>93.623552411256682</v>
      </c>
      <c r="BM18" s="64">
        <v>11.065639818195091</v>
      </c>
      <c r="BN18" s="64">
        <v>246.40421756589711</v>
      </c>
      <c r="BO18" s="64">
        <v>33.461569671328874</v>
      </c>
      <c r="BP18" s="64">
        <v>16.266362808116561</v>
      </c>
      <c r="BQ18" s="64">
        <v>233.1122401561546</v>
      </c>
      <c r="BR18" s="64">
        <v>37.794941128177769</v>
      </c>
      <c r="BS18" s="64">
        <v>86.06726153876069</v>
      </c>
      <c r="BT18" s="64">
        <v>173.25143275010217</v>
      </c>
      <c r="BU18" s="64">
        <v>2.2716125447226103</v>
      </c>
      <c r="BV18" s="64">
        <v>162.2673701557604</v>
      </c>
      <c r="BW18" s="64">
        <v>99.238294988511598</v>
      </c>
      <c r="BX18" s="64">
        <v>17.15658131785467</v>
      </c>
      <c r="BY18" s="64">
        <v>46.975962639985134</v>
      </c>
      <c r="BZ18" s="64">
        <v>19.333097881515538</v>
      </c>
      <c r="CA18" s="64">
        <v>52.856640107576695</v>
      </c>
      <c r="CB18" s="289">
        <v>0</v>
      </c>
      <c r="CC18" s="103">
        <f t="shared" si="0"/>
        <v>3659.4701347884593</v>
      </c>
      <c r="CD18" s="106">
        <v>0</v>
      </c>
      <c r="CE18" s="64">
        <v>0</v>
      </c>
      <c r="CF18" s="64">
        <v>0</v>
      </c>
      <c r="CG18" s="64">
        <v>0</v>
      </c>
      <c r="CH18" s="64">
        <v>0</v>
      </c>
      <c r="CI18" s="64">
        <v>0</v>
      </c>
      <c r="CJ18" s="64">
        <v>0</v>
      </c>
      <c r="CK18" s="64">
        <v>0</v>
      </c>
      <c r="CL18" s="64">
        <v>20.281767481871615</v>
      </c>
      <c r="CM18" s="64">
        <v>0</v>
      </c>
      <c r="CN18" s="64">
        <v>0</v>
      </c>
      <c r="CO18" s="289">
        <v>0</v>
      </c>
      <c r="CP18" s="103">
        <f t="shared" si="1"/>
        <v>20.281767481871615</v>
      </c>
      <c r="CQ18" s="106">
        <v>0</v>
      </c>
      <c r="CR18" s="64">
        <v>0</v>
      </c>
      <c r="CS18" s="289">
        <v>0</v>
      </c>
      <c r="CT18" s="103">
        <f t="shared" si="2"/>
        <v>0</v>
      </c>
      <c r="CU18" s="97">
        <v>0</v>
      </c>
      <c r="CV18" s="97">
        <v>0</v>
      </c>
      <c r="CW18" s="97">
        <v>-1.2758144413505281</v>
      </c>
      <c r="CX18" s="97">
        <v>0</v>
      </c>
      <c r="CY18" s="103">
        <f t="shared" si="3"/>
        <v>-1.2758144413505281</v>
      </c>
      <c r="CZ18" s="292">
        <v>158.88151876397515</v>
      </c>
      <c r="DA18" s="103">
        <f t="shared" si="4"/>
        <v>177.88747180449624</v>
      </c>
      <c r="DB18" s="103">
        <f t="shared" si="5"/>
        <v>3837.3576065929556</v>
      </c>
      <c r="DD18" s="97"/>
    </row>
    <row r="19" spans="1:108" ht="16" customHeight="1" x14ac:dyDescent="0.15">
      <c r="A19" s="316">
        <v>10</v>
      </c>
      <c r="B19" s="50">
        <v>19</v>
      </c>
      <c r="C19" s="40" t="s">
        <v>225</v>
      </c>
      <c r="D19" s="106">
        <v>292.81625474734199</v>
      </c>
      <c r="E19" s="64">
        <v>14.878091765380059</v>
      </c>
      <c r="F19" s="64">
        <v>4.2896470755942939</v>
      </c>
      <c r="G19" s="64">
        <v>20.422932587008006</v>
      </c>
      <c r="H19" s="64">
        <v>118.50636863755939</v>
      </c>
      <c r="I19" s="64">
        <v>17.247762412102759</v>
      </c>
      <c r="J19" s="64">
        <v>29.441764457706682</v>
      </c>
      <c r="K19" s="64">
        <v>6.5280608707290702</v>
      </c>
      <c r="L19" s="64">
        <v>10.14161668653886</v>
      </c>
      <c r="M19" s="64">
        <v>423.36683690881927</v>
      </c>
      <c r="N19" s="64">
        <v>118.76871225947569</v>
      </c>
      <c r="O19" s="64">
        <v>27.560943462716146</v>
      </c>
      <c r="P19" s="64">
        <v>18.50421801559164</v>
      </c>
      <c r="Q19" s="64">
        <v>55.685836717719596</v>
      </c>
      <c r="R19" s="64">
        <v>37.179961002589422</v>
      </c>
      <c r="S19" s="64">
        <v>0</v>
      </c>
      <c r="T19" s="64">
        <v>73.904493653930246</v>
      </c>
      <c r="U19" s="64">
        <v>59.169793241570446</v>
      </c>
      <c r="V19" s="64">
        <v>24.325647400578688</v>
      </c>
      <c r="W19" s="64">
        <v>54.635366600239166</v>
      </c>
      <c r="X19" s="64">
        <v>4.0643363227970575</v>
      </c>
      <c r="Y19" s="64">
        <v>10.331672321683415</v>
      </c>
      <c r="Z19" s="64">
        <v>8.6615428221720041</v>
      </c>
      <c r="AA19" s="64">
        <v>8.7359742448087836</v>
      </c>
      <c r="AB19" s="64">
        <v>10.412203371824656</v>
      </c>
      <c r="AC19" s="64">
        <v>0.49176696157354333</v>
      </c>
      <c r="AD19" s="64">
        <v>0.81421409645898857</v>
      </c>
      <c r="AE19" s="64">
        <v>1.1071345661149767</v>
      </c>
      <c r="AF19" s="64">
        <v>2.9061725845455291</v>
      </c>
      <c r="AG19" s="64">
        <v>0.13374907692839211</v>
      </c>
      <c r="AH19" s="64">
        <v>0.6682619944317153</v>
      </c>
      <c r="AI19" s="64">
        <v>5.3905586545458656E-3</v>
      </c>
      <c r="AJ19" s="64">
        <v>7.3727967982311432E-2</v>
      </c>
      <c r="AK19" s="64">
        <v>12.510270203601134</v>
      </c>
      <c r="AL19" s="64">
        <v>12.37996769299378</v>
      </c>
      <c r="AM19" s="64">
        <v>0.45155910356066203</v>
      </c>
      <c r="AN19" s="64">
        <v>0.23848887281532036</v>
      </c>
      <c r="AO19" s="64">
        <v>0.32378307151292712</v>
      </c>
      <c r="AP19" s="64">
        <v>44.179440056158001</v>
      </c>
      <c r="AQ19" s="64">
        <v>662.80109167446847</v>
      </c>
      <c r="AR19" s="64">
        <v>74.82886591799172</v>
      </c>
      <c r="AS19" s="64">
        <v>223.25565587972875</v>
      </c>
      <c r="AT19" s="64">
        <v>178.70069031047998</v>
      </c>
      <c r="AU19" s="64">
        <v>14.694414462484604</v>
      </c>
      <c r="AV19" s="64">
        <v>2.3497579392534091</v>
      </c>
      <c r="AW19" s="64">
        <v>5.4567445540535378</v>
      </c>
      <c r="AX19" s="64">
        <v>113.92397312114582</v>
      </c>
      <c r="AY19" s="64">
        <v>84.962451992592463</v>
      </c>
      <c r="AZ19" s="64">
        <v>645.88645364413458</v>
      </c>
      <c r="BA19" s="64">
        <v>4.0681633106834841E-2</v>
      </c>
      <c r="BB19" s="64">
        <v>39.44996861566927</v>
      </c>
      <c r="BC19" s="64">
        <v>1617.7102884939336</v>
      </c>
      <c r="BD19" s="64">
        <v>0.12195363302928838</v>
      </c>
      <c r="BE19" s="64">
        <v>12.484324878057194</v>
      </c>
      <c r="BF19" s="64">
        <v>64.225638962007281</v>
      </c>
      <c r="BG19" s="64">
        <v>0</v>
      </c>
      <c r="BH19" s="64">
        <v>26.470297369440061</v>
      </c>
      <c r="BI19" s="64">
        <v>80.616251367362139</v>
      </c>
      <c r="BJ19" s="64">
        <v>64.6172370110028</v>
      </c>
      <c r="BK19" s="64">
        <v>9.8022844035326635</v>
      </c>
      <c r="BL19" s="64">
        <v>9.9199729076837535</v>
      </c>
      <c r="BM19" s="64">
        <v>26.953021611827673</v>
      </c>
      <c r="BN19" s="64">
        <v>47.087771920999231</v>
      </c>
      <c r="BO19" s="64">
        <v>25.422579181623391</v>
      </c>
      <c r="BP19" s="64">
        <v>37.12153028139366</v>
      </c>
      <c r="BQ19" s="64">
        <v>101.45010172823409</v>
      </c>
      <c r="BR19" s="64">
        <v>11.407000168427775</v>
      </c>
      <c r="BS19" s="64">
        <v>24.697507160389076</v>
      </c>
      <c r="BT19" s="64">
        <v>80.679359775979762</v>
      </c>
      <c r="BU19" s="64">
        <v>9.8686409851706749</v>
      </c>
      <c r="BV19" s="64">
        <v>211.84698428735743</v>
      </c>
      <c r="BW19" s="64">
        <v>161.48053712491674</v>
      </c>
      <c r="BX19" s="64">
        <v>97.598792792348149</v>
      </c>
      <c r="BY19" s="64">
        <v>72.831887919055816</v>
      </c>
      <c r="BZ19" s="64">
        <v>48.829678837541792</v>
      </c>
      <c r="CA19" s="64">
        <v>67.379826597934823</v>
      </c>
      <c r="CB19" s="289">
        <v>0</v>
      </c>
      <c r="CC19" s="103">
        <f t="shared" si="0"/>
        <v>6482.8381835381651</v>
      </c>
      <c r="CD19" s="106">
        <v>0</v>
      </c>
      <c r="CE19" s="64">
        <v>0</v>
      </c>
      <c r="CF19" s="64">
        <v>0</v>
      </c>
      <c r="CG19" s="64">
        <v>1537.032053646034</v>
      </c>
      <c r="CH19" s="64">
        <v>42.075663960048409</v>
      </c>
      <c r="CI19" s="64">
        <v>0</v>
      </c>
      <c r="CJ19" s="64">
        <v>6073.3270457090039</v>
      </c>
      <c r="CK19" s="64">
        <v>0</v>
      </c>
      <c r="CL19" s="64">
        <v>0</v>
      </c>
      <c r="CM19" s="64">
        <v>0</v>
      </c>
      <c r="CN19" s="64">
        <v>0</v>
      </c>
      <c r="CO19" s="289">
        <v>0</v>
      </c>
      <c r="CP19" s="103">
        <f t="shared" si="1"/>
        <v>7652.4347633150865</v>
      </c>
      <c r="CQ19" s="106">
        <v>0</v>
      </c>
      <c r="CR19" s="64">
        <v>0</v>
      </c>
      <c r="CS19" s="289">
        <v>0</v>
      </c>
      <c r="CT19" s="103">
        <f t="shared" si="2"/>
        <v>0</v>
      </c>
      <c r="CU19" s="97">
        <v>0</v>
      </c>
      <c r="CV19" s="97">
        <v>0</v>
      </c>
      <c r="CW19" s="97">
        <v>-96.800300716405005</v>
      </c>
      <c r="CX19" s="97">
        <v>0</v>
      </c>
      <c r="CY19" s="103">
        <f t="shared" si="3"/>
        <v>-96.800300716405005</v>
      </c>
      <c r="CZ19" s="292">
        <v>2816.6672286272187</v>
      </c>
      <c r="DA19" s="103">
        <f t="shared" si="4"/>
        <v>10372.301691225901</v>
      </c>
      <c r="DB19" s="103">
        <f t="shared" si="5"/>
        <v>16855.139874764067</v>
      </c>
      <c r="DD19" s="97"/>
    </row>
    <row r="20" spans="1:108" ht="16" customHeight="1" x14ac:dyDescent="0.15">
      <c r="A20" s="48">
        <v>11</v>
      </c>
      <c r="B20" s="50">
        <v>20</v>
      </c>
      <c r="C20" s="40" t="s">
        <v>226</v>
      </c>
      <c r="D20" s="106">
        <v>240.54275089438022</v>
      </c>
      <c r="E20" s="64">
        <v>0.54603016426012752</v>
      </c>
      <c r="F20" s="64">
        <v>2.6821860721539127E-2</v>
      </c>
      <c r="G20" s="64">
        <v>40.820435965700412</v>
      </c>
      <c r="H20" s="64">
        <v>365.68604589610629</v>
      </c>
      <c r="I20" s="64">
        <v>100.01309715534532</v>
      </c>
      <c r="J20" s="64">
        <v>116.45143525590476</v>
      </c>
      <c r="K20" s="64">
        <v>114.45000571777774</v>
      </c>
      <c r="L20" s="64">
        <v>111.51571761317729</v>
      </c>
      <c r="M20" s="64">
        <v>23.132549302403454</v>
      </c>
      <c r="N20" s="64">
        <v>6020.2622417109542</v>
      </c>
      <c r="O20" s="64">
        <v>3871.3579345991034</v>
      </c>
      <c r="P20" s="64">
        <v>1935.5834857047589</v>
      </c>
      <c r="Q20" s="64">
        <v>281.92395639522528</v>
      </c>
      <c r="R20" s="64">
        <v>92.64449093947394</v>
      </c>
      <c r="S20" s="64">
        <v>0</v>
      </c>
      <c r="T20" s="64">
        <v>234.31258618395088</v>
      </c>
      <c r="U20" s="64">
        <v>604.89915464889486</v>
      </c>
      <c r="V20" s="64">
        <v>857.89509008082234</v>
      </c>
      <c r="W20" s="64">
        <v>173.14722533542636</v>
      </c>
      <c r="X20" s="64">
        <v>18.625011879101123</v>
      </c>
      <c r="Y20" s="64">
        <v>26.550864998736124</v>
      </c>
      <c r="Z20" s="64">
        <v>54.244010744019292</v>
      </c>
      <c r="AA20" s="64">
        <v>158.26965286841465</v>
      </c>
      <c r="AB20" s="64">
        <v>35.668712309321847</v>
      </c>
      <c r="AC20" s="64">
        <v>9.7022728381084509</v>
      </c>
      <c r="AD20" s="64">
        <v>7.777713583381618</v>
      </c>
      <c r="AE20" s="64">
        <v>3.3964129854056755</v>
      </c>
      <c r="AF20" s="64">
        <v>0.31206725149321013</v>
      </c>
      <c r="AG20" s="64">
        <v>0.36419957263104841</v>
      </c>
      <c r="AH20" s="64">
        <v>0</v>
      </c>
      <c r="AI20" s="64">
        <v>0</v>
      </c>
      <c r="AJ20" s="64">
        <v>0</v>
      </c>
      <c r="AK20" s="64">
        <v>7.1381490819867439</v>
      </c>
      <c r="AL20" s="64">
        <v>5.2642820488476114E-2</v>
      </c>
      <c r="AM20" s="64">
        <v>2.0638929089231683</v>
      </c>
      <c r="AN20" s="64">
        <v>0</v>
      </c>
      <c r="AO20" s="64">
        <v>0</v>
      </c>
      <c r="AP20" s="64">
        <v>34.84000177318206</v>
      </c>
      <c r="AQ20" s="64">
        <v>400.37952793249821</v>
      </c>
      <c r="AR20" s="64">
        <v>90.905324337603787</v>
      </c>
      <c r="AS20" s="64">
        <v>151.69635105692498</v>
      </c>
      <c r="AT20" s="64">
        <v>56.291338224059139</v>
      </c>
      <c r="AU20" s="64">
        <v>1.7074381098974387</v>
      </c>
      <c r="AV20" s="64">
        <v>6.7205261706642261E-4</v>
      </c>
      <c r="AW20" s="64">
        <v>5.8121669212681031</v>
      </c>
      <c r="AX20" s="64">
        <v>7.5169896763994409E-2</v>
      </c>
      <c r="AY20" s="64">
        <v>0</v>
      </c>
      <c r="AZ20" s="64">
        <v>0</v>
      </c>
      <c r="BA20" s="64">
        <v>2.3458047127912223</v>
      </c>
      <c r="BB20" s="64">
        <v>3.5880862869455701E-2</v>
      </c>
      <c r="BC20" s="64">
        <v>195.18124501057619</v>
      </c>
      <c r="BD20" s="64">
        <v>3.3558670936766198E-2</v>
      </c>
      <c r="BE20" s="64">
        <v>2.2138803236090352</v>
      </c>
      <c r="BF20" s="64">
        <v>2.5634575508369886</v>
      </c>
      <c r="BG20" s="64">
        <v>0</v>
      </c>
      <c r="BH20" s="64">
        <v>0.65485996808072766</v>
      </c>
      <c r="BI20" s="64">
        <v>17.850137527881657</v>
      </c>
      <c r="BJ20" s="64">
        <v>35.094151508409951</v>
      </c>
      <c r="BK20" s="64">
        <v>9.7112437505182374</v>
      </c>
      <c r="BL20" s="64">
        <v>0.48027882141475581</v>
      </c>
      <c r="BM20" s="64">
        <v>0.72501195393337714</v>
      </c>
      <c r="BN20" s="64">
        <v>3.681506251788019</v>
      </c>
      <c r="BO20" s="64">
        <v>3.650227686826236</v>
      </c>
      <c r="BP20" s="64">
        <v>4.680767516421211</v>
      </c>
      <c r="BQ20" s="64">
        <v>74.856055830354663</v>
      </c>
      <c r="BR20" s="64">
        <v>227.13851579897474</v>
      </c>
      <c r="BS20" s="64">
        <v>24.788180103153799</v>
      </c>
      <c r="BT20" s="64">
        <v>154.60679495247138</v>
      </c>
      <c r="BU20" s="64">
        <v>13.72967792944775</v>
      </c>
      <c r="BV20" s="64">
        <v>180.55588958104667</v>
      </c>
      <c r="BW20" s="64">
        <v>62.079647176881934</v>
      </c>
      <c r="BX20" s="64">
        <v>184.83468957304152</v>
      </c>
      <c r="BY20" s="64">
        <v>40.068562955983658</v>
      </c>
      <c r="BZ20" s="64">
        <v>45.795871072266301</v>
      </c>
      <c r="CA20" s="64">
        <v>82.072874486710091</v>
      </c>
      <c r="CB20" s="289">
        <v>0</v>
      </c>
      <c r="CC20" s="103">
        <f t="shared" si="0"/>
        <v>17620.513421148444</v>
      </c>
      <c r="CD20" s="106">
        <v>0</v>
      </c>
      <c r="CE20" s="64">
        <v>0</v>
      </c>
      <c r="CF20" s="64">
        <v>0</v>
      </c>
      <c r="CG20" s="64">
        <v>18.50750004360448</v>
      </c>
      <c r="CH20" s="64">
        <v>343.19535739064833</v>
      </c>
      <c r="CI20" s="64">
        <v>0</v>
      </c>
      <c r="CJ20" s="64">
        <v>10.170597314874014</v>
      </c>
      <c r="CK20" s="64">
        <v>0</v>
      </c>
      <c r="CL20" s="64">
        <v>234.5529510498867</v>
      </c>
      <c r="CM20" s="64">
        <v>0</v>
      </c>
      <c r="CN20" s="64">
        <v>0</v>
      </c>
      <c r="CO20" s="289">
        <v>932.92147519604498</v>
      </c>
      <c r="CP20" s="103">
        <f t="shared" si="1"/>
        <v>1539.3478809950584</v>
      </c>
      <c r="CQ20" s="106">
        <v>0</v>
      </c>
      <c r="CR20" s="64">
        <v>0</v>
      </c>
      <c r="CS20" s="289">
        <v>0</v>
      </c>
      <c r="CT20" s="103">
        <f t="shared" si="2"/>
        <v>0</v>
      </c>
      <c r="CU20" s="97">
        <v>0</v>
      </c>
      <c r="CV20" s="97">
        <v>0</v>
      </c>
      <c r="CW20" s="97">
        <v>3.6650073178522589</v>
      </c>
      <c r="CX20" s="97">
        <v>0</v>
      </c>
      <c r="CY20" s="103">
        <f t="shared" si="3"/>
        <v>3.6650073178522589</v>
      </c>
      <c r="CZ20" s="292">
        <v>22101.018237146309</v>
      </c>
      <c r="DA20" s="103">
        <f t="shared" si="4"/>
        <v>23644.03112545922</v>
      </c>
      <c r="DB20" s="103">
        <f t="shared" si="5"/>
        <v>41264.544546607664</v>
      </c>
      <c r="DD20" s="97"/>
    </row>
    <row r="21" spans="1:108" ht="16" customHeight="1" x14ac:dyDescent="0.15">
      <c r="A21" s="316">
        <v>12</v>
      </c>
      <c r="B21" s="50">
        <v>21</v>
      </c>
      <c r="C21" s="175" t="s">
        <v>272</v>
      </c>
      <c r="D21" s="106">
        <v>69.541501744626828</v>
      </c>
      <c r="E21" s="64">
        <v>0</v>
      </c>
      <c r="F21" s="64">
        <v>0</v>
      </c>
      <c r="G21" s="64">
        <v>0</v>
      </c>
      <c r="H21" s="64">
        <v>109.67128857718082</v>
      </c>
      <c r="I21" s="64">
        <v>2.818453779499162</v>
      </c>
      <c r="J21" s="64">
        <v>2.5385874450745343</v>
      </c>
      <c r="K21" s="64">
        <v>1.2908988343979357</v>
      </c>
      <c r="L21" s="102">
        <v>1.9656078877982729E-2</v>
      </c>
      <c r="M21" s="64">
        <v>0.10381969378637423</v>
      </c>
      <c r="N21" s="64">
        <v>1614.8544449920698</v>
      </c>
      <c r="O21" s="64">
        <v>33569.049172043975</v>
      </c>
      <c r="P21" s="64">
        <v>2.1234699978116915</v>
      </c>
      <c r="Q21" s="64">
        <v>1.5995896473586184</v>
      </c>
      <c r="R21" s="64">
        <v>0.44151490004677818</v>
      </c>
      <c r="S21" s="64">
        <v>0</v>
      </c>
      <c r="T21" s="64">
        <v>1.7423512704642294</v>
      </c>
      <c r="U21" s="64">
        <v>309.80473339923674</v>
      </c>
      <c r="V21" s="64">
        <v>4.8263526739989016E-2</v>
      </c>
      <c r="W21" s="64">
        <v>2.0770845529123734</v>
      </c>
      <c r="X21" s="64">
        <v>0.13805079880302087</v>
      </c>
      <c r="Y21" s="64">
        <v>1.6076801411167403</v>
      </c>
      <c r="Z21" s="64">
        <v>6.0116042285508431E-2</v>
      </c>
      <c r="AA21" s="64">
        <v>1.0790524009423685</v>
      </c>
      <c r="AB21" s="64">
        <v>1.5791454811641634</v>
      </c>
      <c r="AC21" s="64">
        <v>0</v>
      </c>
      <c r="AD21" s="64">
        <v>0</v>
      </c>
      <c r="AE21" s="64">
        <v>0</v>
      </c>
      <c r="AF21" s="64">
        <v>0</v>
      </c>
      <c r="AG21" s="64">
        <v>0</v>
      </c>
      <c r="AH21" s="64">
        <v>0</v>
      </c>
      <c r="AI21" s="64">
        <v>0</v>
      </c>
      <c r="AJ21" s="64">
        <v>0</v>
      </c>
      <c r="AK21" s="64">
        <v>0</v>
      </c>
      <c r="AL21" s="64">
        <v>1.9393543457582367E-2</v>
      </c>
      <c r="AM21" s="64">
        <v>0.2698864223058422</v>
      </c>
      <c r="AN21" s="64">
        <v>0</v>
      </c>
      <c r="AO21" s="64">
        <v>0</v>
      </c>
      <c r="AP21" s="64">
        <v>4.0884086684151608</v>
      </c>
      <c r="AQ21" s="64">
        <v>0.20567228614738897</v>
      </c>
      <c r="AR21" s="64">
        <v>0.56296608158207295</v>
      </c>
      <c r="AS21" s="64">
        <v>78.184276670607588</v>
      </c>
      <c r="AT21" s="64">
        <v>38.132292795238008</v>
      </c>
      <c r="AU21" s="64">
        <v>6.0688382172792092</v>
      </c>
      <c r="AV21" s="64">
        <v>0</v>
      </c>
      <c r="AW21" s="64">
        <v>17.356600188905492</v>
      </c>
      <c r="AX21" s="64">
        <v>0.26686750210641891</v>
      </c>
      <c r="AY21" s="64">
        <v>0</v>
      </c>
      <c r="AZ21" s="64">
        <v>0</v>
      </c>
      <c r="BA21" s="64">
        <v>2.158154409049954</v>
      </c>
      <c r="BB21" s="64">
        <v>3.3173694558812229E-2</v>
      </c>
      <c r="BC21" s="64">
        <v>0</v>
      </c>
      <c r="BD21" s="64">
        <v>0</v>
      </c>
      <c r="BE21" s="64">
        <v>0</v>
      </c>
      <c r="BF21" s="64">
        <v>7.1240460130250011E-2</v>
      </c>
      <c r="BG21" s="64">
        <v>0</v>
      </c>
      <c r="BH21" s="64">
        <v>4.3472194527843788E-3</v>
      </c>
      <c r="BI21" s="64">
        <v>0.96265318177508796</v>
      </c>
      <c r="BJ21" s="64">
        <v>1.1963722133970767</v>
      </c>
      <c r="BK21" s="64">
        <v>1.5010112162507156E-2</v>
      </c>
      <c r="BL21" s="64">
        <v>0</v>
      </c>
      <c r="BM21" s="64">
        <v>9.3025715396792372E-2</v>
      </c>
      <c r="BN21" s="64">
        <v>7.9721614642085312E-3</v>
      </c>
      <c r="BO21" s="64">
        <v>22.881084276207773</v>
      </c>
      <c r="BP21" s="64">
        <v>0.23587680816635878</v>
      </c>
      <c r="BQ21" s="64">
        <v>23.26737142785796</v>
      </c>
      <c r="BR21" s="64">
        <v>301.6796710330525</v>
      </c>
      <c r="BS21" s="64">
        <v>35.422428321826928</v>
      </c>
      <c r="BT21" s="64">
        <v>0.37065207594620408</v>
      </c>
      <c r="BU21" s="64">
        <v>46.335331396539935</v>
      </c>
      <c r="BV21" s="64">
        <v>1469.6618317664418</v>
      </c>
      <c r="BW21" s="64">
        <v>12.964304589325922</v>
      </c>
      <c r="BX21" s="64">
        <v>6418.4694028791673</v>
      </c>
      <c r="BY21" s="64">
        <v>908.71865099787408</v>
      </c>
      <c r="BZ21" s="64">
        <v>0.71519321313329332</v>
      </c>
      <c r="CA21" s="64">
        <v>5.9697555792977006</v>
      </c>
      <c r="CB21" s="289">
        <v>0</v>
      </c>
      <c r="CC21" s="103">
        <f t="shared" si="0"/>
        <v>45088.577581256628</v>
      </c>
      <c r="CD21" s="106">
        <v>0</v>
      </c>
      <c r="CE21" s="64">
        <v>0</v>
      </c>
      <c r="CF21" s="64">
        <v>0</v>
      </c>
      <c r="CG21" s="64">
        <v>0</v>
      </c>
      <c r="CH21" s="64">
        <v>0</v>
      </c>
      <c r="CI21" s="64">
        <v>3906.0425336008539</v>
      </c>
      <c r="CJ21" s="64">
        <v>0</v>
      </c>
      <c r="CK21" s="64">
        <v>0</v>
      </c>
      <c r="CL21" s="64">
        <v>0</v>
      </c>
      <c r="CM21" s="64">
        <v>0</v>
      </c>
      <c r="CN21" s="64">
        <v>0</v>
      </c>
      <c r="CO21" s="289">
        <v>0</v>
      </c>
      <c r="CP21" s="103">
        <f t="shared" si="1"/>
        <v>3906.0425336008539</v>
      </c>
      <c r="CQ21" s="106">
        <v>0</v>
      </c>
      <c r="CR21" s="64">
        <v>0</v>
      </c>
      <c r="CS21" s="289">
        <v>0</v>
      </c>
      <c r="CT21" s="103">
        <f t="shared" si="2"/>
        <v>0</v>
      </c>
      <c r="CU21" s="97">
        <v>0</v>
      </c>
      <c r="CV21" s="97">
        <v>0</v>
      </c>
      <c r="CW21" s="97">
        <v>2413.7394008772999</v>
      </c>
      <c r="CX21" s="97">
        <v>0</v>
      </c>
      <c r="CY21" s="103">
        <f t="shared" si="3"/>
        <v>2413.7394008772999</v>
      </c>
      <c r="CZ21" s="292">
        <v>55110.57900082181</v>
      </c>
      <c r="DA21" s="103">
        <f t="shared" si="4"/>
        <v>61430.360935299963</v>
      </c>
      <c r="DB21" s="103">
        <f t="shared" si="5"/>
        <v>106518.93851655659</v>
      </c>
      <c r="DD21" s="97"/>
    </row>
    <row r="22" spans="1:108" ht="16" customHeight="1" x14ac:dyDescent="0.15">
      <c r="A22" s="48">
        <v>13</v>
      </c>
      <c r="B22" s="50">
        <v>22</v>
      </c>
      <c r="C22" s="40" t="s">
        <v>134</v>
      </c>
      <c r="D22" s="106">
        <v>51.8698169103818</v>
      </c>
      <c r="E22" s="64">
        <v>0.36042227731009835</v>
      </c>
      <c r="F22" s="64">
        <v>8.85768996384107E-2</v>
      </c>
      <c r="G22" s="64">
        <v>6.8318795236631802</v>
      </c>
      <c r="H22" s="64">
        <v>391.16405704823507</v>
      </c>
      <c r="I22" s="64">
        <v>14.940142164211105</v>
      </c>
      <c r="J22" s="64">
        <v>71.127314948948055</v>
      </c>
      <c r="K22" s="64">
        <v>46.971341608895287</v>
      </c>
      <c r="L22" s="64">
        <v>24.846531155826195</v>
      </c>
      <c r="M22" s="64">
        <v>0.56961931051138581</v>
      </c>
      <c r="N22" s="64">
        <v>332.88457978812943</v>
      </c>
      <c r="O22" s="64">
        <v>353.8422490273295</v>
      </c>
      <c r="P22" s="64">
        <v>687.8994448285614</v>
      </c>
      <c r="Q22" s="64">
        <v>177.64721518962287</v>
      </c>
      <c r="R22" s="64">
        <v>3.8951306013623648</v>
      </c>
      <c r="S22" s="64">
        <v>0</v>
      </c>
      <c r="T22" s="64">
        <v>127.29952747668027</v>
      </c>
      <c r="U22" s="64">
        <v>1060.9510000886517</v>
      </c>
      <c r="V22" s="64">
        <v>228.41814459500966</v>
      </c>
      <c r="W22" s="64">
        <v>551.85247017516281</v>
      </c>
      <c r="X22" s="64">
        <v>57.786512209899044</v>
      </c>
      <c r="Y22" s="64">
        <v>34.23949343967216</v>
      </c>
      <c r="Z22" s="64">
        <v>50.453428545606464</v>
      </c>
      <c r="AA22" s="64">
        <v>148.08771098145178</v>
      </c>
      <c r="AB22" s="64">
        <v>41.61744985289063</v>
      </c>
      <c r="AC22" s="64">
        <v>0</v>
      </c>
      <c r="AD22" s="64">
        <v>0</v>
      </c>
      <c r="AE22" s="64">
        <v>0</v>
      </c>
      <c r="AF22" s="64">
        <v>0</v>
      </c>
      <c r="AG22" s="64">
        <v>0</v>
      </c>
      <c r="AH22" s="64">
        <v>0</v>
      </c>
      <c r="AI22" s="64">
        <v>0</v>
      </c>
      <c r="AJ22" s="64">
        <v>0</v>
      </c>
      <c r="AK22" s="64">
        <v>0.52606440155932244</v>
      </c>
      <c r="AL22" s="64">
        <v>0.43556363646662977</v>
      </c>
      <c r="AM22" s="64">
        <v>0.86985648537802562</v>
      </c>
      <c r="AN22" s="64">
        <v>0</v>
      </c>
      <c r="AO22" s="64">
        <v>0</v>
      </c>
      <c r="AP22" s="64">
        <v>39.795688481185174</v>
      </c>
      <c r="AQ22" s="64">
        <v>1575.3985759245652</v>
      </c>
      <c r="AR22" s="64">
        <v>143.48521761756913</v>
      </c>
      <c r="AS22" s="64">
        <v>205.80616918054409</v>
      </c>
      <c r="AT22" s="64">
        <v>166.38338389108961</v>
      </c>
      <c r="AU22" s="64">
        <v>0.64333655498598208</v>
      </c>
      <c r="AV22" s="64">
        <v>2.0279853090041274E-2</v>
      </c>
      <c r="AW22" s="64">
        <v>2.1100371911691158</v>
      </c>
      <c r="AX22" s="64">
        <v>2.7316238543225027E-2</v>
      </c>
      <c r="AY22" s="64">
        <v>7.5743635121744628</v>
      </c>
      <c r="AZ22" s="64">
        <v>52.900077706415694</v>
      </c>
      <c r="BA22" s="64">
        <v>0.42038139491343229</v>
      </c>
      <c r="BB22" s="64">
        <v>0</v>
      </c>
      <c r="BC22" s="64">
        <v>70.794752403655224</v>
      </c>
      <c r="BD22" s="64">
        <v>0.13309325971777095</v>
      </c>
      <c r="BE22" s="64">
        <v>0.17572878348171148</v>
      </c>
      <c r="BF22" s="64">
        <v>28.336917251380722</v>
      </c>
      <c r="BG22" s="64">
        <v>225.59024848429553</v>
      </c>
      <c r="BH22" s="64">
        <v>3.6075838127536444</v>
      </c>
      <c r="BI22" s="64">
        <v>6.1392809079726698</v>
      </c>
      <c r="BJ22" s="64">
        <v>12.144550302580546</v>
      </c>
      <c r="BK22" s="64">
        <v>15.130045806144045</v>
      </c>
      <c r="BL22" s="64">
        <v>14.507945862429475</v>
      </c>
      <c r="BM22" s="64">
        <v>0.95961960378907529</v>
      </c>
      <c r="BN22" s="64">
        <v>4.380269341128848</v>
      </c>
      <c r="BO22" s="64">
        <v>2.9002207053502111</v>
      </c>
      <c r="BP22" s="64">
        <v>9.6644103952320677</v>
      </c>
      <c r="BQ22" s="64">
        <v>73.862647535968549</v>
      </c>
      <c r="BR22" s="64">
        <v>88.702338746576189</v>
      </c>
      <c r="BS22" s="64">
        <v>33.673401728986228</v>
      </c>
      <c r="BT22" s="64">
        <v>61.825351664888416</v>
      </c>
      <c r="BU22" s="64">
        <v>5.0100967794535407</v>
      </c>
      <c r="BV22" s="64">
        <v>120.94588419083004</v>
      </c>
      <c r="BW22" s="64">
        <v>19.446136621556011</v>
      </c>
      <c r="BX22" s="64">
        <v>49.378451903966756</v>
      </c>
      <c r="BY22" s="64">
        <v>32.563671162521779</v>
      </c>
      <c r="BZ22" s="64">
        <v>4.1259571375432786</v>
      </c>
      <c r="CA22" s="64">
        <v>20.648611357597218</v>
      </c>
      <c r="CB22" s="289">
        <v>0</v>
      </c>
      <c r="CC22" s="103">
        <f t="shared" si="0"/>
        <v>7566.6875864670992</v>
      </c>
      <c r="CD22" s="106">
        <v>0</v>
      </c>
      <c r="CE22" s="64">
        <v>0</v>
      </c>
      <c r="CF22" s="64">
        <v>35.996755609044946</v>
      </c>
      <c r="CG22" s="64">
        <v>22.090636336155921</v>
      </c>
      <c r="CH22" s="64">
        <v>378.64822279233107</v>
      </c>
      <c r="CI22" s="64">
        <v>139.80541649322001</v>
      </c>
      <c r="CJ22" s="64">
        <v>299.88498986563746</v>
      </c>
      <c r="CK22" s="64">
        <v>0</v>
      </c>
      <c r="CL22" s="64">
        <v>85.540633835390125</v>
      </c>
      <c r="CM22" s="64">
        <v>0</v>
      </c>
      <c r="CN22" s="64">
        <v>0</v>
      </c>
      <c r="CO22" s="289">
        <v>0</v>
      </c>
      <c r="CP22" s="103">
        <f t="shared" si="1"/>
        <v>961.96665493177954</v>
      </c>
      <c r="CQ22" s="106">
        <v>0</v>
      </c>
      <c r="CR22" s="64">
        <v>0</v>
      </c>
      <c r="CS22" s="289">
        <v>0</v>
      </c>
      <c r="CT22" s="103">
        <f t="shared" si="2"/>
        <v>0</v>
      </c>
      <c r="CU22" s="97">
        <v>0</v>
      </c>
      <c r="CV22" s="97">
        <v>0</v>
      </c>
      <c r="CW22" s="97">
        <v>-10.888534833624709</v>
      </c>
      <c r="CX22" s="97">
        <v>0</v>
      </c>
      <c r="CY22" s="103">
        <f t="shared" si="3"/>
        <v>-10.888534833624709</v>
      </c>
      <c r="CZ22" s="292">
        <v>4971.3718316508839</v>
      </c>
      <c r="DA22" s="103">
        <f t="shared" si="4"/>
        <v>5922.4499517490385</v>
      </c>
      <c r="DB22" s="103">
        <f t="shared" si="5"/>
        <v>13489.137538216139</v>
      </c>
      <c r="DD22" s="97"/>
    </row>
    <row r="23" spans="1:108" ht="16" customHeight="1" x14ac:dyDescent="0.15">
      <c r="A23" s="316">
        <v>14</v>
      </c>
      <c r="B23" s="50">
        <v>23</v>
      </c>
      <c r="C23" s="40" t="s">
        <v>106</v>
      </c>
      <c r="D23" s="106">
        <v>39.072074431828092</v>
      </c>
      <c r="E23" s="64">
        <v>0</v>
      </c>
      <c r="F23" s="64">
        <v>0.16762147313336903</v>
      </c>
      <c r="G23" s="64">
        <v>33.75752984094138</v>
      </c>
      <c r="H23" s="64">
        <v>141.86965601350556</v>
      </c>
      <c r="I23" s="64">
        <v>1.1134939863031852</v>
      </c>
      <c r="J23" s="64">
        <v>58.636391089311367</v>
      </c>
      <c r="K23" s="64">
        <v>1.9303130690284405</v>
      </c>
      <c r="L23" s="64">
        <v>0.8081735668099167</v>
      </c>
      <c r="M23" s="64">
        <v>0.54074047752375243</v>
      </c>
      <c r="N23" s="64">
        <v>385.34762125903165</v>
      </c>
      <c r="O23" s="64">
        <v>279.3173452643108</v>
      </c>
      <c r="P23" s="64">
        <v>3.6931247746225062</v>
      </c>
      <c r="Q23" s="64">
        <v>985.51143024491091</v>
      </c>
      <c r="R23" s="64">
        <v>21.95705976614877</v>
      </c>
      <c r="S23" s="64">
        <v>0</v>
      </c>
      <c r="T23" s="64">
        <v>42.409740534218336</v>
      </c>
      <c r="U23" s="64">
        <v>263.36123983640726</v>
      </c>
      <c r="V23" s="64">
        <v>130.49618870991716</v>
      </c>
      <c r="W23" s="64">
        <v>80.342943837778634</v>
      </c>
      <c r="X23" s="64">
        <v>21.730582910747572</v>
      </c>
      <c r="Y23" s="64">
        <v>6.02838657937198</v>
      </c>
      <c r="Z23" s="64">
        <v>15.443205661138867</v>
      </c>
      <c r="AA23" s="64">
        <v>45.122026024792646</v>
      </c>
      <c r="AB23" s="64">
        <v>15.504699516649776</v>
      </c>
      <c r="AC23" s="64">
        <v>0</v>
      </c>
      <c r="AD23" s="64">
        <v>0</v>
      </c>
      <c r="AE23" s="64">
        <v>0</v>
      </c>
      <c r="AF23" s="64">
        <v>0</v>
      </c>
      <c r="AG23" s="64">
        <v>0</v>
      </c>
      <c r="AH23" s="64">
        <v>0</v>
      </c>
      <c r="AI23" s="64">
        <v>0</v>
      </c>
      <c r="AJ23" s="64">
        <v>0</v>
      </c>
      <c r="AK23" s="64">
        <v>37.934476682254022</v>
      </c>
      <c r="AL23" s="64">
        <v>9.8722853846349129E-2</v>
      </c>
      <c r="AM23" s="64">
        <v>0.44926943428429816</v>
      </c>
      <c r="AN23" s="64">
        <v>0</v>
      </c>
      <c r="AO23" s="64">
        <v>0</v>
      </c>
      <c r="AP23" s="64">
        <v>68.942903569536739</v>
      </c>
      <c r="AQ23" s="64">
        <v>5067.4439563840888</v>
      </c>
      <c r="AR23" s="64">
        <v>53.196594064498122</v>
      </c>
      <c r="AS23" s="64">
        <v>17.74809081047707</v>
      </c>
      <c r="AT23" s="64">
        <v>19.108531627068121</v>
      </c>
      <c r="AU23" s="64">
        <v>1.8512668113937989</v>
      </c>
      <c r="AV23" s="64">
        <v>1.0909220683377989</v>
      </c>
      <c r="AW23" s="64">
        <v>1.9097465095186503</v>
      </c>
      <c r="AX23" s="64">
        <v>2.4699106911596033E-2</v>
      </c>
      <c r="AY23" s="64">
        <v>0</v>
      </c>
      <c r="AZ23" s="64">
        <v>0</v>
      </c>
      <c r="BA23" s="64">
        <v>0</v>
      </c>
      <c r="BB23" s="64">
        <v>0</v>
      </c>
      <c r="BC23" s="64">
        <v>64.135704945515528</v>
      </c>
      <c r="BD23" s="64">
        <v>1.1026193466807614E-2</v>
      </c>
      <c r="BE23" s="64">
        <v>0.15914988785158574</v>
      </c>
      <c r="BF23" s="64">
        <v>16.435643342275917</v>
      </c>
      <c r="BG23" s="64">
        <v>34.193018941114119</v>
      </c>
      <c r="BH23" s="64">
        <v>0.75362678256071614</v>
      </c>
      <c r="BI23" s="64">
        <v>0.32790624148447745</v>
      </c>
      <c r="BJ23" s="64">
        <v>0.46723748791990372</v>
      </c>
      <c r="BK23" s="64">
        <v>9.7180285191346666E-2</v>
      </c>
      <c r="BL23" s="64">
        <v>35.716733069400028</v>
      </c>
      <c r="BM23" s="64">
        <v>0.16895708264256587</v>
      </c>
      <c r="BN23" s="64">
        <v>3.0865654147553774E-2</v>
      </c>
      <c r="BO23" s="64">
        <v>0.6687820867437132</v>
      </c>
      <c r="BP23" s="64">
        <v>5.9834183932767759</v>
      </c>
      <c r="BQ23" s="64">
        <v>9.6114973643479473</v>
      </c>
      <c r="BR23" s="64">
        <v>36.385763399086137</v>
      </c>
      <c r="BS23" s="64">
        <v>15.604151502633171</v>
      </c>
      <c r="BT23" s="64">
        <v>81.231132213904075</v>
      </c>
      <c r="BU23" s="64">
        <v>4.5227751797068532</v>
      </c>
      <c r="BV23" s="64">
        <v>152.88656850723177</v>
      </c>
      <c r="BW23" s="64">
        <v>11.685892245558952</v>
      </c>
      <c r="BX23" s="64">
        <v>11.329187215540328</v>
      </c>
      <c r="BY23" s="64">
        <v>10.179348146208522</v>
      </c>
      <c r="BZ23" s="64">
        <v>11.937848260845035</v>
      </c>
      <c r="CA23" s="64">
        <v>19.425819070878322</v>
      </c>
      <c r="CB23" s="289">
        <v>0</v>
      </c>
      <c r="CC23" s="103">
        <f t="shared" si="0"/>
        <v>8367.9100022901821</v>
      </c>
      <c r="CD23" s="106">
        <v>0</v>
      </c>
      <c r="CE23" s="64">
        <v>0</v>
      </c>
      <c r="CF23" s="64">
        <v>0</v>
      </c>
      <c r="CG23" s="64">
        <v>17.280689595582224</v>
      </c>
      <c r="CH23" s="64">
        <v>124.12649743718667</v>
      </c>
      <c r="CI23" s="64">
        <v>0</v>
      </c>
      <c r="CJ23" s="64">
        <v>0</v>
      </c>
      <c r="CK23" s="64">
        <v>0</v>
      </c>
      <c r="CL23" s="64">
        <v>55.923876840710889</v>
      </c>
      <c r="CM23" s="64">
        <v>0</v>
      </c>
      <c r="CN23" s="64">
        <v>0</v>
      </c>
      <c r="CO23" s="289">
        <v>0</v>
      </c>
      <c r="CP23" s="103">
        <f t="shared" si="1"/>
        <v>197.33106387347976</v>
      </c>
      <c r="CQ23" s="106">
        <v>0</v>
      </c>
      <c r="CR23" s="64">
        <v>0</v>
      </c>
      <c r="CS23" s="289">
        <v>0</v>
      </c>
      <c r="CT23" s="103">
        <f t="shared" si="2"/>
        <v>0</v>
      </c>
      <c r="CU23" s="97">
        <v>20.880759215018134</v>
      </c>
      <c r="CV23" s="97">
        <v>0</v>
      </c>
      <c r="CW23" s="97">
        <v>-9.4838163921642451</v>
      </c>
      <c r="CX23" s="97">
        <v>0</v>
      </c>
      <c r="CY23" s="103">
        <f t="shared" si="3"/>
        <v>11.396942822853889</v>
      </c>
      <c r="CZ23" s="292">
        <v>1251.921373067973</v>
      </c>
      <c r="DA23" s="103">
        <f t="shared" si="4"/>
        <v>1460.6493797643068</v>
      </c>
      <c r="DB23" s="103">
        <f t="shared" si="5"/>
        <v>9828.5593820544891</v>
      </c>
      <c r="DD23" s="97"/>
    </row>
    <row r="24" spans="1:108" ht="16" customHeight="1" x14ac:dyDescent="0.15">
      <c r="A24" s="48">
        <v>15</v>
      </c>
      <c r="B24" s="203" t="s">
        <v>273</v>
      </c>
      <c r="C24" s="40" t="s">
        <v>135</v>
      </c>
      <c r="D24" s="106">
        <v>1.7901041755933664</v>
      </c>
      <c r="E24" s="64">
        <v>0</v>
      </c>
      <c r="F24" s="64">
        <v>0</v>
      </c>
      <c r="G24" s="64">
        <v>11.2944873916377</v>
      </c>
      <c r="H24" s="64">
        <v>14.185131738248351</v>
      </c>
      <c r="I24" s="64">
        <v>5.1589201061363967</v>
      </c>
      <c r="J24" s="64">
        <v>19.210635317273251</v>
      </c>
      <c r="K24" s="64">
        <v>6.3208381865512697</v>
      </c>
      <c r="L24" s="64">
        <v>2.9104795305877693</v>
      </c>
      <c r="M24" s="64">
        <v>2.1285391538335459</v>
      </c>
      <c r="N24" s="64">
        <v>143.69690375508506</v>
      </c>
      <c r="O24" s="64">
        <v>48.169183734392831</v>
      </c>
      <c r="P24" s="64">
        <v>14.664421678053206</v>
      </c>
      <c r="Q24" s="64">
        <v>53.086114067541146</v>
      </c>
      <c r="R24" s="64">
        <v>1809.7316231756195</v>
      </c>
      <c r="S24" s="64">
        <v>0</v>
      </c>
      <c r="T24" s="64">
        <v>2650.9071235721731</v>
      </c>
      <c r="U24" s="64">
        <v>608.22892289666777</v>
      </c>
      <c r="V24" s="64">
        <v>1559.2847191041978</v>
      </c>
      <c r="W24" s="64">
        <v>1785.734345532391</v>
      </c>
      <c r="X24" s="64">
        <v>84.349759715996512</v>
      </c>
      <c r="Y24" s="64">
        <v>133.19382750541519</v>
      </c>
      <c r="Z24" s="64">
        <v>124.78487980547625</v>
      </c>
      <c r="AA24" s="64">
        <v>361.62827227271953</v>
      </c>
      <c r="AB24" s="64">
        <v>240.49380994107759</v>
      </c>
      <c r="AC24" s="64">
        <v>0</v>
      </c>
      <c r="AD24" s="64">
        <v>0</v>
      </c>
      <c r="AE24" s="64">
        <v>0</v>
      </c>
      <c r="AF24" s="64">
        <v>0</v>
      </c>
      <c r="AG24" s="64">
        <v>0.54019643891417046</v>
      </c>
      <c r="AH24" s="64">
        <v>0</v>
      </c>
      <c r="AI24" s="64">
        <v>0</v>
      </c>
      <c r="AJ24" s="64">
        <v>0</v>
      </c>
      <c r="AK24" s="64">
        <v>41.827441933494647</v>
      </c>
      <c r="AL24" s="64">
        <v>3.1426993929545177E-2</v>
      </c>
      <c r="AM24" s="64">
        <v>5.9893920080342763E-2</v>
      </c>
      <c r="AN24" s="64">
        <v>0</v>
      </c>
      <c r="AO24" s="64">
        <v>0</v>
      </c>
      <c r="AP24" s="64">
        <v>245.65064814466996</v>
      </c>
      <c r="AQ24" s="64">
        <v>1003.9814060951227</v>
      </c>
      <c r="AR24" s="64">
        <v>17.370288574826638</v>
      </c>
      <c r="AS24" s="64">
        <v>66.019853384659683</v>
      </c>
      <c r="AT24" s="64">
        <v>23.520482526615794</v>
      </c>
      <c r="AU24" s="64">
        <v>0.40124711249574446</v>
      </c>
      <c r="AV24" s="64">
        <v>0</v>
      </c>
      <c r="AW24" s="64">
        <v>1.3653735900881763</v>
      </c>
      <c r="AX24" s="64">
        <v>1.7598043428835614E-2</v>
      </c>
      <c r="AY24" s="64">
        <v>0</v>
      </c>
      <c r="AZ24" s="64">
        <v>0</v>
      </c>
      <c r="BA24" s="64">
        <v>37.995638937613954</v>
      </c>
      <c r="BB24" s="64">
        <v>0</v>
      </c>
      <c r="BC24" s="64">
        <v>45.925934716748195</v>
      </c>
      <c r="BD24" s="64">
        <v>7.8479287599731249E-3</v>
      </c>
      <c r="BE24" s="64">
        <v>0.11385200578480746</v>
      </c>
      <c r="BF24" s="64">
        <v>24.497957073516826</v>
      </c>
      <c r="BG24" s="64">
        <v>0</v>
      </c>
      <c r="BH24" s="64">
        <v>7.5070388993313336E-2</v>
      </c>
      <c r="BI24" s="64">
        <v>7.9541750693836732E-2</v>
      </c>
      <c r="BJ24" s="64">
        <v>0.15342143774931971</v>
      </c>
      <c r="BK24" s="64">
        <v>0.15709284489685774</v>
      </c>
      <c r="BL24" s="64">
        <v>11.958918096596674</v>
      </c>
      <c r="BM24" s="64">
        <v>3.3433261792666871</v>
      </c>
      <c r="BN24" s="64">
        <v>2.3411214499690297E-3</v>
      </c>
      <c r="BO24" s="64">
        <v>4.3583513571171961E-2</v>
      </c>
      <c r="BP24" s="64">
        <v>0.48087525701427641</v>
      </c>
      <c r="BQ24" s="64">
        <v>40.91101638401426</v>
      </c>
      <c r="BR24" s="64">
        <v>115.05997079633147</v>
      </c>
      <c r="BS24" s="64">
        <v>7.7495969948385666</v>
      </c>
      <c r="BT24" s="64">
        <v>9.5248247020804868</v>
      </c>
      <c r="BU24" s="64">
        <v>3.2196692893009975</v>
      </c>
      <c r="BV24" s="64">
        <v>69.990980846907121</v>
      </c>
      <c r="BW24" s="64">
        <v>2.4570497917033576</v>
      </c>
      <c r="BX24" s="64">
        <v>0.1500901920785235</v>
      </c>
      <c r="BY24" s="64">
        <v>3.5021383609621926</v>
      </c>
      <c r="BZ24" s="64">
        <v>7.4516798154257047E-2</v>
      </c>
      <c r="CA24" s="64">
        <v>8.0023776028673712</v>
      </c>
      <c r="CB24" s="289">
        <v>0</v>
      </c>
      <c r="CC24" s="103">
        <f t="shared" si="0"/>
        <v>11467.216532126889</v>
      </c>
      <c r="CD24" s="106">
        <v>0</v>
      </c>
      <c r="CE24" s="64">
        <v>0</v>
      </c>
      <c r="CF24" s="64">
        <v>0</v>
      </c>
      <c r="CG24" s="64">
        <v>0</v>
      </c>
      <c r="CH24" s="64">
        <v>58.857727465749299</v>
      </c>
      <c r="CI24" s="64">
        <v>0</v>
      </c>
      <c r="CJ24" s="64">
        <v>0</v>
      </c>
      <c r="CK24" s="64">
        <v>0</v>
      </c>
      <c r="CL24" s="64">
        <v>0</v>
      </c>
      <c r="CM24" s="64">
        <v>0</v>
      </c>
      <c r="CN24" s="64">
        <v>0</v>
      </c>
      <c r="CO24" s="289">
        <v>0</v>
      </c>
      <c r="CP24" s="103">
        <f t="shared" si="1"/>
        <v>58.857727465749299</v>
      </c>
      <c r="CQ24" s="106">
        <v>0</v>
      </c>
      <c r="CR24" s="64">
        <v>0</v>
      </c>
      <c r="CS24" s="289">
        <v>0</v>
      </c>
      <c r="CT24" s="103">
        <f t="shared" si="2"/>
        <v>0</v>
      </c>
      <c r="CU24" s="97">
        <v>0</v>
      </c>
      <c r="CV24" s="97">
        <v>0</v>
      </c>
      <c r="CW24" s="97">
        <v>-10.421187365584933</v>
      </c>
      <c r="CX24" s="97">
        <v>592.60956321650417</v>
      </c>
      <c r="CY24" s="103">
        <f t="shared" si="3"/>
        <v>582.18837585091921</v>
      </c>
      <c r="CZ24" s="292">
        <v>10308.991013585539</v>
      </c>
      <c r="DA24" s="103">
        <f t="shared" si="4"/>
        <v>10950.037116902207</v>
      </c>
      <c r="DB24" s="103">
        <f t="shared" si="5"/>
        <v>22417.253649029095</v>
      </c>
      <c r="DD24" s="97"/>
    </row>
    <row r="25" spans="1:108" ht="16" customHeight="1" x14ac:dyDescent="0.15">
      <c r="A25" s="316">
        <v>16</v>
      </c>
      <c r="B25" s="203" t="s">
        <v>274</v>
      </c>
      <c r="C25" s="40" t="s">
        <v>188</v>
      </c>
      <c r="D25" s="106">
        <v>0</v>
      </c>
      <c r="E25" s="64">
        <v>0</v>
      </c>
      <c r="F25" s="64">
        <v>0</v>
      </c>
      <c r="G25" s="64">
        <v>0</v>
      </c>
      <c r="H25" s="64">
        <v>0</v>
      </c>
      <c r="I25" s="64">
        <v>0</v>
      </c>
      <c r="J25" s="64">
        <v>0</v>
      </c>
      <c r="K25" s="64">
        <v>0</v>
      </c>
      <c r="L25" s="64">
        <v>0</v>
      </c>
      <c r="M25" s="64">
        <v>0</v>
      </c>
      <c r="N25" s="64">
        <v>0</v>
      </c>
      <c r="O25" s="64">
        <v>0</v>
      </c>
      <c r="P25" s="64">
        <v>0</v>
      </c>
      <c r="Q25" s="64">
        <v>0</v>
      </c>
      <c r="R25" s="64">
        <v>0</v>
      </c>
      <c r="S25" s="64">
        <v>0</v>
      </c>
      <c r="T25" s="64">
        <v>0</v>
      </c>
      <c r="U25" s="64">
        <v>0</v>
      </c>
      <c r="V25" s="64">
        <v>0</v>
      </c>
      <c r="W25" s="64">
        <v>0</v>
      </c>
      <c r="X25" s="64">
        <v>0</v>
      </c>
      <c r="Y25" s="64">
        <v>0</v>
      </c>
      <c r="Z25" s="64">
        <v>0</v>
      </c>
      <c r="AA25" s="64">
        <v>0</v>
      </c>
      <c r="AB25" s="64">
        <v>0</v>
      </c>
      <c r="AC25" s="64">
        <v>0</v>
      </c>
      <c r="AD25" s="64">
        <v>0</v>
      </c>
      <c r="AE25" s="64">
        <v>126.08171595834227</v>
      </c>
      <c r="AF25" s="64">
        <v>0</v>
      </c>
      <c r="AG25" s="64">
        <v>0</v>
      </c>
      <c r="AH25" s="64">
        <v>0</v>
      </c>
      <c r="AI25" s="64">
        <v>0</v>
      </c>
      <c r="AJ25" s="64">
        <v>0</v>
      </c>
      <c r="AK25" s="64">
        <v>0</v>
      </c>
      <c r="AL25" s="64">
        <v>0</v>
      </c>
      <c r="AM25" s="64">
        <v>0</v>
      </c>
      <c r="AN25" s="64">
        <v>0</v>
      </c>
      <c r="AO25" s="64">
        <v>0</v>
      </c>
      <c r="AP25" s="64">
        <v>0</v>
      </c>
      <c r="AQ25" s="64">
        <v>0</v>
      </c>
      <c r="AR25" s="64">
        <v>0</v>
      </c>
      <c r="AS25" s="64">
        <v>0</v>
      </c>
      <c r="AT25" s="64">
        <v>0</v>
      </c>
      <c r="AU25" s="64">
        <v>0</v>
      </c>
      <c r="AV25" s="64">
        <v>0</v>
      </c>
      <c r="AW25" s="64">
        <v>0</v>
      </c>
      <c r="AX25" s="64">
        <v>0</v>
      </c>
      <c r="AY25" s="64">
        <v>0</v>
      </c>
      <c r="AZ25" s="64">
        <v>0</v>
      </c>
      <c r="BA25" s="64">
        <v>0</v>
      </c>
      <c r="BB25" s="64">
        <v>0</v>
      </c>
      <c r="BC25" s="64">
        <v>0</v>
      </c>
      <c r="BD25" s="64">
        <v>0</v>
      </c>
      <c r="BE25" s="64">
        <v>0</v>
      </c>
      <c r="BF25" s="64">
        <v>0</v>
      </c>
      <c r="BG25" s="64">
        <v>0</v>
      </c>
      <c r="BH25" s="64">
        <v>0</v>
      </c>
      <c r="BI25" s="64">
        <v>0</v>
      </c>
      <c r="BJ25" s="64">
        <v>0</v>
      </c>
      <c r="BK25" s="64">
        <v>0</v>
      </c>
      <c r="BL25" s="64">
        <v>0</v>
      </c>
      <c r="BM25" s="64">
        <v>0</v>
      </c>
      <c r="BN25" s="64">
        <v>0</v>
      </c>
      <c r="BO25" s="64">
        <v>0</v>
      </c>
      <c r="BP25" s="64">
        <v>0</v>
      </c>
      <c r="BQ25" s="64">
        <v>0</v>
      </c>
      <c r="BR25" s="64">
        <v>0</v>
      </c>
      <c r="BS25" s="64">
        <v>0</v>
      </c>
      <c r="BT25" s="64">
        <v>0</v>
      </c>
      <c r="BU25" s="64">
        <v>0</v>
      </c>
      <c r="BV25" s="64">
        <v>0</v>
      </c>
      <c r="BW25" s="64">
        <v>0</v>
      </c>
      <c r="BX25" s="64">
        <v>0</v>
      </c>
      <c r="BY25" s="64">
        <v>0</v>
      </c>
      <c r="BZ25" s="64">
        <v>0</v>
      </c>
      <c r="CA25" s="64">
        <v>0</v>
      </c>
      <c r="CB25" s="289">
        <v>0</v>
      </c>
      <c r="CC25" s="103">
        <f t="shared" si="0"/>
        <v>126.08171595834227</v>
      </c>
      <c r="CD25" s="106">
        <v>0</v>
      </c>
      <c r="CE25" s="64">
        <v>0</v>
      </c>
      <c r="CF25" s="64">
        <v>0</v>
      </c>
      <c r="CG25" s="64">
        <v>0</v>
      </c>
      <c r="CH25" s="64">
        <v>0</v>
      </c>
      <c r="CI25" s="64">
        <v>0</v>
      </c>
      <c r="CJ25" s="64">
        <v>0</v>
      </c>
      <c r="CK25" s="64">
        <v>0</v>
      </c>
      <c r="CL25" s="64">
        <v>0</v>
      </c>
      <c r="CM25" s="64">
        <v>0</v>
      </c>
      <c r="CN25" s="64">
        <v>0</v>
      </c>
      <c r="CO25" s="289">
        <v>0</v>
      </c>
      <c r="CP25" s="103">
        <f t="shared" si="1"/>
        <v>0</v>
      </c>
      <c r="CQ25" s="106">
        <v>0</v>
      </c>
      <c r="CR25" s="64">
        <v>0</v>
      </c>
      <c r="CS25" s="289">
        <v>0</v>
      </c>
      <c r="CT25" s="103">
        <f t="shared" si="2"/>
        <v>0</v>
      </c>
      <c r="CU25" s="97">
        <v>0</v>
      </c>
      <c r="CV25" s="97">
        <v>0</v>
      </c>
      <c r="CW25" s="97">
        <v>16.975122505796133</v>
      </c>
      <c r="CX25" s="97">
        <v>0</v>
      </c>
      <c r="CY25" s="103">
        <f t="shared" si="3"/>
        <v>16.975122505796133</v>
      </c>
      <c r="CZ25" s="292">
        <v>0</v>
      </c>
      <c r="DA25" s="103">
        <f t="shared" si="4"/>
        <v>16.975122505796133</v>
      </c>
      <c r="DB25" s="103">
        <f t="shared" si="5"/>
        <v>143.05683846413839</v>
      </c>
      <c r="DD25" s="97"/>
    </row>
    <row r="26" spans="1:108" ht="16" customHeight="1" x14ac:dyDescent="0.15">
      <c r="A26" s="48">
        <v>17</v>
      </c>
      <c r="B26" s="50">
        <v>25</v>
      </c>
      <c r="C26" s="40" t="s">
        <v>136</v>
      </c>
      <c r="D26" s="106">
        <v>57.048520367789372</v>
      </c>
      <c r="E26" s="64">
        <v>8.5056785560529118</v>
      </c>
      <c r="F26" s="64">
        <v>6.7379238714992989E-2</v>
      </c>
      <c r="G26" s="64">
        <v>29.502430172005113</v>
      </c>
      <c r="H26" s="64">
        <v>328.07916289817575</v>
      </c>
      <c r="I26" s="64">
        <v>24.947763950748559</v>
      </c>
      <c r="J26" s="64">
        <v>224.51139425344988</v>
      </c>
      <c r="K26" s="64">
        <v>21.556092612641155</v>
      </c>
      <c r="L26" s="64">
        <v>30.574136429343305</v>
      </c>
      <c r="M26" s="64">
        <v>0.39231965156632448</v>
      </c>
      <c r="N26" s="64">
        <v>126.84639807753813</v>
      </c>
      <c r="O26" s="64">
        <v>112.00609501912511</v>
      </c>
      <c r="P26" s="64">
        <v>133.08417164656993</v>
      </c>
      <c r="Q26" s="64">
        <v>97.741348278248623</v>
      </c>
      <c r="R26" s="64">
        <v>54.228588278831822</v>
      </c>
      <c r="S26" s="64">
        <v>0</v>
      </c>
      <c r="T26" s="64">
        <v>3079.9549147150078</v>
      </c>
      <c r="U26" s="64">
        <v>2353.6531437031654</v>
      </c>
      <c r="V26" s="64">
        <v>1547.4747264298655</v>
      </c>
      <c r="W26" s="64">
        <v>2844.5654257875181</v>
      </c>
      <c r="X26" s="64">
        <v>275.11415312155339</v>
      </c>
      <c r="Y26" s="64">
        <v>511.66094336172904</v>
      </c>
      <c r="Z26" s="64">
        <v>103.01445322622732</v>
      </c>
      <c r="AA26" s="64">
        <v>302.87169758276326</v>
      </c>
      <c r="AB26" s="64">
        <v>439.55813667125369</v>
      </c>
      <c r="AC26" s="64">
        <v>0</v>
      </c>
      <c r="AD26" s="64">
        <v>0</v>
      </c>
      <c r="AE26" s="64">
        <v>5.1044741484561529</v>
      </c>
      <c r="AF26" s="64">
        <v>0.46900414548257213</v>
      </c>
      <c r="AG26" s="64">
        <v>0</v>
      </c>
      <c r="AH26" s="64">
        <v>3.1576240158691227</v>
      </c>
      <c r="AI26" s="64">
        <v>0</v>
      </c>
      <c r="AJ26" s="64">
        <v>0</v>
      </c>
      <c r="AK26" s="64">
        <v>44.483772466848336</v>
      </c>
      <c r="AL26" s="64">
        <v>1.063361118453569</v>
      </c>
      <c r="AM26" s="64">
        <v>1.698909601211817</v>
      </c>
      <c r="AN26" s="64">
        <v>0</v>
      </c>
      <c r="AO26" s="64">
        <v>0</v>
      </c>
      <c r="AP26" s="64">
        <v>119.93969295781794</v>
      </c>
      <c r="AQ26" s="64">
        <v>3421.4444382838124</v>
      </c>
      <c r="AR26" s="64">
        <v>149.58120178716891</v>
      </c>
      <c r="AS26" s="64">
        <v>166.28850563630428</v>
      </c>
      <c r="AT26" s="64">
        <v>93.881456118381053</v>
      </c>
      <c r="AU26" s="64">
        <v>2.4713922875643295</v>
      </c>
      <c r="AV26" s="64">
        <v>0.85393745283535827</v>
      </c>
      <c r="AW26" s="64">
        <v>4.1815631274625824</v>
      </c>
      <c r="AX26" s="64">
        <v>6.4426000180614229E-2</v>
      </c>
      <c r="AY26" s="64">
        <v>0</v>
      </c>
      <c r="AZ26" s="64">
        <v>16.794839107593546</v>
      </c>
      <c r="BA26" s="64">
        <v>5.4851009007340243</v>
      </c>
      <c r="BB26" s="64">
        <v>0.6727376824362441</v>
      </c>
      <c r="BC26" s="64">
        <v>0</v>
      </c>
      <c r="BD26" s="64">
        <v>2.8768084282931441E-2</v>
      </c>
      <c r="BE26" s="64">
        <v>0.41467754652122413</v>
      </c>
      <c r="BF26" s="64">
        <v>137.02881644546511</v>
      </c>
      <c r="BG26" s="64">
        <v>168.79963275248272</v>
      </c>
      <c r="BH26" s="64">
        <v>6.890354652114814</v>
      </c>
      <c r="BI26" s="64">
        <v>43.544060825582662</v>
      </c>
      <c r="BJ26" s="64">
        <v>84.406264311341047</v>
      </c>
      <c r="BK26" s="64">
        <v>26.859846776018106</v>
      </c>
      <c r="BL26" s="64">
        <v>30.415570639629752</v>
      </c>
      <c r="BM26" s="64">
        <v>15.760774536238552</v>
      </c>
      <c r="BN26" s="64">
        <v>8.3950513780684357</v>
      </c>
      <c r="BO26" s="64">
        <v>14.488315397377399</v>
      </c>
      <c r="BP26" s="64">
        <v>79.861453002019104</v>
      </c>
      <c r="BQ26" s="64">
        <v>39.583259629780891</v>
      </c>
      <c r="BR26" s="64">
        <v>179.89870279193002</v>
      </c>
      <c r="BS26" s="64">
        <v>32.078058957048938</v>
      </c>
      <c r="BT26" s="64">
        <v>113.88008259500663</v>
      </c>
      <c r="BU26" s="64">
        <v>11.799177180690426</v>
      </c>
      <c r="BV26" s="64">
        <v>228.66032573632069</v>
      </c>
      <c r="BW26" s="64">
        <v>69.159424478318641</v>
      </c>
      <c r="BX26" s="64">
        <v>37.6267009333978</v>
      </c>
      <c r="BY26" s="64">
        <v>30.759704448446399</v>
      </c>
      <c r="BZ26" s="64">
        <v>3.6948753645626864</v>
      </c>
      <c r="CA26" s="64">
        <v>45.94291961303589</v>
      </c>
      <c r="CB26" s="289">
        <v>0</v>
      </c>
      <c r="CC26" s="103">
        <f t="shared" si="0"/>
        <v>18154.572328944167</v>
      </c>
      <c r="CD26" s="106">
        <v>0</v>
      </c>
      <c r="CE26" s="64">
        <v>0</v>
      </c>
      <c r="CF26" s="64">
        <v>35.869916482847813</v>
      </c>
      <c r="CG26" s="64">
        <v>19.454385825630318</v>
      </c>
      <c r="CH26" s="64">
        <v>500.66635387762807</v>
      </c>
      <c r="CI26" s="64">
        <v>0</v>
      </c>
      <c r="CJ26" s="64">
        <v>0</v>
      </c>
      <c r="CK26" s="64">
        <v>0</v>
      </c>
      <c r="CL26" s="64">
        <v>29.29917328100009</v>
      </c>
      <c r="CM26" s="64">
        <v>0</v>
      </c>
      <c r="CN26" s="64">
        <v>0</v>
      </c>
      <c r="CO26" s="289">
        <v>114.75385624490819</v>
      </c>
      <c r="CP26" s="103">
        <f t="shared" si="1"/>
        <v>700.04368571201451</v>
      </c>
      <c r="CQ26" s="106">
        <v>0</v>
      </c>
      <c r="CR26" s="64">
        <v>0</v>
      </c>
      <c r="CS26" s="289">
        <v>0</v>
      </c>
      <c r="CT26" s="103">
        <f t="shared" si="2"/>
        <v>0</v>
      </c>
      <c r="CU26" s="97">
        <v>20.384939160994215</v>
      </c>
      <c r="CV26" s="97">
        <v>0</v>
      </c>
      <c r="CW26" s="97">
        <v>206.90995676618215</v>
      </c>
      <c r="CX26" s="97">
        <v>0</v>
      </c>
      <c r="CY26" s="103">
        <f t="shared" si="3"/>
        <v>227.29489592717636</v>
      </c>
      <c r="CZ26" s="292">
        <v>5544.5174245170256</v>
      </c>
      <c r="DA26" s="103">
        <f t="shared" si="4"/>
        <v>6471.8560061562166</v>
      </c>
      <c r="DB26" s="103">
        <f t="shared" si="5"/>
        <v>24626.428335100383</v>
      </c>
      <c r="DD26" s="97"/>
    </row>
    <row r="27" spans="1:108" ht="16" customHeight="1" x14ac:dyDescent="0.15">
      <c r="A27" s="316">
        <v>18</v>
      </c>
      <c r="B27" s="50">
        <v>26</v>
      </c>
      <c r="C27" s="175" t="s">
        <v>275</v>
      </c>
      <c r="D27" s="106">
        <v>1.6812871514417971</v>
      </c>
      <c r="E27" s="64">
        <v>0</v>
      </c>
      <c r="F27" s="64">
        <v>0</v>
      </c>
      <c r="G27" s="64">
        <v>4.103316315154248</v>
      </c>
      <c r="H27" s="64">
        <v>49.416131084630173</v>
      </c>
      <c r="I27" s="64">
        <v>18.059006951242516</v>
      </c>
      <c r="J27" s="64">
        <v>57.092396628201783</v>
      </c>
      <c r="K27" s="64">
        <v>4.7481624820091417</v>
      </c>
      <c r="L27" s="64">
        <v>9.0575282133147201</v>
      </c>
      <c r="M27" s="64">
        <v>0.20135072645279495</v>
      </c>
      <c r="N27" s="64">
        <v>150.77011506009899</v>
      </c>
      <c r="O27" s="64">
        <v>248.62290142240155</v>
      </c>
      <c r="P27" s="64">
        <v>23.537930160807036</v>
      </c>
      <c r="Q27" s="64">
        <v>7.8416736982760167</v>
      </c>
      <c r="R27" s="64">
        <v>9.4090098727433826</v>
      </c>
      <c r="S27" s="64">
        <v>0</v>
      </c>
      <c r="T27" s="64">
        <v>341.93933280754914</v>
      </c>
      <c r="U27" s="64">
        <v>16913.735877105202</v>
      </c>
      <c r="V27" s="64">
        <v>3463.3363248894202</v>
      </c>
      <c r="W27" s="64">
        <v>1381.1522669797785</v>
      </c>
      <c r="X27" s="64">
        <v>42.183736869233833</v>
      </c>
      <c r="Y27" s="64">
        <v>206.12423888703165</v>
      </c>
      <c r="Z27" s="64">
        <v>153.43584964172027</v>
      </c>
      <c r="AA27" s="64">
        <v>489.37374518585892</v>
      </c>
      <c r="AB27" s="64">
        <v>146.57901221424649</v>
      </c>
      <c r="AC27" s="64">
        <v>19.538098202121137</v>
      </c>
      <c r="AD27" s="64">
        <v>15.66286147646702</v>
      </c>
      <c r="AE27" s="64">
        <v>45.412787425917827</v>
      </c>
      <c r="AF27" s="64">
        <v>0.47137252607557539</v>
      </c>
      <c r="AG27" s="64">
        <v>0</v>
      </c>
      <c r="AH27" s="64">
        <v>0</v>
      </c>
      <c r="AI27" s="64">
        <v>0</v>
      </c>
      <c r="AJ27" s="64">
        <v>11.034914572504412</v>
      </c>
      <c r="AK27" s="64">
        <v>50.325827548142541</v>
      </c>
      <c r="AL27" s="64">
        <v>0.55335978602269298</v>
      </c>
      <c r="AM27" s="64">
        <v>1.140275289596324</v>
      </c>
      <c r="AN27" s="64">
        <v>0</v>
      </c>
      <c r="AO27" s="64">
        <v>0</v>
      </c>
      <c r="AP27" s="64">
        <v>51.133887959186609</v>
      </c>
      <c r="AQ27" s="64">
        <v>414.97464187966392</v>
      </c>
      <c r="AR27" s="64">
        <v>160.17578752581522</v>
      </c>
      <c r="AS27" s="64">
        <v>1222.9150389840288</v>
      </c>
      <c r="AT27" s="64">
        <v>294.06146803984745</v>
      </c>
      <c r="AU27" s="64">
        <v>6.2273703192181715</v>
      </c>
      <c r="AV27" s="64">
        <v>0.99131839735835781</v>
      </c>
      <c r="AW27" s="64">
        <v>102.97217142766007</v>
      </c>
      <c r="AX27" s="64">
        <v>0.22349891817403078</v>
      </c>
      <c r="AY27" s="64">
        <v>0</v>
      </c>
      <c r="AZ27" s="64">
        <v>2.8697261992653051</v>
      </c>
      <c r="BA27" s="64">
        <v>28.522531741928244</v>
      </c>
      <c r="BB27" s="64">
        <v>3.7932326916214489E-2</v>
      </c>
      <c r="BC27" s="64">
        <v>0</v>
      </c>
      <c r="BD27" s="64">
        <v>9.985371138087562E-2</v>
      </c>
      <c r="BE27" s="64">
        <v>1.4342446911581499</v>
      </c>
      <c r="BF27" s="64">
        <v>23.069694104765485</v>
      </c>
      <c r="BG27" s="64">
        <v>142.87807201605415</v>
      </c>
      <c r="BH27" s="64">
        <v>27.321575871708667</v>
      </c>
      <c r="BI27" s="64">
        <v>0.74452779505941502</v>
      </c>
      <c r="BJ27" s="64">
        <v>1.3327728713205578</v>
      </c>
      <c r="BK27" s="64">
        <v>105.80385786612446</v>
      </c>
      <c r="BL27" s="64">
        <v>1931.6336175372314</v>
      </c>
      <c r="BM27" s="64">
        <v>984.44955470012212</v>
      </c>
      <c r="BN27" s="64">
        <v>240.66748565962504</v>
      </c>
      <c r="BO27" s="64">
        <v>31.508368266139854</v>
      </c>
      <c r="BP27" s="64">
        <v>12.472575988533222</v>
      </c>
      <c r="BQ27" s="64">
        <v>750.61037660727402</v>
      </c>
      <c r="BR27" s="64">
        <v>1324.5858152701162</v>
      </c>
      <c r="BS27" s="64">
        <v>80.481169695466448</v>
      </c>
      <c r="BT27" s="64">
        <v>177.10897502355226</v>
      </c>
      <c r="BU27" s="64">
        <v>40.925812526377761</v>
      </c>
      <c r="BV27" s="64">
        <v>963.97146623610854</v>
      </c>
      <c r="BW27" s="64">
        <v>252.10751595383621</v>
      </c>
      <c r="BX27" s="64">
        <v>89.680075754391922</v>
      </c>
      <c r="BY27" s="64">
        <v>120.95632374578712</v>
      </c>
      <c r="BZ27" s="64">
        <v>127.7902522464296</v>
      </c>
      <c r="CA27" s="64">
        <v>250.47686046781271</v>
      </c>
      <c r="CB27" s="289">
        <v>0</v>
      </c>
      <c r="CC27" s="103">
        <f t="shared" si="0"/>
        <v>33833.756909499083</v>
      </c>
      <c r="CD27" s="106">
        <v>0</v>
      </c>
      <c r="CE27" s="64">
        <v>0</v>
      </c>
      <c r="CF27" s="64">
        <v>0</v>
      </c>
      <c r="CG27" s="64">
        <v>0</v>
      </c>
      <c r="CH27" s="64">
        <v>71.36130287225906</v>
      </c>
      <c r="CI27" s="64">
        <v>127.3036287368938</v>
      </c>
      <c r="CJ27" s="64">
        <v>0</v>
      </c>
      <c r="CK27" s="64">
        <v>298.80683132450167</v>
      </c>
      <c r="CL27" s="64">
        <v>1782.3106190357207</v>
      </c>
      <c r="CM27" s="64">
        <v>0</v>
      </c>
      <c r="CN27" s="64">
        <v>0</v>
      </c>
      <c r="CO27" s="289">
        <v>160.52230976418605</v>
      </c>
      <c r="CP27" s="103">
        <f t="shared" si="1"/>
        <v>2440.3046917335614</v>
      </c>
      <c r="CQ27" s="106">
        <v>0</v>
      </c>
      <c r="CR27" s="64">
        <v>0</v>
      </c>
      <c r="CS27" s="289">
        <v>229.25666321058358</v>
      </c>
      <c r="CT27" s="103">
        <f t="shared" si="2"/>
        <v>229.25666321058358</v>
      </c>
      <c r="CU27" s="97">
        <v>13524.981482870113</v>
      </c>
      <c r="CV27" s="97">
        <v>0</v>
      </c>
      <c r="CW27" s="97">
        <v>200.88163482480371</v>
      </c>
      <c r="CX27" s="97">
        <v>0</v>
      </c>
      <c r="CY27" s="103">
        <f t="shared" si="3"/>
        <v>13725.863117694917</v>
      </c>
      <c r="CZ27" s="292">
        <v>32647.185494434532</v>
      </c>
      <c r="DA27" s="103">
        <f t="shared" si="4"/>
        <v>49042.609967073593</v>
      </c>
      <c r="DB27" s="103">
        <f t="shared" si="5"/>
        <v>82876.366876572676</v>
      </c>
      <c r="DD27" s="97"/>
    </row>
    <row r="28" spans="1:108" ht="16" customHeight="1" x14ac:dyDescent="0.15">
      <c r="A28" s="48">
        <v>19</v>
      </c>
      <c r="B28" s="50">
        <v>27</v>
      </c>
      <c r="C28" s="175" t="s">
        <v>276</v>
      </c>
      <c r="D28" s="106">
        <v>60.779474918923732</v>
      </c>
      <c r="E28" s="64">
        <v>0</v>
      </c>
      <c r="F28" s="64">
        <v>7.4240391292567876E-2</v>
      </c>
      <c r="G28" s="64">
        <v>6.6332307915077484</v>
      </c>
      <c r="H28" s="64">
        <v>46.622758351920417</v>
      </c>
      <c r="I28" s="64">
        <v>1.7429709067391601</v>
      </c>
      <c r="J28" s="64">
        <v>9.5185324376407969</v>
      </c>
      <c r="K28" s="64">
        <v>5.4016675022750302</v>
      </c>
      <c r="L28" s="64">
        <v>1.1636225186493259</v>
      </c>
      <c r="M28" s="64">
        <v>6.2180019994947391E-2</v>
      </c>
      <c r="N28" s="64">
        <v>88.713154404799781</v>
      </c>
      <c r="O28" s="64">
        <v>51.233427151916992</v>
      </c>
      <c r="P28" s="64">
        <v>5.3212906623705605</v>
      </c>
      <c r="Q28" s="64">
        <v>2.3663370682884377</v>
      </c>
      <c r="R28" s="64">
        <v>18.739371483653745</v>
      </c>
      <c r="S28" s="64">
        <v>0</v>
      </c>
      <c r="T28" s="64">
        <v>77.465336250301448</v>
      </c>
      <c r="U28" s="64">
        <v>3392.8719202773159</v>
      </c>
      <c r="V28" s="64">
        <v>2525.7038484767172</v>
      </c>
      <c r="W28" s="64">
        <v>1093.9865516038753</v>
      </c>
      <c r="X28" s="64">
        <v>80.504135283448164</v>
      </c>
      <c r="Y28" s="64">
        <v>65.031839046126464</v>
      </c>
      <c r="Z28" s="64">
        <v>37.735036764987896</v>
      </c>
      <c r="AA28" s="64">
        <v>118.19522861220587</v>
      </c>
      <c r="AB28" s="64">
        <v>238.83405094201925</v>
      </c>
      <c r="AC28" s="64">
        <v>39.950657285332149</v>
      </c>
      <c r="AD28" s="64">
        <v>32.028889629193529</v>
      </c>
      <c r="AE28" s="64">
        <v>58.104995205195969</v>
      </c>
      <c r="AF28" s="64">
        <v>1.6247365019274829</v>
      </c>
      <c r="AG28" s="64">
        <v>0</v>
      </c>
      <c r="AH28" s="64">
        <v>4.6706456195029027</v>
      </c>
      <c r="AI28" s="64">
        <v>0.4139373166552362</v>
      </c>
      <c r="AJ28" s="64">
        <v>0</v>
      </c>
      <c r="AK28" s="64">
        <v>454.66183670877666</v>
      </c>
      <c r="AL28" s="64">
        <v>0.36270822213830051</v>
      </c>
      <c r="AM28" s="64">
        <v>0.61127959300971735</v>
      </c>
      <c r="AN28" s="64">
        <v>2.8437758574472807</v>
      </c>
      <c r="AO28" s="64">
        <v>1.2581087656829761</v>
      </c>
      <c r="AP28" s="64">
        <v>15.738923124268977</v>
      </c>
      <c r="AQ28" s="64">
        <v>2354.3892348927538</v>
      </c>
      <c r="AR28" s="64">
        <v>95.210084776413581</v>
      </c>
      <c r="AS28" s="64">
        <v>166.29111364103184</v>
      </c>
      <c r="AT28" s="64">
        <v>45.166099534601173</v>
      </c>
      <c r="AU28" s="64">
        <v>4.104534630760508</v>
      </c>
      <c r="AV28" s="64">
        <v>2.1043134492087221</v>
      </c>
      <c r="AW28" s="64">
        <v>203.84277430526549</v>
      </c>
      <c r="AX28" s="64">
        <v>7.2031345756581489E-2</v>
      </c>
      <c r="AY28" s="64">
        <v>0</v>
      </c>
      <c r="AZ28" s="64">
        <v>16.340184545019952</v>
      </c>
      <c r="BA28" s="64">
        <v>7.1779589483484862</v>
      </c>
      <c r="BB28" s="64">
        <v>6.2000651536699265E-2</v>
      </c>
      <c r="BC28" s="64">
        <v>0</v>
      </c>
      <c r="BD28" s="64">
        <v>3.2250286859048058E-2</v>
      </c>
      <c r="BE28" s="64">
        <v>0.45810718739915035</v>
      </c>
      <c r="BF28" s="64">
        <v>57.228286558491526</v>
      </c>
      <c r="BG28" s="64">
        <v>141.51243664912195</v>
      </c>
      <c r="BH28" s="64">
        <v>7.2564015871475567</v>
      </c>
      <c r="BI28" s="64">
        <v>0.34445493621308787</v>
      </c>
      <c r="BJ28" s="64">
        <v>0.52671167933546392</v>
      </c>
      <c r="BK28" s="64">
        <v>0.59655663201827103</v>
      </c>
      <c r="BL28" s="64">
        <v>80.458165716907104</v>
      </c>
      <c r="BM28" s="64">
        <v>25.10226305261417</v>
      </c>
      <c r="BN28" s="64">
        <v>5.5904025208878938</v>
      </c>
      <c r="BO28" s="64">
        <v>6.1767520212722973</v>
      </c>
      <c r="BP28" s="64">
        <v>17.063035181262723</v>
      </c>
      <c r="BQ28" s="64">
        <v>10.733382327601497</v>
      </c>
      <c r="BR28" s="64">
        <v>103.2601943263027</v>
      </c>
      <c r="BS28" s="64">
        <v>12.113145762236513</v>
      </c>
      <c r="BT28" s="64">
        <v>46.194990749355284</v>
      </c>
      <c r="BU28" s="64">
        <v>14.780783751732788</v>
      </c>
      <c r="BV28" s="64">
        <v>76.327768009721922</v>
      </c>
      <c r="BW28" s="64">
        <v>13.277166066368112</v>
      </c>
      <c r="BX28" s="64">
        <v>16.176135895750051</v>
      </c>
      <c r="BY28" s="64">
        <v>7.4629810996925023</v>
      </c>
      <c r="BZ28" s="64">
        <v>7.0090381564130695</v>
      </c>
      <c r="CA28" s="64">
        <v>76.043366152756334</v>
      </c>
      <c r="CB28" s="289">
        <v>0</v>
      </c>
      <c r="CC28" s="103">
        <f t="shared" si="0"/>
        <v>12161.455806724256</v>
      </c>
      <c r="CD28" s="106">
        <v>0</v>
      </c>
      <c r="CE28" s="64">
        <v>0</v>
      </c>
      <c r="CF28" s="64">
        <v>0</v>
      </c>
      <c r="CG28" s="64">
        <v>0</v>
      </c>
      <c r="CH28" s="64">
        <v>1094.1931429470869</v>
      </c>
      <c r="CI28" s="64">
        <v>0</v>
      </c>
      <c r="CJ28" s="64">
        <v>27.031696526484613</v>
      </c>
      <c r="CK28" s="64">
        <v>0</v>
      </c>
      <c r="CL28" s="64">
        <v>2.7561117536168247</v>
      </c>
      <c r="CM28" s="64">
        <v>0</v>
      </c>
      <c r="CN28" s="64">
        <v>0</v>
      </c>
      <c r="CO28" s="289">
        <v>0</v>
      </c>
      <c r="CP28" s="103">
        <f t="shared" si="1"/>
        <v>1123.9809512271884</v>
      </c>
      <c r="CQ28" s="106">
        <v>0</v>
      </c>
      <c r="CR28" s="64">
        <v>0</v>
      </c>
      <c r="CS28" s="289">
        <v>0</v>
      </c>
      <c r="CT28" s="103">
        <f t="shared" si="2"/>
        <v>0</v>
      </c>
      <c r="CU28" s="97">
        <v>6389.2081605890135</v>
      </c>
      <c r="CV28" s="97">
        <v>0</v>
      </c>
      <c r="CW28" s="97">
        <v>-243.45725255026409</v>
      </c>
      <c r="CX28" s="97">
        <v>0</v>
      </c>
      <c r="CY28" s="103">
        <f t="shared" si="3"/>
        <v>6145.750908038749</v>
      </c>
      <c r="CZ28" s="292">
        <v>10323.404674593954</v>
      </c>
      <c r="DA28" s="103">
        <f t="shared" si="4"/>
        <v>17593.136533859892</v>
      </c>
      <c r="DB28" s="103">
        <f t="shared" si="5"/>
        <v>29754.592340584146</v>
      </c>
      <c r="DD28" s="97"/>
    </row>
    <row r="29" spans="1:108" ht="16" customHeight="1" x14ac:dyDescent="0.15">
      <c r="A29" s="316">
        <v>20</v>
      </c>
      <c r="B29" s="50">
        <v>28</v>
      </c>
      <c r="C29" s="40" t="s">
        <v>137</v>
      </c>
      <c r="D29" s="106">
        <v>184.50817146649732</v>
      </c>
      <c r="E29" s="64">
        <v>8.5155218017455194</v>
      </c>
      <c r="F29" s="64">
        <v>0</v>
      </c>
      <c r="G29" s="64">
        <v>27.478168868192856</v>
      </c>
      <c r="H29" s="64">
        <v>98.741004153898885</v>
      </c>
      <c r="I29" s="64">
        <v>7.7844547947550851</v>
      </c>
      <c r="J29" s="64">
        <v>45.498441483063033</v>
      </c>
      <c r="K29" s="64">
        <v>14.751383580099279</v>
      </c>
      <c r="L29" s="64">
        <v>25.705697877451193</v>
      </c>
      <c r="M29" s="64">
        <v>0.71053674552669421</v>
      </c>
      <c r="N29" s="64">
        <v>48.646865396879249</v>
      </c>
      <c r="O29" s="64">
        <v>90.548428364866353</v>
      </c>
      <c r="P29" s="64">
        <v>18.382725407096203</v>
      </c>
      <c r="Q29" s="64">
        <v>24.769166673186941</v>
      </c>
      <c r="R29" s="64">
        <v>5.9176297942253866</v>
      </c>
      <c r="S29" s="64">
        <v>0</v>
      </c>
      <c r="T29" s="64">
        <v>63.086528777712914</v>
      </c>
      <c r="U29" s="64">
        <v>1708.1497488102523</v>
      </c>
      <c r="V29" s="64">
        <v>367.14408219229477</v>
      </c>
      <c r="W29" s="64">
        <v>3522.5053725328835</v>
      </c>
      <c r="X29" s="64">
        <v>47.004360322606786</v>
      </c>
      <c r="Y29" s="64">
        <v>70.091290889093258</v>
      </c>
      <c r="Z29" s="64">
        <v>6.4727263384318361</v>
      </c>
      <c r="AA29" s="64">
        <v>23.178475500797255</v>
      </c>
      <c r="AB29" s="64">
        <v>173.23813597869756</v>
      </c>
      <c r="AC29" s="64">
        <v>47.87519087532533</v>
      </c>
      <c r="AD29" s="64">
        <v>38.376962470740921</v>
      </c>
      <c r="AE29" s="64">
        <v>44.495695764795528</v>
      </c>
      <c r="AF29" s="64">
        <v>3.7463225457231975</v>
      </c>
      <c r="AG29" s="64">
        <v>9.8808706534963218</v>
      </c>
      <c r="AH29" s="64">
        <v>14.85748097537345</v>
      </c>
      <c r="AI29" s="64">
        <v>2.2468346234225445</v>
      </c>
      <c r="AJ29" s="64">
        <v>0</v>
      </c>
      <c r="AK29" s="64">
        <v>37.436665053202823</v>
      </c>
      <c r="AL29" s="64">
        <v>1.8976283538998269</v>
      </c>
      <c r="AM29" s="64">
        <v>2.4161406244045884</v>
      </c>
      <c r="AN29" s="64">
        <v>15.451391896664212</v>
      </c>
      <c r="AO29" s="64">
        <v>6.8456612113284621</v>
      </c>
      <c r="AP29" s="64">
        <v>29.523821682467528</v>
      </c>
      <c r="AQ29" s="64">
        <v>435.70608270984644</v>
      </c>
      <c r="AR29" s="64">
        <v>159.66990276350873</v>
      </c>
      <c r="AS29" s="64">
        <v>65.219494191182406</v>
      </c>
      <c r="AT29" s="64">
        <v>51.372921389633525</v>
      </c>
      <c r="AU29" s="64">
        <v>5.7383475144587148</v>
      </c>
      <c r="AV29" s="64">
        <v>2.8813172736107084</v>
      </c>
      <c r="AW29" s="64">
        <v>6.6594169041364797</v>
      </c>
      <c r="AX29" s="64">
        <v>10.511232776145988</v>
      </c>
      <c r="AY29" s="64">
        <v>0</v>
      </c>
      <c r="AZ29" s="64">
        <v>7.7043621518385574</v>
      </c>
      <c r="BA29" s="64">
        <v>6.9928267734923582</v>
      </c>
      <c r="BB29" s="64">
        <v>1.2592993737576077</v>
      </c>
      <c r="BC29" s="64">
        <v>0</v>
      </c>
      <c r="BD29" s="64">
        <v>4.5491816211875966E-2</v>
      </c>
      <c r="BE29" s="64">
        <v>0.66143762448508225</v>
      </c>
      <c r="BF29" s="64">
        <v>2.93251767309585</v>
      </c>
      <c r="BG29" s="64">
        <v>26.634779951710655</v>
      </c>
      <c r="BH29" s="64">
        <v>1.2550196576417427</v>
      </c>
      <c r="BI29" s="64">
        <v>0.17179500178077842</v>
      </c>
      <c r="BJ29" s="64">
        <v>0.45547382238144307</v>
      </c>
      <c r="BK29" s="64">
        <v>1.4254272531815793</v>
      </c>
      <c r="BL29" s="64">
        <v>10.113512260428744</v>
      </c>
      <c r="BM29" s="64">
        <v>5.7758371745199604</v>
      </c>
      <c r="BN29" s="64">
        <v>0.42471285195989894</v>
      </c>
      <c r="BO29" s="64">
        <v>0.99605898066505449</v>
      </c>
      <c r="BP29" s="64">
        <v>0.15356377909419941</v>
      </c>
      <c r="BQ29" s="64">
        <v>12.562531214532575</v>
      </c>
      <c r="BR29" s="64">
        <v>56.583639622977572</v>
      </c>
      <c r="BS29" s="64">
        <v>3.8170850770152267</v>
      </c>
      <c r="BT29" s="64">
        <v>9.5362798457382265</v>
      </c>
      <c r="BU29" s="64">
        <v>25.026729914926751</v>
      </c>
      <c r="BV29" s="64">
        <v>16.455353508804926</v>
      </c>
      <c r="BW29" s="64">
        <v>5.7013530451952956</v>
      </c>
      <c r="BX29" s="64">
        <v>18.410541470039572</v>
      </c>
      <c r="BY29" s="64">
        <v>14.023360866127105</v>
      </c>
      <c r="BZ29" s="64">
        <v>3.7484246183038032</v>
      </c>
      <c r="CA29" s="64">
        <v>8.5681893771879505</v>
      </c>
      <c r="CB29" s="289">
        <v>0</v>
      </c>
      <c r="CC29" s="103">
        <f t="shared" si="0"/>
        <v>7817.0739047107209</v>
      </c>
      <c r="CD29" s="106">
        <v>0</v>
      </c>
      <c r="CE29" s="64">
        <v>0</v>
      </c>
      <c r="CF29" s="64">
        <v>0</v>
      </c>
      <c r="CG29" s="64">
        <v>0</v>
      </c>
      <c r="CH29" s="64">
        <v>177.80142522045344</v>
      </c>
      <c r="CI29" s="64">
        <v>0</v>
      </c>
      <c r="CJ29" s="64">
        <v>0</v>
      </c>
      <c r="CK29" s="64">
        <v>0</v>
      </c>
      <c r="CL29" s="64">
        <v>2.5794891243221945</v>
      </c>
      <c r="CM29" s="64">
        <v>0</v>
      </c>
      <c r="CN29" s="64">
        <v>0</v>
      </c>
      <c r="CO29" s="289">
        <v>0</v>
      </c>
      <c r="CP29" s="103">
        <f t="shared" si="1"/>
        <v>180.38091434477565</v>
      </c>
      <c r="CQ29" s="106">
        <v>0</v>
      </c>
      <c r="CR29" s="64">
        <v>0</v>
      </c>
      <c r="CS29" s="289">
        <v>0</v>
      </c>
      <c r="CT29" s="103">
        <f t="shared" si="2"/>
        <v>0</v>
      </c>
      <c r="CU29" s="97">
        <v>12477.677008572613</v>
      </c>
      <c r="CV29" s="97">
        <v>0</v>
      </c>
      <c r="CW29" s="97">
        <v>4.7365114649542424</v>
      </c>
      <c r="CX29" s="97">
        <v>0</v>
      </c>
      <c r="CY29" s="103">
        <f t="shared" si="3"/>
        <v>12482.413520037568</v>
      </c>
      <c r="CZ29" s="292">
        <v>23802.341689548008</v>
      </c>
      <c r="DA29" s="103">
        <f t="shared" si="4"/>
        <v>36465.136123930351</v>
      </c>
      <c r="DB29" s="103">
        <f t="shared" si="5"/>
        <v>44282.210028641071</v>
      </c>
      <c r="DD29" s="97"/>
    </row>
    <row r="30" spans="1:108" ht="16" customHeight="1" x14ac:dyDescent="0.15">
      <c r="A30" s="48">
        <v>21</v>
      </c>
      <c r="B30" s="50">
        <v>29</v>
      </c>
      <c r="C30" s="40" t="s">
        <v>57</v>
      </c>
      <c r="D30" s="106">
        <v>0</v>
      </c>
      <c r="E30" s="64">
        <v>0</v>
      </c>
      <c r="F30" s="64">
        <v>0</v>
      </c>
      <c r="G30" s="64">
        <v>0.72078247734490575</v>
      </c>
      <c r="H30" s="64">
        <v>14.721779039359591</v>
      </c>
      <c r="I30" s="64">
        <v>2.8734788982772996</v>
      </c>
      <c r="J30" s="64">
        <v>13.7566237199298</v>
      </c>
      <c r="K30" s="64">
        <v>2.5796372024696157</v>
      </c>
      <c r="L30" s="64">
        <v>1.5152671808759124</v>
      </c>
      <c r="M30" s="64">
        <v>1.2484579041723134</v>
      </c>
      <c r="N30" s="64">
        <v>9.7363771946517659</v>
      </c>
      <c r="O30" s="64">
        <v>23.314500592385329</v>
      </c>
      <c r="P30" s="64">
        <v>1.0454932525962652</v>
      </c>
      <c r="Q30" s="64">
        <v>1.1054292586602215</v>
      </c>
      <c r="R30" s="64">
        <v>0.33780046169876032</v>
      </c>
      <c r="S30" s="64">
        <v>0</v>
      </c>
      <c r="T30" s="64">
        <v>33.254413798264444</v>
      </c>
      <c r="U30" s="64">
        <v>10.86718243070916</v>
      </c>
      <c r="V30" s="64">
        <v>92.345347193052305</v>
      </c>
      <c r="W30" s="64">
        <v>398.37981039022208</v>
      </c>
      <c r="X30" s="64">
        <v>97.492461370076427</v>
      </c>
      <c r="Y30" s="64">
        <v>8.8185199457577159</v>
      </c>
      <c r="Z30" s="64">
        <v>1.1227943268762748</v>
      </c>
      <c r="AA30" s="64">
        <v>3.168632592697163</v>
      </c>
      <c r="AB30" s="64">
        <v>32.089199385157492</v>
      </c>
      <c r="AC30" s="64">
        <v>0</v>
      </c>
      <c r="AD30" s="64">
        <v>0</v>
      </c>
      <c r="AE30" s="64">
        <v>0</v>
      </c>
      <c r="AF30" s="64">
        <v>0</v>
      </c>
      <c r="AG30" s="64">
        <v>0</v>
      </c>
      <c r="AH30" s="64">
        <v>0</v>
      </c>
      <c r="AI30" s="64">
        <v>0</v>
      </c>
      <c r="AJ30" s="64">
        <v>0</v>
      </c>
      <c r="AK30" s="64">
        <v>6.2537441954290482</v>
      </c>
      <c r="AL30" s="64">
        <v>3.1465710644671019E-2</v>
      </c>
      <c r="AM30" s="64">
        <v>5.5089250669250668E-2</v>
      </c>
      <c r="AN30" s="64">
        <v>0</v>
      </c>
      <c r="AO30" s="64">
        <v>0</v>
      </c>
      <c r="AP30" s="64">
        <v>18.695899512245816</v>
      </c>
      <c r="AQ30" s="64">
        <v>0.73327232205870641</v>
      </c>
      <c r="AR30" s="64">
        <v>568.07993958726388</v>
      </c>
      <c r="AS30" s="64">
        <v>7.0250550631002051</v>
      </c>
      <c r="AT30" s="64">
        <v>24.120144997352355</v>
      </c>
      <c r="AU30" s="64">
        <v>0.19752033926421048</v>
      </c>
      <c r="AV30" s="64">
        <v>3.5548292345158113E-2</v>
      </c>
      <c r="AW30" s="64">
        <v>0.44374583625808905</v>
      </c>
      <c r="AX30" s="64">
        <v>108.1542629506371</v>
      </c>
      <c r="AY30" s="64">
        <v>0</v>
      </c>
      <c r="AZ30" s="64">
        <v>62.346458590251871</v>
      </c>
      <c r="BA30" s="64">
        <v>2.0286012615069136</v>
      </c>
      <c r="BB30" s="64">
        <v>0</v>
      </c>
      <c r="BC30" s="64">
        <v>0</v>
      </c>
      <c r="BD30" s="64">
        <v>0.40443772502135528</v>
      </c>
      <c r="BE30" s="64">
        <v>1.4077132034938746</v>
      </c>
      <c r="BF30" s="64">
        <v>45.697948612457637</v>
      </c>
      <c r="BG30" s="64">
        <v>79.772999927937377</v>
      </c>
      <c r="BH30" s="64">
        <v>0.27567672024905737</v>
      </c>
      <c r="BI30" s="64">
        <v>0.21688205148759318</v>
      </c>
      <c r="BJ30" s="64">
        <v>0.34653339356210999</v>
      </c>
      <c r="BK30" s="64">
        <v>6.6136347415618454E-2</v>
      </c>
      <c r="BL30" s="64">
        <v>0.13883297608905801</v>
      </c>
      <c r="BM30" s="64">
        <v>3.658596725440439E-2</v>
      </c>
      <c r="BN30" s="64">
        <v>0</v>
      </c>
      <c r="BO30" s="64">
        <v>0</v>
      </c>
      <c r="BP30" s="64">
        <v>5.3685266038482849E-3</v>
      </c>
      <c r="BQ30" s="64">
        <v>11.709900448200866</v>
      </c>
      <c r="BR30" s="64">
        <v>148.46730981892298</v>
      </c>
      <c r="BS30" s="64">
        <v>6.9397573075588624E-3</v>
      </c>
      <c r="BT30" s="64">
        <v>0.90443072016944037</v>
      </c>
      <c r="BU30" s="64">
        <v>3.8794769933059823</v>
      </c>
      <c r="BV30" s="64">
        <v>11.302983149963069</v>
      </c>
      <c r="BW30" s="64">
        <v>1.6111364520635971</v>
      </c>
      <c r="BX30" s="64">
        <v>0.1180318267370746</v>
      </c>
      <c r="BY30" s="64">
        <v>0.14081920902425121</v>
      </c>
      <c r="BZ30" s="64">
        <v>2.797117539659228</v>
      </c>
      <c r="CA30" s="64">
        <v>7.4775604260416226E-2</v>
      </c>
      <c r="CB30" s="289">
        <v>0</v>
      </c>
      <c r="CC30" s="103">
        <f t="shared" si="0"/>
        <v>1858.0767734954482</v>
      </c>
      <c r="CD30" s="106">
        <v>0</v>
      </c>
      <c r="CE30" s="64">
        <v>0</v>
      </c>
      <c r="CF30" s="64">
        <v>0</v>
      </c>
      <c r="CG30" s="64">
        <v>0</v>
      </c>
      <c r="CH30" s="64">
        <v>0</v>
      </c>
      <c r="CI30" s="64">
        <v>0</v>
      </c>
      <c r="CJ30" s="64">
        <v>6626.3100304202781</v>
      </c>
      <c r="CK30" s="64">
        <v>0</v>
      </c>
      <c r="CL30" s="64">
        <v>48.798546974284363</v>
      </c>
      <c r="CM30" s="64">
        <v>0</v>
      </c>
      <c r="CN30" s="64">
        <v>0</v>
      </c>
      <c r="CO30" s="289">
        <v>0</v>
      </c>
      <c r="CP30" s="103">
        <f t="shared" si="1"/>
        <v>6675.1085773945624</v>
      </c>
      <c r="CQ30" s="106">
        <v>0</v>
      </c>
      <c r="CR30" s="64">
        <v>0</v>
      </c>
      <c r="CS30" s="289">
        <v>0</v>
      </c>
      <c r="CT30" s="103">
        <f t="shared" si="2"/>
        <v>0</v>
      </c>
      <c r="CU30" s="97">
        <v>6303.9501759429886</v>
      </c>
      <c r="CV30" s="97">
        <v>0</v>
      </c>
      <c r="CW30" s="97">
        <v>-4.0919038270455711E-2</v>
      </c>
      <c r="CX30" s="97">
        <v>0</v>
      </c>
      <c r="CY30" s="103">
        <f t="shared" si="3"/>
        <v>6303.9092569047179</v>
      </c>
      <c r="CZ30" s="292">
        <v>1825.9643656392852</v>
      </c>
      <c r="DA30" s="103">
        <f t="shared" si="4"/>
        <v>14804.982199938566</v>
      </c>
      <c r="DB30" s="103">
        <f t="shared" si="5"/>
        <v>16663.058973434014</v>
      </c>
      <c r="DD30" s="97"/>
    </row>
    <row r="31" spans="1:108" ht="16" customHeight="1" x14ac:dyDescent="0.15">
      <c r="A31" s="316">
        <v>22</v>
      </c>
      <c r="B31" s="50">
        <v>30</v>
      </c>
      <c r="C31" s="40" t="s">
        <v>58</v>
      </c>
      <c r="D31" s="106">
        <v>0</v>
      </c>
      <c r="E31" s="64">
        <v>0</v>
      </c>
      <c r="F31" s="64">
        <v>0</v>
      </c>
      <c r="G31" s="64">
        <v>0.69193705188770693</v>
      </c>
      <c r="H31" s="64">
        <v>1.2076990928444735</v>
      </c>
      <c r="I31" s="64">
        <v>0.28658652770508014</v>
      </c>
      <c r="J31" s="64">
        <v>0.9523212399102331</v>
      </c>
      <c r="K31" s="64">
        <v>0.32524943887989999</v>
      </c>
      <c r="L31" s="64">
        <v>1.199079003638545E-2</v>
      </c>
      <c r="M31" s="64">
        <v>2.0379689765361666E-2</v>
      </c>
      <c r="N31" s="64">
        <v>2.8067770123842037</v>
      </c>
      <c r="O31" s="64">
        <v>7.8810893523684271</v>
      </c>
      <c r="P31" s="64">
        <v>9.6135817713597325E-3</v>
      </c>
      <c r="Q31" s="64">
        <v>0.23879005163754591</v>
      </c>
      <c r="R31" s="64">
        <v>0.10184838378882283</v>
      </c>
      <c r="S31" s="64">
        <v>0</v>
      </c>
      <c r="T31" s="64">
        <v>0.6140824541616885</v>
      </c>
      <c r="U31" s="64">
        <v>130.26496473482894</v>
      </c>
      <c r="V31" s="64">
        <v>2.2347879130876431</v>
      </c>
      <c r="W31" s="64">
        <v>0.17430633094794695</v>
      </c>
      <c r="X31" s="64">
        <v>8.97398849071973</v>
      </c>
      <c r="Y31" s="64">
        <v>620.97110967479341</v>
      </c>
      <c r="Z31" s="64">
        <v>0.24405693381059809</v>
      </c>
      <c r="AA31" s="64">
        <v>1.0947933561046872</v>
      </c>
      <c r="AB31" s="64">
        <v>130.26202703058394</v>
      </c>
      <c r="AC31" s="64">
        <v>0</v>
      </c>
      <c r="AD31" s="64">
        <v>0</v>
      </c>
      <c r="AE31" s="64">
        <v>0</v>
      </c>
      <c r="AF31" s="64">
        <v>0</v>
      </c>
      <c r="AG31" s="64">
        <v>0</v>
      </c>
      <c r="AH31" s="64">
        <v>0</v>
      </c>
      <c r="AI31" s="64">
        <v>0</v>
      </c>
      <c r="AJ31" s="64">
        <v>0</v>
      </c>
      <c r="AK31" s="64">
        <v>0</v>
      </c>
      <c r="AL31" s="64">
        <v>1.7659864364020894E-2</v>
      </c>
      <c r="AM31" s="64">
        <v>4.6390032207488316E-2</v>
      </c>
      <c r="AN31" s="64">
        <v>0</v>
      </c>
      <c r="AO31" s="64">
        <v>0</v>
      </c>
      <c r="AP31" s="64">
        <v>19.073514473158141</v>
      </c>
      <c r="AQ31" s="64">
        <v>1.2983994711421023</v>
      </c>
      <c r="AR31" s="64">
        <v>14.223915461402688</v>
      </c>
      <c r="AS31" s="64">
        <v>4.6282299068312689</v>
      </c>
      <c r="AT31" s="64">
        <v>7.2359095533559739</v>
      </c>
      <c r="AU31" s="64">
        <v>175.14051160349052</v>
      </c>
      <c r="AV31" s="64">
        <v>52.381829569652822</v>
      </c>
      <c r="AW31" s="64">
        <v>1.1683313991834139</v>
      </c>
      <c r="AX31" s="64">
        <v>10.521511272527748</v>
      </c>
      <c r="AY31" s="64">
        <v>0</v>
      </c>
      <c r="AZ31" s="64">
        <v>1.5544064810988225</v>
      </c>
      <c r="BA31" s="64">
        <v>3.8762513540590036E-2</v>
      </c>
      <c r="BB31" s="64">
        <v>1.5330306202969506</v>
      </c>
      <c r="BC31" s="64">
        <v>240.27382362599494</v>
      </c>
      <c r="BD31" s="64">
        <v>8.0065333424404125E-3</v>
      </c>
      <c r="BE31" s="64">
        <v>0.11594399630471364</v>
      </c>
      <c r="BF31" s="64">
        <v>0.6729411532818651</v>
      </c>
      <c r="BG31" s="64">
        <v>0</v>
      </c>
      <c r="BH31" s="64">
        <v>1.2576898945815727E-2</v>
      </c>
      <c r="BI31" s="64">
        <v>4.9113876139199077E-2</v>
      </c>
      <c r="BJ31" s="64">
        <v>4.1088354653756987E-2</v>
      </c>
      <c r="BK31" s="64">
        <v>2.2552733995058988E-3</v>
      </c>
      <c r="BL31" s="64">
        <v>0</v>
      </c>
      <c r="BM31" s="64">
        <v>4.789511871108898E-2</v>
      </c>
      <c r="BN31" s="64">
        <v>0</v>
      </c>
      <c r="BO31" s="64">
        <v>0</v>
      </c>
      <c r="BP31" s="64">
        <v>1.6392725546031158E-2</v>
      </c>
      <c r="BQ31" s="64">
        <v>44.147638045431655</v>
      </c>
      <c r="BR31" s="64">
        <v>42.105914800504614</v>
      </c>
      <c r="BS31" s="64">
        <v>9.0895576320051102E-2</v>
      </c>
      <c r="BT31" s="64">
        <v>12.566705436740129</v>
      </c>
      <c r="BU31" s="64">
        <v>55.61673923966972</v>
      </c>
      <c r="BV31" s="64">
        <v>475.24278220940357</v>
      </c>
      <c r="BW31" s="64">
        <v>1.8297758503856167</v>
      </c>
      <c r="BX31" s="64">
        <v>1.7575752306673527</v>
      </c>
      <c r="BY31" s="64">
        <v>1.0726797362913125</v>
      </c>
      <c r="BZ31" s="64">
        <v>10.797807916510495</v>
      </c>
      <c r="CA31" s="64">
        <v>2.1355856920339074</v>
      </c>
      <c r="CB31" s="289">
        <v>0</v>
      </c>
      <c r="CC31" s="103">
        <f t="shared" si="0"/>
        <v>2086.8349386445489</v>
      </c>
      <c r="CD31" s="106">
        <v>0</v>
      </c>
      <c r="CE31" s="64">
        <v>0</v>
      </c>
      <c r="CF31" s="64">
        <v>0</v>
      </c>
      <c r="CG31" s="64">
        <v>0</v>
      </c>
      <c r="CH31" s="64">
        <v>0</v>
      </c>
      <c r="CI31" s="64">
        <v>0</v>
      </c>
      <c r="CJ31" s="64">
        <v>407.14843478097953</v>
      </c>
      <c r="CK31" s="64">
        <v>0</v>
      </c>
      <c r="CL31" s="64">
        <v>6.2088901229151192</v>
      </c>
      <c r="CM31" s="64">
        <v>0</v>
      </c>
      <c r="CN31" s="64">
        <v>0</v>
      </c>
      <c r="CO31" s="289">
        <v>0</v>
      </c>
      <c r="CP31" s="103">
        <f t="shared" si="1"/>
        <v>413.35732490389466</v>
      </c>
      <c r="CQ31" s="106">
        <v>0</v>
      </c>
      <c r="CR31" s="64">
        <v>0</v>
      </c>
      <c r="CS31" s="289">
        <v>0</v>
      </c>
      <c r="CT31" s="103">
        <f t="shared" si="2"/>
        <v>0</v>
      </c>
      <c r="CU31" s="97">
        <v>2174.2880816429406</v>
      </c>
      <c r="CV31" s="97">
        <v>0</v>
      </c>
      <c r="CW31" s="97">
        <v>-36.38580775176672</v>
      </c>
      <c r="CX31" s="97">
        <v>0</v>
      </c>
      <c r="CY31" s="103">
        <f t="shared" si="3"/>
        <v>2137.902273891174</v>
      </c>
      <c r="CZ31" s="292">
        <v>4254.0323416578049</v>
      </c>
      <c r="DA31" s="103">
        <f t="shared" si="4"/>
        <v>6805.291940452873</v>
      </c>
      <c r="DB31" s="103">
        <f t="shared" si="5"/>
        <v>8892.1268790974209</v>
      </c>
      <c r="DD31" s="97"/>
    </row>
    <row r="32" spans="1:108" ht="16" customHeight="1" x14ac:dyDescent="0.15">
      <c r="A32" s="48">
        <v>23</v>
      </c>
      <c r="B32" s="50">
        <v>31</v>
      </c>
      <c r="C32" s="175" t="s">
        <v>277</v>
      </c>
      <c r="D32" s="106">
        <v>0</v>
      </c>
      <c r="E32" s="64">
        <v>0</v>
      </c>
      <c r="F32" s="64">
        <v>0</v>
      </c>
      <c r="G32" s="64">
        <v>0.29796009037006399</v>
      </c>
      <c r="H32" s="64">
        <v>7.5552623443190434</v>
      </c>
      <c r="I32" s="64">
        <v>3.7764154564261578</v>
      </c>
      <c r="J32" s="64">
        <v>6.5379387506833933</v>
      </c>
      <c r="K32" s="64">
        <v>1.6150197241543258</v>
      </c>
      <c r="L32" s="64">
        <v>39.665854749718228</v>
      </c>
      <c r="M32" s="64">
        <v>0.14123840015147798</v>
      </c>
      <c r="N32" s="64">
        <v>10.403855024954105</v>
      </c>
      <c r="O32" s="64">
        <v>82.944571049045379</v>
      </c>
      <c r="P32" s="64">
        <v>12.306997999691399</v>
      </c>
      <c r="Q32" s="64">
        <v>2.4137258799074606</v>
      </c>
      <c r="R32" s="64">
        <v>0.37294317558741297</v>
      </c>
      <c r="S32" s="64">
        <v>0</v>
      </c>
      <c r="T32" s="64">
        <v>2.7692653666081011</v>
      </c>
      <c r="U32" s="64">
        <v>127.91364381541787</v>
      </c>
      <c r="V32" s="64">
        <v>20.606403378802966</v>
      </c>
      <c r="W32" s="64">
        <v>0.28111802789992613</v>
      </c>
      <c r="X32" s="64">
        <v>2.000555157113757</v>
      </c>
      <c r="Y32" s="64">
        <v>6.971430870489054</v>
      </c>
      <c r="Z32" s="64">
        <v>28.372616793692327</v>
      </c>
      <c r="AA32" s="64">
        <v>84.191632870743433</v>
      </c>
      <c r="AB32" s="64">
        <v>7.0115385533715182</v>
      </c>
      <c r="AC32" s="64">
        <v>0</v>
      </c>
      <c r="AD32" s="64">
        <v>0</v>
      </c>
      <c r="AE32" s="64">
        <v>0</v>
      </c>
      <c r="AF32" s="64">
        <v>0</v>
      </c>
      <c r="AG32" s="64">
        <v>0</v>
      </c>
      <c r="AH32" s="64">
        <v>0</v>
      </c>
      <c r="AI32" s="64">
        <v>0</v>
      </c>
      <c r="AJ32" s="64">
        <v>0</v>
      </c>
      <c r="AK32" s="64">
        <v>0</v>
      </c>
      <c r="AL32" s="64">
        <v>5.1256284764353559E-2</v>
      </c>
      <c r="AM32" s="64">
        <v>8.325248679173608E-2</v>
      </c>
      <c r="AN32" s="64">
        <v>0</v>
      </c>
      <c r="AO32" s="64">
        <v>0</v>
      </c>
      <c r="AP32" s="64">
        <v>1.8629448637836958</v>
      </c>
      <c r="AQ32" s="64">
        <v>0.36832437169030108</v>
      </c>
      <c r="AR32" s="64">
        <v>7.758456550849048</v>
      </c>
      <c r="AS32" s="64">
        <v>4.7946356104700802</v>
      </c>
      <c r="AT32" s="64">
        <v>14.5408728551136</v>
      </c>
      <c r="AU32" s="64">
        <v>1.0126184942039191</v>
      </c>
      <c r="AV32" s="64">
        <v>0.6667599752775647</v>
      </c>
      <c r="AW32" s="64">
        <v>0.64267934178727981</v>
      </c>
      <c r="AX32" s="64">
        <v>1.0040253288773872E-2</v>
      </c>
      <c r="AY32" s="64">
        <v>0.86606461783778232</v>
      </c>
      <c r="AZ32" s="64">
        <v>0</v>
      </c>
      <c r="BA32" s="64">
        <v>7.9158553156381123E-2</v>
      </c>
      <c r="BB32" s="64">
        <v>0</v>
      </c>
      <c r="BC32" s="64">
        <v>0</v>
      </c>
      <c r="BD32" s="64">
        <v>4.499834413983105E-3</v>
      </c>
      <c r="BE32" s="64">
        <v>6.3460646387408129E-2</v>
      </c>
      <c r="BF32" s="64">
        <v>9.3987727765165535E-2</v>
      </c>
      <c r="BG32" s="64">
        <v>14.033707066220234</v>
      </c>
      <c r="BH32" s="64">
        <v>1.0577400149396362E-2</v>
      </c>
      <c r="BI32" s="64">
        <v>0.32545229947199766</v>
      </c>
      <c r="BJ32" s="64">
        <v>0.61153283967277294</v>
      </c>
      <c r="BK32" s="64">
        <v>3.4364189267229066</v>
      </c>
      <c r="BL32" s="64">
        <v>0.12847398596040618</v>
      </c>
      <c r="BM32" s="64">
        <v>0.14398219832447987</v>
      </c>
      <c r="BN32" s="64">
        <v>0.50859931887626131</v>
      </c>
      <c r="BO32" s="64">
        <v>0.80101725705172833</v>
      </c>
      <c r="BP32" s="64">
        <v>1.4302127531372062</v>
      </c>
      <c r="BQ32" s="64">
        <v>1.7391200798337925</v>
      </c>
      <c r="BR32" s="64">
        <v>6.9160940854088357</v>
      </c>
      <c r="BS32" s="64">
        <v>2.2005868195777913</v>
      </c>
      <c r="BT32" s="64">
        <v>0.71988872971531204</v>
      </c>
      <c r="BU32" s="64">
        <v>8.3410316715770758</v>
      </c>
      <c r="BV32" s="64">
        <v>31.421645952544029</v>
      </c>
      <c r="BW32" s="64">
        <v>1.2025432468205157</v>
      </c>
      <c r="BX32" s="64">
        <v>141.06247732470752</v>
      </c>
      <c r="BY32" s="64">
        <v>18.869240220396104</v>
      </c>
      <c r="BZ32" s="64">
        <v>7.4608426346154237</v>
      </c>
      <c r="CA32" s="64">
        <v>3.4640841480793267</v>
      </c>
      <c r="CB32" s="289">
        <v>0</v>
      </c>
      <c r="CC32" s="103">
        <f t="shared" si="0"/>
        <v>725.87652890559161</v>
      </c>
      <c r="CD32" s="106">
        <v>0</v>
      </c>
      <c r="CE32" s="64">
        <v>0</v>
      </c>
      <c r="CF32" s="64">
        <v>0</v>
      </c>
      <c r="CG32" s="64">
        <v>22.585536228897976</v>
      </c>
      <c r="CH32" s="64">
        <v>2313.9072274137175</v>
      </c>
      <c r="CI32" s="64">
        <v>0</v>
      </c>
      <c r="CJ32" s="64">
        <v>0</v>
      </c>
      <c r="CK32" s="64">
        <v>0</v>
      </c>
      <c r="CL32" s="64">
        <v>2.0703377275292398</v>
      </c>
      <c r="CM32" s="64">
        <v>0</v>
      </c>
      <c r="CN32" s="64">
        <v>0</v>
      </c>
      <c r="CO32" s="289">
        <v>60.969093500012818</v>
      </c>
      <c r="CP32" s="103">
        <f t="shared" si="1"/>
        <v>2399.5321948701571</v>
      </c>
      <c r="CQ32" s="106">
        <v>0</v>
      </c>
      <c r="CR32" s="64">
        <v>0</v>
      </c>
      <c r="CS32" s="289">
        <v>0</v>
      </c>
      <c r="CT32" s="103">
        <f t="shared" si="2"/>
        <v>0</v>
      </c>
      <c r="CU32" s="97">
        <v>2531.5132287564907</v>
      </c>
      <c r="CV32" s="97">
        <v>0</v>
      </c>
      <c r="CW32" s="97">
        <v>2.3356906697128781</v>
      </c>
      <c r="CX32" s="97">
        <v>0</v>
      </c>
      <c r="CY32" s="103">
        <f t="shared" si="3"/>
        <v>2533.8489194262033</v>
      </c>
      <c r="CZ32" s="292">
        <v>712.30514529747279</v>
      </c>
      <c r="DA32" s="103">
        <f t="shared" si="4"/>
        <v>5645.6862595938328</v>
      </c>
      <c r="DB32" s="103">
        <f t="shared" si="5"/>
        <v>6371.5627884994246</v>
      </c>
      <c r="DD32" s="97"/>
    </row>
    <row r="33" spans="1:108" ht="16" customHeight="1" x14ac:dyDescent="0.15">
      <c r="A33" s="316">
        <v>24</v>
      </c>
      <c r="B33" s="50">
        <v>32</v>
      </c>
      <c r="C33" s="175" t="s">
        <v>278</v>
      </c>
      <c r="D33" s="106">
        <v>13.491653096317156</v>
      </c>
      <c r="E33" s="64">
        <v>0</v>
      </c>
      <c r="F33" s="64">
        <v>6.7578974599980402E-3</v>
      </c>
      <c r="G33" s="64">
        <v>0.85878447942773506</v>
      </c>
      <c r="H33" s="64">
        <v>21.816959401685345</v>
      </c>
      <c r="I33" s="64">
        <v>10.886371173674192</v>
      </c>
      <c r="J33" s="64">
        <v>18.844017578996098</v>
      </c>
      <c r="K33" s="64">
        <v>4.6551208015037835</v>
      </c>
      <c r="L33" s="64">
        <v>114.31278565070667</v>
      </c>
      <c r="M33" s="64">
        <v>0.13653859733860385</v>
      </c>
      <c r="N33" s="64">
        <v>29.985222084439581</v>
      </c>
      <c r="O33" s="64">
        <v>239.09946753805397</v>
      </c>
      <c r="P33" s="64">
        <v>35.473704568995352</v>
      </c>
      <c r="Q33" s="64">
        <v>6.9569302381748575</v>
      </c>
      <c r="R33" s="64">
        <v>1.0749617962735465</v>
      </c>
      <c r="S33" s="64">
        <v>0</v>
      </c>
      <c r="T33" s="64">
        <v>7.982969209523036</v>
      </c>
      <c r="U33" s="64">
        <v>368.75036174051417</v>
      </c>
      <c r="V33" s="64">
        <v>59.394171055258127</v>
      </c>
      <c r="W33" s="64">
        <v>0.8104212691076057</v>
      </c>
      <c r="X33" s="64">
        <v>5.7661212522166387</v>
      </c>
      <c r="Y33" s="64">
        <v>20.094127677555754</v>
      </c>
      <c r="Z33" s="64">
        <v>83.543880008614238</v>
      </c>
      <c r="AA33" s="64">
        <v>242.65928915257436</v>
      </c>
      <c r="AB33" s="64">
        <v>20.208625674644384</v>
      </c>
      <c r="AC33" s="64">
        <v>0</v>
      </c>
      <c r="AD33" s="64">
        <v>0</v>
      </c>
      <c r="AE33" s="64">
        <v>0</v>
      </c>
      <c r="AF33" s="64">
        <v>0</v>
      </c>
      <c r="AG33" s="64">
        <v>0</v>
      </c>
      <c r="AH33" s="64">
        <v>0</v>
      </c>
      <c r="AI33" s="64">
        <v>0</v>
      </c>
      <c r="AJ33" s="64">
        <v>0</v>
      </c>
      <c r="AK33" s="64">
        <v>0</v>
      </c>
      <c r="AL33" s="64">
        <v>3.1630476267214672E-2</v>
      </c>
      <c r="AM33" s="64">
        <v>0.13363043879069295</v>
      </c>
      <c r="AN33" s="64">
        <v>0</v>
      </c>
      <c r="AO33" s="64">
        <v>0</v>
      </c>
      <c r="AP33" s="64">
        <v>5.3703362800655992</v>
      </c>
      <c r="AQ33" s="64">
        <v>1.0685505355683225</v>
      </c>
      <c r="AR33" s="64">
        <v>22.361654297616148</v>
      </c>
      <c r="AS33" s="64">
        <v>13.827528874150335</v>
      </c>
      <c r="AT33" s="64">
        <v>41.931352006805476</v>
      </c>
      <c r="AU33" s="64">
        <v>1.1880225861969245</v>
      </c>
      <c r="AV33" s="64">
        <v>0.46782770492364856</v>
      </c>
      <c r="AW33" s="64">
        <v>1.8162203244696911</v>
      </c>
      <c r="AX33" s="64">
        <v>2.7938385593830717E-2</v>
      </c>
      <c r="AY33" s="64">
        <v>0</v>
      </c>
      <c r="AZ33" s="64">
        <v>0.34108198878510732</v>
      </c>
      <c r="BA33" s="64">
        <v>5.0662972828967625</v>
      </c>
      <c r="BB33" s="64">
        <v>1.6703289391001706E-2</v>
      </c>
      <c r="BC33" s="64">
        <v>0</v>
      </c>
      <c r="BD33" s="64">
        <v>1.2476869770842872E-2</v>
      </c>
      <c r="BE33" s="64">
        <v>0.18008826048805573</v>
      </c>
      <c r="BF33" s="64">
        <v>0.30014476576784549</v>
      </c>
      <c r="BG33" s="64">
        <v>41.618342302963221</v>
      </c>
      <c r="BH33" s="64">
        <v>3.0501629761148133E-2</v>
      </c>
      <c r="BI33" s="64">
        <v>0.94214284700187478</v>
      </c>
      <c r="BJ33" s="64">
        <v>1.7800030691765234</v>
      </c>
      <c r="BK33" s="64">
        <v>9.9050687614291277</v>
      </c>
      <c r="BL33" s="64">
        <v>0.37048096152384669</v>
      </c>
      <c r="BM33" s="64">
        <v>0.41520208573948725</v>
      </c>
      <c r="BN33" s="64">
        <v>1.4665083452703942</v>
      </c>
      <c r="BO33" s="64">
        <v>2.3088407820811847</v>
      </c>
      <c r="BP33" s="64">
        <v>4.1276675237905511</v>
      </c>
      <c r="BQ33" s="64">
        <v>5.0442244613251193</v>
      </c>
      <c r="BR33" s="64">
        <v>19.934704894248487</v>
      </c>
      <c r="BS33" s="64">
        <v>6.3451644553681534</v>
      </c>
      <c r="BT33" s="64">
        <v>2.0809668363174536</v>
      </c>
      <c r="BU33" s="64">
        <v>5.1274877270511743</v>
      </c>
      <c r="BV33" s="64">
        <v>110.02159053915703</v>
      </c>
      <c r="BW33" s="64">
        <v>3.4714493307974208</v>
      </c>
      <c r="BX33" s="64">
        <v>406.80599436721451</v>
      </c>
      <c r="BY33" s="64">
        <v>54.418065317187917</v>
      </c>
      <c r="BZ33" s="64">
        <v>21.507934179977305</v>
      </c>
      <c r="CA33" s="64">
        <v>9.9866708193860063</v>
      </c>
      <c r="CB33" s="289">
        <v>0</v>
      </c>
      <c r="CC33" s="103">
        <f t="shared" si="0"/>
        <v>2108.6597375473698</v>
      </c>
      <c r="CD33" s="106">
        <v>0</v>
      </c>
      <c r="CE33" s="64">
        <v>0</v>
      </c>
      <c r="CF33" s="64">
        <v>30.859345802847095</v>
      </c>
      <c r="CG33" s="64">
        <v>0</v>
      </c>
      <c r="CH33" s="64">
        <v>11.514153790908271</v>
      </c>
      <c r="CI33" s="64">
        <v>603.04470390359893</v>
      </c>
      <c r="CJ33" s="64">
        <v>0</v>
      </c>
      <c r="CK33" s="64">
        <v>0</v>
      </c>
      <c r="CL33" s="64">
        <v>1052.5895102435834</v>
      </c>
      <c r="CM33" s="64">
        <v>0</v>
      </c>
      <c r="CN33" s="64">
        <v>0</v>
      </c>
      <c r="CO33" s="289">
        <v>572.45363769851838</v>
      </c>
      <c r="CP33" s="103">
        <f t="shared" si="1"/>
        <v>2270.4613514394559</v>
      </c>
      <c r="CQ33" s="106">
        <v>0</v>
      </c>
      <c r="CR33" s="64">
        <v>0</v>
      </c>
      <c r="CS33" s="289">
        <v>0</v>
      </c>
      <c r="CT33" s="103">
        <f t="shared" si="2"/>
        <v>0</v>
      </c>
      <c r="CU33" s="97">
        <v>1514.0494477764571</v>
      </c>
      <c r="CV33" s="97">
        <v>0</v>
      </c>
      <c r="CW33" s="97">
        <v>33.863129896927859</v>
      </c>
      <c r="CX33" s="97">
        <v>818.61199633627518</v>
      </c>
      <c r="CY33" s="103">
        <f t="shared" si="3"/>
        <v>2366.5245740096602</v>
      </c>
      <c r="CZ33" s="292">
        <v>16043.365828248707</v>
      </c>
      <c r="DA33" s="103">
        <f t="shared" si="4"/>
        <v>20680.351753697825</v>
      </c>
      <c r="DB33" s="103">
        <f t="shared" si="5"/>
        <v>22789.011491245194</v>
      </c>
      <c r="DD33" s="97"/>
    </row>
    <row r="34" spans="1:108" ht="16" customHeight="1" x14ac:dyDescent="0.15">
      <c r="A34" s="48">
        <v>25</v>
      </c>
      <c r="B34" s="50">
        <v>33</v>
      </c>
      <c r="C34" s="175" t="s">
        <v>279</v>
      </c>
      <c r="D34" s="106">
        <v>202.82071070782928</v>
      </c>
      <c r="E34" s="64">
        <v>11.700865130732385</v>
      </c>
      <c r="F34" s="64">
        <v>0.38694903794689822</v>
      </c>
      <c r="G34" s="64">
        <v>21.748346236902702</v>
      </c>
      <c r="H34" s="64">
        <v>49.531089820519014</v>
      </c>
      <c r="I34" s="64">
        <v>3.1864486085953758</v>
      </c>
      <c r="J34" s="64">
        <v>39.582172847869288</v>
      </c>
      <c r="K34" s="64">
        <v>3.2556308605605841</v>
      </c>
      <c r="L34" s="64">
        <v>1.4000481551040598</v>
      </c>
      <c r="M34" s="64">
        <v>1.5527860440085661</v>
      </c>
      <c r="N34" s="64">
        <v>4.606054109022276</v>
      </c>
      <c r="O34" s="64">
        <v>22.888724895534946</v>
      </c>
      <c r="P34" s="64">
        <v>8.5702790420726433</v>
      </c>
      <c r="Q34" s="64">
        <v>22.849305697924347</v>
      </c>
      <c r="R34" s="64">
        <v>54.770193137705093</v>
      </c>
      <c r="S34" s="64">
        <v>0</v>
      </c>
      <c r="T34" s="64">
        <v>85.590882146494351</v>
      </c>
      <c r="U34" s="64">
        <v>781.60261262847632</v>
      </c>
      <c r="V34" s="64">
        <v>302.11443629121584</v>
      </c>
      <c r="W34" s="64">
        <v>225.41111571379435</v>
      </c>
      <c r="X34" s="64">
        <v>1.3763734800014424</v>
      </c>
      <c r="Y34" s="64">
        <v>258.37786129719871</v>
      </c>
      <c r="Z34" s="64">
        <v>5.585094365646933</v>
      </c>
      <c r="AA34" s="64">
        <v>18.17453412057009</v>
      </c>
      <c r="AB34" s="64">
        <v>52.065874255913485</v>
      </c>
      <c r="AC34" s="64">
        <v>0</v>
      </c>
      <c r="AD34" s="64">
        <v>0</v>
      </c>
      <c r="AE34" s="64">
        <v>0</v>
      </c>
      <c r="AF34" s="64">
        <v>0</v>
      </c>
      <c r="AG34" s="64">
        <v>0</v>
      </c>
      <c r="AH34" s="64">
        <v>0</v>
      </c>
      <c r="AI34" s="64">
        <v>0</v>
      </c>
      <c r="AJ34" s="64">
        <v>0</v>
      </c>
      <c r="AK34" s="64">
        <v>337.66609454492453</v>
      </c>
      <c r="AL34" s="64">
        <v>0.88071693628151793</v>
      </c>
      <c r="AM34" s="64">
        <v>1.2168082902408159</v>
      </c>
      <c r="AN34" s="64">
        <v>0</v>
      </c>
      <c r="AO34" s="64">
        <v>0</v>
      </c>
      <c r="AP34" s="64">
        <v>33.722439676870671</v>
      </c>
      <c r="AQ34" s="64">
        <v>117.14398198943334</v>
      </c>
      <c r="AR34" s="64">
        <v>156.80577249668542</v>
      </c>
      <c r="AS34" s="64">
        <v>37.887265112059112</v>
      </c>
      <c r="AT34" s="64">
        <v>18.007157555581831</v>
      </c>
      <c r="AU34" s="64">
        <v>219.24980629618435</v>
      </c>
      <c r="AV34" s="64">
        <v>43.161291884523237</v>
      </c>
      <c r="AW34" s="64">
        <v>0</v>
      </c>
      <c r="AX34" s="64">
        <v>103.26718863532267</v>
      </c>
      <c r="AY34" s="64">
        <v>0</v>
      </c>
      <c r="AZ34" s="64">
        <v>68.555509003232203</v>
      </c>
      <c r="BA34" s="64">
        <v>2.3798920507867098</v>
      </c>
      <c r="BB34" s="64">
        <v>1.3434125936073142</v>
      </c>
      <c r="BC34" s="64">
        <v>235.17193296053475</v>
      </c>
      <c r="BD34" s="64">
        <v>2.9855463887871361</v>
      </c>
      <c r="BE34" s="64">
        <v>0</v>
      </c>
      <c r="BF34" s="64">
        <v>4.8777359997934804</v>
      </c>
      <c r="BG34" s="64">
        <v>0</v>
      </c>
      <c r="BH34" s="64">
        <v>0.51827900856526288</v>
      </c>
      <c r="BI34" s="64">
        <v>3.5322745095655352</v>
      </c>
      <c r="BJ34" s="64">
        <v>6.6575369631629977</v>
      </c>
      <c r="BK34" s="64">
        <v>7.9393755250567111</v>
      </c>
      <c r="BL34" s="64">
        <v>117.59057105695359</v>
      </c>
      <c r="BM34" s="64">
        <v>0.31702035833117187</v>
      </c>
      <c r="BN34" s="64">
        <v>0.35762752686474492</v>
      </c>
      <c r="BO34" s="64">
        <v>8.584797445962689</v>
      </c>
      <c r="BP34" s="64">
        <v>62.67791720737219</v>
      </c>
      <c r="BQ34" s="64">
        <v>19.802908666849675</v>
      </c>
      <c r="BR34" s="64">
        <v>167.5403076810731</v>
      </c>
      <c r="BS34" s="64">
        <v>9.2913455242581318</v>
      </c>
      <c r="BT34" s="64">
        <v>13.914226210072822</v>
      </c>
      <c r="BU34" s="64">
        <v>77.164578616634557</v>
      </c>
      <c r="BV34" s="64">
        <v>37.601631036003141</v>
      </c>
      <c r="BW34" s="64">
        <v>10.176409376813083</v>
      </c>
      <c r="BX34" s="64">
        <v>39.621950298398779</v>
      </c>
      <c r="BY34" s="64">
        <v>22.350462575836154</v>
      </c>
      <c r="BZ34" s="64">
        <v>0.98811042647963931</v>
      </c>
      <c r="CA34" s="64">
        <v>1.2241785380496459</v>
      </c>
      <c r="CB34" s="289">
        <v>0</v>
      </c>
      <c r="CC34" s="103">
        <f t="shared" si="0"/>
        <v>4171.3224495987897</v>
      </c>
      <c r="CD34" s="106">
        <v>0</v>
      </c>
      <c r="CE34" s="64">
        <v>0</v>
      </c>
      <c r="CF34" s="64">
        <v>0</v>
      </c>
      <c r="CG34" s="64">
        <v>0</v>
      </c>
      <c r="CH34" s="64">
        <v>0</v>
      </c>
      <c r="CI34" s="64">
        <v>0</v>
      </c>
      <c r="CJ34" s="64">
        <v>0</v>
      </c>
      <c r="CK34" s="64">
        <v>0</v>
      </c>
      <c r="CL34" s="64">
        <v>0</v>
      </c>
      <c r="CM34" s="64">
        <v>0</v>
      </c>
      <c r="CN34" s="64">
        <v>0</v>
      </c>
      <c r="CO34" s="289">
        <v>0</v>
      </c>
      <c r="CP34" s="103">
        <f t="shared" si="1"/>
        <v>0</v>
      </c>
      <c r="CQ34" s="106">
        <v>0</v>
      </c>
      <c r="CR34" s="64">
        <v>0</v>
      </c>
      <c r="CS34" s="289">
        <v>0</v>
      </c>
      <c r="CT34" s="103">
        <f t="shared" si="2"/>
        <v>0</v>
      </c>
      <c r="CU34" s="97">
        <v>668.20574350972129</v>
      </c>
      <c r="CV34" s="97">
        <v>0</v>
      </c>
      <c r="CW34" s="97">
        <v>6.9552674533292951</v>
      </c>
      <c r="CX34" s="97">
        <v>0</v>
      </c>
      <c r="CY34" s="103">
        <f t="shared" si="3"/>
        <v>675.16101096305056</v>
      </c>
      <c r="CZ34" s="292">
        <v>19.514876865580405</v>
      </c>
      <c r="DA34" s="103">
        <f t="shared" si="4"/>
        <v>694.67588782863095</v>
      </c>
      <c r="DB34" s="103">
        <f t="shared" si="5"/>
        <v>4865.9983374274207</v>
      </c>
      <c r="DD34" s="97"/>
    </row>
    <row r="35" spans="1:108" ht="16" customHeight="1" x14ac:dyDescent="0.15">
      <c r="A35" s="316">
        <v>26</v>
      </c>
      <c r="B35" s="203" t="s">
        <v>280</v>
      </c>
      <c r="C35" s="40" t="s">
        <v>227</v>
      </c>
      <c r="D35" s="106">
        <v>0</v>
      </c>
      <c r="E35" s="64">
        <v>0</v>
      </c>
      <c r="F35" s="64">
        <v>0</v>
      </c>
      <c r="G35" s="64">
        <v>0</v>
      </c>
      <c r="H35" s="64">
        <v>0</v>
      </c>
      <c r="I35" s="64">
        <v>0</v>
      </c>
      <c r="J35" s="64">
        <v>0</v>
      </c>
      <c r="K35" s="64">
        <v>0</v>
      </c>
      <c r="L35" s="64">
        <v>0</v>
      </c>
      <c r="M35" s="64">
        <v>0</v>
      </c>
      <c r="N35" s="64">
        <v>0</v>
      </c>
      <c r="O35" s="64">
        <v>0</v>
      </c>
      <c r="P35" s="64">
        <v>0</v>
      </c>
      <c r="Q35" s="64">
        <v>0</v>
      </c>
      <c r="R35" s="64">
        <v>0</v>
      </c>
      <c r="S35" s="64">
        <v>0</v>
      </c>
      <c r="T35" s="64">
        <v>0</v>
      </c>
      <c r="U35" s="64">
        <v>0</v>
      </c>
      <c r="V35" s="64">
        <v>0</v>
      </c>
      <c r="W35" s="64">
        <v>0</v>
      </c>
      <c r="X35" s="64">
        <v>0</v>
      </c>
      <c r="Y35" s="64">
        <v>0</v>
      </c>
      <c r="Z35" s="64">
        <v>0</v>
      </c>
      <c r="AA35" s="64">
        <v>0</v>
      </c>
      <c r="AB35" s="64">
        <v>0</v>
      </c>
      <c r="AC35" s="64">
        <v>0</v>
      </c>
      <c r="AD35" s="64">
        <v>0</v>
      </c>
      <c r="AE35" s="64">
        <v>0</v>
      </c>
      <c r="AF35" s="64">
        <v>0</v>
      </c>
      <c r="AG35" s="64">
        <v>0</v>
      </c>
      <c r="AH35" s="64">
        <v>0</v>
      </c>
      <c r="AI35" s="64">
        <v>0</v>
      </c>
      <c r="AJ35" s="64">
        <v>0</v>
      </c>
      <c r="AK35" s="64">
        <v>858.35440355903779</v>
      </c>
      <c r="AL35" s="64">
        <v>0</v>
      </c>
      <c r="AM35" s="64">
        <v>0</v>
      </c>
      <c r="AN35" s="64">
        <v>0</v>
      </c>
      <c r="AO35" s="64">
        <v>0</v>
      </c>
      <c r="AP35" s="64">
        <v>0</v>
      </c>
      <c r="AQ35" s="64">
        <v>0</v>
      </c>
      <c r="AR35" s="64">
        <v>0</v>
      </c>
      <c r="AS35" s="64">
        <v>0</v>
      </c>
      <c r="AT35" s="64">
        <v>0</v>
      </c>
      <c r="AU35" s="64">
        <v>0</v>
      </c>
      <c r="AV35" s="64">
        <v>0</v>
      </c>
      <c r="AW35" s="64">
        <v>0</v>
      </c>
      <c r="AX35" s="64">
        <v>0</v>
      </c>
      <c r="AY35" s="64">
        <v>0</v>
      </c>
      <c r="AZ35" s="64">
        <v>0</v>
      </c>
      <c r="BA35" s="64">
        <v>0</v>
      </c>
      <c r="BB35" s="64">
        <v>0</v>
      </c>
      <c r="BC35" s="64">
        <v>0</v>
      </c>
      <c r="BD35" s="64">
        <v>0</v>
      </c>
      <c r="BE35" s="64">
        <v>0</v>
      </c>
      <c r="BF35" s="64">
        <v>0</v>
      </c>
      <c r="BG35" s="64">
        <v>0</v>
      </c>
      <c r="BH35" s="64">
        <v>0</v>
      </c>
      <c r="BI35" s="64">
        <v>0</v>
      </c>
      <c r="BJ35" s="64">
        <v>0</v>
      </c>
      <c r="BK35" s="64">
        <v>0</v>
      </c>
      <c r="BL35" s="64">
        <v>0</v>
      </c>
      <c r="BM35" s="64">
        <v>0</v>
      </c>
      <c r="BN35" s="64">
        <v>0</v>
      </c>
      <c r="BO35" s="64">
        <v>0</v>
      </c>
      <c r="BP35" s="64">
        <v>0</v>
      </c>
      <c r="BQ35" s="64">
        <v>0</v>
      </c>
      <c r="BR35" s="64">
        <v>0</v>
      </c>
      <c r="BS35" s="64">
        <v>0</v>
      </c>
      <c r="BT35" s="64">
        <v>0</v>
      </c>
      <c r="BU35" s="64">
        <v>0</v>
      </c>
      <c r="BV35" s="64">
        <v>0</v>
      </c>
      <c r="BW35" s="64">
        <v>0</v>
      </c>
      <c r="BX35" s="64">
        <v>0</v>
      </c>
      <c r="BY35" s="64">
        <v>0</v>
      </c>
      <c r="BZ35" s="64">
        <v>0</v>
      </c>
      <c r="CA35" s="64">
        <v>0</v>
      </c>
      <c r="CB35" s="289">
        <v>0</v>
      </c>
      <c r="CC35" s="103">
        <f t="shared" si="0"/>
        <v>858.35440355903779</v>
      </c>
      <c r="CD35" s="106">
        <v>0</v>
      </c>
      <c r="CE35" s="64">
        <v>0</v>
      </c>
      <c r="CF35" s="64">
        <v>0</v>
      </c>
      <c r="CG35" s="64">
        <v>0</v>
      </c>
      <c r="CH35" s="64">
        <v>0</v>
      </c>
      <c r="CI35" s="64">
        <v>0</v>
      </c>
      <c r="CJ35" s="64">
        <v>0</v>
      </c>
      <c r="CK35" s="64">
        <v>0</v>
      </c>
      <c r="CL35" s="64">
        <v>0</v>
      </c>
      <c r="CM35" s="64">
        <v>0</v>
      </c>
      <c r="CN35" s="64">
        <v>0</v>
      </c>
      <c r="CO35" s="289">
        <v>0</v>
      </c>
      <c r="CP35" s="103">
        <f t="shared" si="1"/>
        <v>0</v>
      </c>
      <c r="CQ35" s="106">
        <v>0</v>
      </c>
      <c r="CR35" s="64">
        <v>0</v>
      </c>
      <c r="CS35" s="289">
        <v>0</v>
      </c>
      <c r="CT35" s="103">
        <f t="shared" si="2"/>
        <v>0</v>
      </c>
      <c r="CU35" s="97">
        <v>0</v>
      </c>
      <c r="CV35" s="97">
        <v>0</v>
      </c>
      <c r="CW35" s="97">
        <v>0</v>
      </c>
      <c r="CX35" s="97">
        <v>0</v>
      </c>
      <c r="CY35" s="103">
        <f t="shared" si="3"/>
        <v>0</v>
      </c>
      <c r="CZ35" s="292">
        <v>0</v>
      </c>
      <c r="DA35" s="103">
        <f t="shared" si="4"/>
        <v>0</v>
      </c>
      <c r="DB35" s="103">
        <f t="shared" si="5"/>
        <v>858.35440355903779</v>
      </c>
      <c r="DD35" s="97"/>
    </row>
    <row r="36" spans="1:108" ht="16" customHeight="1" x14ac:dyDescent="0.15">
      <c r="A36" s="48">
        <v>27</v>
      </c>
      <c r="B36" s="203" t="s">
        <v>281</v>
      </c>
      <c r="C36" s="40" t="s">
        <v>228</v>
      </c>
      <c r="D36" s="106">
        <v>0</v>
      </c>
      <c r="E36" s="64">
        <v>0</v>
      </c>
      <c r="F36" s="64">
        <v>0</v>
      </c>
      <c r="G36" s="64">
        <v>0</v>
      </c>
      <c r="H36" s="64">
        <v>0</v>
      </c>
      <c r="I36" s="64">
        <v>0</v>
      </c>
      <c r="J36" s="64">
        <v>0</v>
      </c>
      <c r="K36" s="64">
        <v>0</v>
      </c>
      <c r="L36" s="64">
        <v>0</v>
      </c>
      <c r="M36" s="64">
        <v>0</v>
      </c>
      <c r="N36" s="64">
        <v>0</v>
      </c>
      <c r="O36" s="64">
        <v>0</v>
      </c>
      <c r="P36" s="64">
        <v>0</v>
      </c>
      <c r="Q36" s="64">
        <v>0</v>
      </c>
      <c r="R36" s="64">
        <v>0</v>
      </c>
      <c r="S36" s="64">
        <v>0</v>
      </c>
      <c r="T36" s="64">
        <v>0</v>
      </c>
      <c r="U36" s="64">
        <v>0</v>
      </c>
      <c r="V36" s="64">
        <v>0</v>
      </c>
      <c r="W36" s="64">
        <v>0</v>
      </c>
      <c r="X36" s="64">
        <v>0</v>
      </c>
      <c r="Y36" s="64">
        <v>0</v>
      </c>
      <c r="Z36" s="64">
        <v>0</v>
      </c>
      <c r="AA36" s="64">
        <v>0</v>
      </c>
      <c r="AB36" s="64">
        <v>0</v>
      </c>
      <c r="AC36" s="64">
        <v>0</v>
      </c>
      <c r="AD36" s="64">
        <v>0</v>
      </c>
      <c r="AE36" s="64">
        <v>0</v>
      </c>
      <c r="AF36" s="64">
        <v>0</v>
      </c>
      <c r="AG36" s="64">
        <v>0</v>
      </c>
      <c r="AH36" s="64">
        <v>0</v>
      </c>
      <c r="AI36" s="64">
        <v>0</v>
      </c>
      <c r="AJ36" s="64">
        <v>0</v>
      </c>
      <c r="AK36" s="64">
        <v>1154.7691913432059</v>
      </c>
      <c r="AL36" s="64">
        <v>0</v>
      </c>
      <c r="AM36" s="64">
        <v>0</v>
      </c>
      <c r="AN36" s="64">
        <v>0</v>
      </c>
      <c r="AO36" s="64">
        <v>0</v>
      </c>
      <c r="AP36" s="64">
        <v>0</v>
      </c>
      <c r="AQ36" s="64">
        <v>0</v>
      </c>
      <c r="AR36" s="64">
        <v>0</v>
      </c>
      <c r="AS36" s="64">
        <v>0</v>
      </c>
      <c r="AT36" s="64">
        <v>0</v>
      </c>
      <c r="AU36" s="64">
        <v>0</v>
      </c>
      <c r="AV36" s="64">
        <v>0</v>
      </c>
      <c r="AW36" s="64">
        <v>0</v>
      </c>
      <c r="AX36" s="64">
        <v>0</v>
      </c>
      <c r="AY36" s="64">
        <v>0</v>
      </c>
      <c r="AZ36" s="64">
        <v>0</v>
      </c>
      <c r="BA36" s="64">
        <v>0</v>
      </c>
      <c r="BB36" s="64">
        <v>0</v>
      </c>
      <c r="BC36" s="64">
        <v>0</v>
      </c>
      <c r="BD36" s="64">
        <v>0</v>
      </c>
      <c r="BE36" s="64">
        <v>0</v>
      </c>
      <c r="BF36" s="64">
        <v>0</v>
      </c>
      <c r="BG36" s="64">
        <v>0</v>
      </c>
      <c r="BH36" s="64">
        <v>0</v>
      </c>
      <c r="BI36" s="64">
        <v>0</v>
      </c>
      <c r="BJ36" s="64">
        <v>0</v>
      </c>
      <c r="BK36" s="64">
        <v>0</v>
      </c>
      <c r="BL36" s="64">
        <v>0</v>
      </c>
      <c r="BM36" s="64">
        <v>0</v>
      </c>
      <c r="BN36" s="64">
        <v>0</v>
      </c>
      <c r="BO36" s="64">
        <v>0</v>
      </c>
      <c r="BP36" s="64">
        <v>0</v>
      </c>
      <c r="BQ36" s="64">
        <v>0</v>
      </c>
      <c r="BR36" s="64">
        <v>0</v>
      </c>
      <c r="BS36" s="64">
        <v>0</v>
      </c>
      <c r="BT36" s="64">
        <v>0</v>
      </c>
      <c r="BU36" s="64">
        <v>0</v>
      </c>
      <c r="BV36" s="64">
        <v>0</v>
      </c>
      <c r="BW36" s="64">
        <v>0</v>
      </c>
      <c r="BX36" s="64">
        <v>0</v>
      </c>
      <c r="BY36" s="64">
        <v>0</v>
      </c>
      <c r="BZ36" s="64">
        <v>0</v>
      </c>
      <c r="CA36" s="64">
        <v>0</v>
      </c>
      <c r="CB36" s="289">
        <v>0</v>
      </c>
      <c r="CC36" s="103">
        <f t="shared" si="0"/>
        <v>1154.7691913432059</v>
      </c>
      <c r="CD36" s="106">
        <v>0</v>
      </c>
      <c r="CE36" s="64">
        <v>0</v>
      </c>
      <c r="CF36" s="64">
        <v>0</v>
      </c>
      <c r="CG36" s="64">
        <v>0</v>
      </c>
      <c r="CH36" s="64">
        <v>0</v>
      </c>
      <c r="CI36" s="64">
        <v>0</v>
      </c>
      <c r="CJ36" s="64">
        <v>0</v>
      </c>
      <c r="CK36" s="64">
        <v>0</v>
      </c>
      <c r="CL36" s="64">
        <v>0</v>
      </c>
      <c r="CM36" s="64">
        <v>0</v>
      </c>
      <c r="CN36" s="64">
        <v>0</v>
      </c>
      <c r="CO36" s="289">
        <v>0</v>
      </c>
      <c r="CP36" s="103">
        <f t="shared" si="1"/>
        <v>0</v>
      </c>
      <c r="CQ36" s="106">
        <v>0</v>
      </c>
      <c r="CR36" s="64">
        <v>0</v>
      </c>
      <c r="CS36" s="289">
        <v>0</v>
      </c>
      <c r="CT36" s="103">
        <f t="shared" si="2"/>
        <v>0</v>
      </c>
      <c r="CU36" s="97">
        <v>0</v>
      </c>
      <c r="CV36" s="97">
        <v>0</v>
      </c>
      <c r="CW36" s="97">
        <v>0</v>
      </c>
      <c r="CX36" s="97">
        <v>0</v>
      </c>
      <c r="CY36" s="103">
        <f t="shared" si="3"/>
        <v>0</v>
      </c>
      <c r="CZ36" s="292">
        <v>0</v>
      </c>
      <c r="DA36" s="103">
        <f t="shared" si="4"/>
        <v>0</v>
      </c>
      <c r="DB36" s="103">
        <f t="shared" si="5"/>
        <v>1154.7691913432059</v>
      </c>
      <c r="DD36" s="97"/>
    </row>
    <row r="37" spans="1:108" ht="16" customHeight="1" x14ac:dyDescent="0.15">
      <c r="A37" s="316">
        <v>28</v>
      </c>
      <c r="B37" s="203" t="s">
        <v>282</v>
      </c>
      <c r="C37" s="175" t="s">
        <v>285</v>
      </c>
      <c r="D37" s="106">
        <v>0</v>
      </c>
      <c r="E37" s="64">
        <v>0</v>
      </c>
      <c r="F37" s="64">
        <v>0</v>
      </c>
      <c r="G37" s="64">
        <v>0</v>
      </c>
      <c r="H37" s="64">
        <v>0</v>
      </c>
      <c r="I37" s="64">
        <v>0</v>
      </c>
      <c r="J37" s="64">
        <v>0</v>
      </c>
      <c r="K37" s="64">
        <v>0</v>
      </c>
      <c r="L37" s="64">
        <v>0</v>
      </c>
      <c r="M37" s="64">
        <v>0</v>
      </c>
      <c r="N37" s="64">
        <v>0</v>
      </c>
      <c r="O37" s="64">
        <v>0</v>
      </c>
      <c r="P37" s="64">
        <v>0</v>
      </c>
      <c r="Q37" s="64">
        <v>0</v>
      </c>
      <c r="R37" s="64">
        <v>0</v>
      </c>
      <c r="S37" s="64">
        <v>0</v>
      </c>
      <c r="T37" s="64">
        <v>0</v>
      </c>
      <c r="U37" s="64">
        <v>0</v>
      </c>
      <c r="V37" s="64">
        <v>0</v>
      </c>
      <c r="W37" s="64">
        <v>0</v>
      </c>
      <c r="X37" s="64">
        <v>0</v>
      </c>
      <c r="Y37" s="64">
        <v>0</v>
      </c>
      <c r="Z37" s="64">
        <v>0</v>
      </c>
      <c r="AA37" s="64">
        <v>0</v>
      </c>
      <c r="AB37" s="64">
        <v>0</v>
      </c>
      <c r="AC37" s="64">
        <v>0</v>
      </c>
      <c r="AD37" s="64">
        <v>0</v>
      </c>
      <c r="AE37" s="64">
        <v>0</v>
      </c>
      <c r="AF37" s="64">
        <v>0</v>
      </c>
      <c r="AG37" s="64">
        <v>0</v>
      </c>
      <c r="AH37" s="64">
        <v>0</v>
      </c>
      <c r="AI37" s="64">
        <v>0</v>
      </c>
      <c r="AJ37" s="64">
        <v>0</v>
      </c>
      <c r="AK37" s="64">
        <v>1399.983385921862</v>
      </c>
      <c r="AL37" s="64">
        <v>4.5017535176411396</v>
      </c>
      <c r="AM37" s="64">
        <v>0</v>
      </c>
      <c r="AN37" s="64">
        <v>0</v>
      </c>
      <c r="AO37" s="64">
        <v>0</v>
      </c>
      <c r="AP37" s="64">
        <v>0</v>
      </c>
      <c r="AQ37" s="64">
        <v>0</v>
      </c>
      <c r="AR37" s="64">
        <v>0</v>
      </c>
      <c r="AS37" s="64">
        <v>0</v>
      </c>
      <c r="AT37" s="64">
        <v>0</v>
      </c>
      <c r="AU37" s="64">
        <v>0</v>
      </c>
      <c r="AV37" s="64">
        <v>0</v>
      </c>
      <c r="AW37" s="64">
        <v>0</v>
      </c>
      <c r="AX37" s="64">
        <v>0</v>
      </c>
      <c r="AY37" s="64">
        <v>0</v>
      </c>
      <c r="AZ37" s="64">
        <v>0</v>
      </c>
      <c r="BA37" s="64">
        <v>0</v>
      </c>
      <c r="BB37" s="64">
        <v>0</v>
      </c>
      <c r="BC37" s="64">
        <v>0</v>
      </c>
      <c r="BD37" s="64">
        <v>0</v>
      </c>
      <c r="BE37" s="64">
        <v>0</v>
      </c>
      <c r="BF37" s="64">
        <v>0</v>
      </c>
      <c r="BG37" s="64">
        <v>0</v>
      </c>
      <c r="BH37" s="64">
        <v>0</v>
      </c>
      <c r="BI37" s="64">
        <v>0</v>
      </c>
      <c r="BJ37" s="64">
        <v>0</v>
      </c>
      <c r="BK37" s="64">
        <v>0</v>
      </c>
      <c r="BL37" s="64">
        <v>0</v>
      </c>
      <c r="BM37" s="64">
        <v>0</v>
      </c>
      <c r="BN37" s="64">
        <v>0</v>
      </c>
      <c r="BO37" s="64">
        <v>0</v>
      </c>
      <c r="BP37" s="64">
        <v>0</v>
      </c>
      <c r="BQ37" s="64">
        <v>0</v>
      </c>
      <c r="BR37" s="64">
        <v>0</v>
      </c>
      <c r="BS37" s="64">
        <v>0</v>
      </c>
      <c r="BT37" s="64">
        <v>0</v>
      </c>
      <c r="BU37" s="64">
        <v>0</v>
      </c>
      <c r="BV37" s="64">
        <v>0</v>
      </c>
      <c r="BW37" s="64">
        <v>0</v>
      </c>
      <c r="BX37" s="64">
        <v>0</v>
      </c>
      <c r="BY37" s="64">
        <v>0</v>
      </c>
      <c r="BZ37" s="64">
        <v>0</v>
      </c>
      <c r="CA37" s="64">
        <v>0</v>
      </c>
      <c r="CB37" s="289">
        <v>0</v>
      </c>
      <c r="CC37" s="103">
        <f t="shared" si="0"/>
        <v>1404.4851394395032</v>
      </c>
      <c r="CD37" s="106">
        <v>0</v>
      </c>
      <c r="CE37" s="64">
        <v>0</v>
      </c>
      <c r="CF37" s="64">
        <v>0</v>
      </c>
      <c r="CG37" s="64">
        <v>0</v>
      </c>
      <c r="CH37" s="64">
        <v>0</v>
      </c>
      <c r="CI37" s="64">
        <v>0</v>
      </c>
      <c r="CJ37" s="64">
        <v>0</v>
      </c>
      <c r="CK37" s="64">
        <v>0</v>
      </c>
      <c r="CL37" s="64">
        <v>0</v>
      </c>
      <c r="CM37" s="64">
        <v>0</v>
      </c>
      <c r="CN37" s="64">
        <v>0</v>
      </c>
      <c r="CO37" s="289">
        <v>0</v>
      </c>
      <c r="CP37" s="103">
        <f t="shared" si="1"/>
        <v>0</v>
      </c>
      <c r="CQ37" s="106">
        <v>0</v>
      </c>
      <c r="CR37" s="64">
        <v>0</v>
      </c>
      <c r="CS37" s="289">
        <v>0</v>
      </c>
      <c r="CT37" s="103">
        <f t="shared" si="2"/>
        <v>0</v>
      </c>
      <c r="CU37" s="97">
        <v>0</v>
      </c>
      <c r="CV37" s="97">
        <v>0</v>
      </c>
      <c r="CW37" s="97">
        <v>0</v>
      </c>
      <c r="CX37" s="97">
        <v>0</v>
      </c>
      <c r="CY37" s="103">
        <f t="shared" si="3"/>
        <v>0</v>
      </c>
      <c r="CZ37" s="292">
        <v>0</v>
      </c>
      <c r="DA37" s="103">
        <f t="shared" si="4"/>
        <v>0</v>
      </c>
      <c r="DB37" s="103">
        <f t="shared" si="5"/>
        <v>1404.4851394395032</v>
      </c>
      <c r="DD37" s="97"/>
    </row>
    <row r="38" spans="1:108" ht="16" customHeight="1" x14ac:dyDescent="0.15">
      <c r="A38" s="48">
        <v>29</v>
      </c>
      <c r="B38" s="203" t="s">
        <v>283</v>
      </c>
      <c r="C38" s="175" t="s">
        <v>286</v>
      </c>
      <c r="D38" s="106">
        <v>0</v>
      </c>
      <c r="E38" s="64">
        <v>0</v>
      </c>
      <c r="F38" s="64">
        <v>0</v>
      </c>
      <c r="G38" s="64">
        <v>0</v>
      </c>
      <c r="H38" s="64">
        <v>0</v>
      </c>
      <c r="I38" s="64">
        <v>0</v>
      </c>
      <c r="J38" s="64">
        <v>0</v>
      </c>
      <c r="K38" s="64">
        <v>0</v>
      </c>
      <c r="L38" s="64">
        <v>0</v>
      </c>
      <c r="M38" s="64">
        <v>0</v>
      </c>
      <c r="N38" s="64">
        <v>0</v>
      </c>
      <c r="O38" s="64">
        <v>0</v>
      </c>
      <c r="P38" s="64">
        <v>0</v>
      </c>
      <c r="Q38" s="64">
        <v>0</v>
      </c>
      <c r="R38" s="64">
        <v>0</v>
      </c>
      <c r="S38" s="64">
        <v>0</v>
      </c>
      <c r="T38" s="64">
        <v>0</v>
      </c>
      <c r="U38" s="64">
        <v>0</v>
      </c>
      <c r="V38" s="64">
        <v>0</v>
      </c>
      <c r="W38" s="64">
        <v>0</v>
      </c>
      <c r="X38" s="64">
        <v>0</v>
      </c>
      <c r="Y38" s="64">
        <v>0</v>
      </c>
      <c r="Z38" s="64">
        <v>0</v>
      </c>
      <c r="AA38" s="64">
        <v>0</v>
      </c>
      <c r="AB38" s="64">
        <v>0</v>
      </c>
      <c r="AC38" s="64">
        <v>0</v>
      </c>
      <c r="AD38" s="64">
        <v>0</v>
      </c>
      <c r="AE38" s="64">
        <v>0</v>
      </c>
      <c r="AF38" s="64">
        <v>0</v>
      </c>
      <c r="AG38" s="64">
        <v>0</v>
      </c>
      <c r="AH38" s="64">
        <v>0</v>
      </c>
      <c r="AI38" s="64">
        <v>0</v>
      </c>
      <c r="AJ38" s="64">
        <v>0</v>
      </c>
      <c r="AK38" s="64">
        <v>58.432315269636049</v>
      </c>
      <c r="AL38" s="64">
        <v>3.9766896136523107</v>
      </c>
      <c r="AM38" s="64">
        <v>0</v>
      </c>
      <c r="AN38" s="64">
        <v>0</v>
      </c>
      <c r="AO38" s="64">
        <v>0</v>
      </c>
      <c r="AP38" s="64">
        <v>0</v>
      </c>
      <c r="AQ38" s="64">
        <v>0</v>
      </c>
      <c r="AR38" s="64">
        <v>0</v>
      </c>
      <c r="AS38" s="64">
        <v>0</v>
      </c>
      <c r="AT38" s="64">
        <v>0</v>
      </c>
      <c r="AU38" s="64">
        <v>0</v>
      </c>
      <c r="AV38" s="64">
        <v>0</v>
      </c>
      <c r="AW38" s="64">
        <v>0</v>
      </c>
      <c r="AX38" s="64">
        <v>0</v>
      </c>
      <c r="AY38" s="64">
        <v>0</v>
      </c>
      <c r="AZ38" s="64">
        <v>0</v>
      </c>
      <c r="BA38" s="64">
        <v>0</v>
      </c>
      <c r="BB38" s="64">
        <v>0</v>
      </c>
      <c r="BC38" s="64">
        <v>0</v>
      </c>
      <c r="BD38" s="64">
        <v>0</v>
      </c>
      <c r="BE38" s="64">
        <v>0</v>
      </c>
      <c r="BF38" s="64">
        <v>0</v>
      </c>
      <c r="BG38" s="64">
        <v>0</v>
      </c>
      <c r="BH38" s="64">
        <v>0</v>
      </c>
      <c r="BI38" s="64">
        <v>0</v>
      </c>
      <c r="BJ38" s="64">
        <v>0</v>
      </c>
      <c r="BK38" s="64">
        <v>0</v>
      </c>
      <c r="BL38" s="64">
        <v>0</v>
      </c>
      <c r="BM38" s="64">
        <v>0</v>
      </c>
      <c r="BN38" s="64">
        <v>0</v>
      </c>
      <c r="BO38" s="64">
        <v>0</v>
      </c>
      <c r="BP38" s="64">
        <v>0</v>
      </c>
      <c r="BQ38" s="64">
        <v>0</v>
      </c>
      <c r="BR38" s="64">
        <v>0</v>
      </c>
      <c r="BS38" s="64">
        <v>0</v>
      </c>
      <c r="BT38" s="64">
        <v>0</v>
      </c>
      <c r="BU38" s="64">
        <v>0</v>
      </c>
      <c r="BV38" s="64">
        <v>0</v>
      </c>
      <c r="BW38" s="64">
        <v>0</v>
      </c>
      <c r="BX38" s="64">
        <v>0</v>
      </c>
      <c r="BY38" s="64">
        <v>0</v>
      </c>
      <c r="BZ38" s="64">
        <v>0</v>
      </c>
      <c r="CA38" s="64">
        <v>0</v>
      </c>
      <c r="CB38" s="289">
        <v>0</v>
      </c>
      <c r="CC38" s="103">
        <f t="shared" si="0"/>
        <v>62.409004883288361</v>
      </c>
      <c r="CD38" s="106">
        <v>0</v>
      </c>
      <c r="CE38" s="64">
        <v>0</v>
      </c>
      <c r="CF38" s="64">
        <v>0</v>
      </c>
      <c r="CG38" s="64">
        <v>0</v>
      </c>
      <c r="CH38" s="64">
        <v>0</v>
      </c>
      <c r="CI38" s="64">
        <v>0</v>
      </c>
      <c r="CJ38" s="64">
        <v>0</v>
      </c>
      <c r="CK38" s="64">
        <v>0</v>
      </c>
      <c r="CL38" s="64">
        <v>0</v>
      </c>
      <c r="CM38" s="64">
        <v>0</v>
      </c>
      <c r="CN38" s="64">
        <v>0</v>
      </c>
      <c r="CO38" s="289">
        <v>0</v>
      </c>
      <c r="CP38" s="103">
        <f t="shared" si="1"/>
        <v>0</v>
      </c>
      <c r="CQ38" s="106">
        <v>0</v>
      </c>
      <c r="CR38" s="64">
        <v>0</v>
      </c>
      <c r="CS38" s="289">
        <v>0</v>
      </c>
      <c r="CT38" s="103">
        <f t="shared" si="2"/>
        <v>0</v>
      </c>
      <c r="CU38" s="97">
        <v>0</v>
      </c>
      <c r="CV38" s="97">
        <v>0</v>
      </c>
      <c r="CW38" s="97">
        <v>0</v>
      </c>
      <c r="CX38" s="97">
        <v>0</v>
      </c>
      <c r="CY38" s="103">
        <f t="shared" si="3"/>
        <v>0</v>
      </c>
      <c r="CZ38" s="292">
        <v>0</v>
      </c>
      <c r="DA38" s="103">
        <f t="shared" si="4"/>
        <v>0</v>
      </c>
      <c r="DB38" s="103">
        <f t="shared" si="5"/>
        <v>62.409004883288361</v>
      </c>
      <c r="DD38" s="97"/>
    </row>
    <row r="39" spans="1:108" ht="16" customHeight="1" x14ac:dyDescent="0.15">
      <c r="A39" s="316">
        <v>30</v>
      </c>
      <c r="B39" s="203" t="s">
        <v>284</v>
      </c>
      <c r="C39" s="175" t="s">
        <v>287</v>
      </c>
      <c r="D39" s="106">
        <v>0</v>
      </c>
      <c r="E39" s="64">
        <v>0</v>
      </c>
      <c r="F39" s="64">
        <v>0</v>
      </c>
      <c r="G39" s="64">
        <v>0</v>
      </c>
      <c r="H39" s="64">
        <v>0</v>
      </c>
      <c r="I39" s="64">
        <v>0</v>
      </c>
      <c r="J39" s="64">
        <v>0</v>
      </c>
      <c r="K39" s="64">
        <v>0</v>
      </c>
      <c r="L39" s="64">
        <v>0</v>
      </c>
      <c r="M39" s="64">
        <v>0</v>
      </c>
      <c r="N39" s="64">
        <v>0</v>
      </c>
      <c r="O39" s="64">
        <v>0</v>
      </c>
      <c r="P39" s="64">
        <v>0</v>
      </c>
      <c r="Q39" s="64">
        <v>0</v>
      </c>
      <c r="R39" s="64">
        <v>0</v>
      </c>
      <c r="S39" s="64">
        <v>0</v>
      </c>
      <c r="T39" s="64">
        <v>0</v>
      </c>
      <c r="U39" s="64">
        <v>0</v>
      </c>
      <c r="V39" s="64">
        <v>0</v>
      </c>
      <c r="W39" s="64">
        <v>0</v>
      </c>
      <c r="X39" s="64">
        <v>0</v>
      </c>
      <c r="Y39" s="64">
        <v>0</v>
      </c>
      <c r="Z39" s="64">
        <v>0</v>
      </c>
      <c r="AA39" s="64">
        <v>0</v>
      </c>
      <c r="AB39" s="64">
        <v>0</v>
      </c>
      <c r="AC39" s="64">
        <v>0</v>
      </c>
      <c r="AD39" s="64">
        <v>0</v>
      </c>
      <c r="AE39" s="64">
        <v>0</v>
      </c>
      <c r="AF39" s="64">
        <v>0</v>
      </c>
      <c r="AG39" s="64">
        <v>0</v>
      </c>
      <c r="AH39" s="64">
        <v>0</v>
      </c>
      <c r="AI39" s="64">
        <v>0</v>
      </c>
      <c r="AJ39" s="64">
        <v>0</v>
      </c>
      <c r="AK39" s="64">
        <v>79.094383736855519</v>
      </c>
      <c r="AL39" s="64">
        <v>11.257514686652081</v>
      </c>
      <c r="AM39" s="64">
        <v>0</v>
      </c>
      <c r="AN39" s="64">
        <v>0</v>
      </c>
      <c r="AO39" s="64">
        <v>0</v>
      </c>
      <c r="AP39" s="64">
        <v>0</v>
      </c>
      <c r="AQ39" s="64">
        <v>0</v>
      </c>
      <c r="AR39" s="64">
        <v>0</v>
      </c>
      <c r="AS39" s="64">
        <v>0</v>
      </c>
      <c r="AT39" s="64">
        <v>0</v>
      </c>
      <c r="AU39" s="64">
        <v>0</v>
      </c>
      <c r="AV39" s="64">
        <v>0</v>
      </c>
      <c r="AW39" s="64">
        <v>0</v>
      </c>
      <c r="AX39" s="64">
        <v>0</v>
      </c>
      <c r="AY39" s="64">
        <v>0</v>
      </c>
      <c r="AZ39" s="64">
        <v>0</v>
      </c>
      <c r="BA39" s="64">
        <v>0</v>
      </c>
      <c r="BB39" s="64">
        <v>0</v>
      </c>
      <c r="BC39" s="64">
        <v>0</v>
      </c>
      <c r="BD39" s="64">
        <v>0</v>
      </c>
      <c r="BE39" s="64">
        <v>0</v>
      </c>
      <c r="BF39" s="64">
        <v>0</v>
      </c>
      <c r="BG39" s="64">
        <v>0</v>
      </c>
      <c r="BH39" s="64">
        <v>0</v>
      </c>
      <c r="BI39" s="64">
        <v>0</v>
      </c>
      <c r="BJ39" s="64">
        <v>0</v>
      </c>
      <c r="BK39" s="64">
        <v>0</v>
      </c>
      <c r="BL39" s="64">
        <v>0</v>
      </c>
      <c r="BM39" s="64">
        <v>0</v>
      </c>
      <c r="BN39" s="64">
        <v>0</v>
      </c>
      <c r="BO39" s="64">
        <v>0</v>
      </c>
      <c r="BP39" s="64">
        <v>0</v>
      </c>
      <c r="BQ39" s="64">
        <v>0</v>
      </c>
      <c r="BR39" s="64">
        <v>0</v>
      </c>
      <c r="BS39" s="64">
        <v>0</v>
      </c>
      <c r="BT39" s="64">
        <v>0</v>
      </c>
      <c r="BU39" s="64">
        <v>0</v>
      </c>
      <c r="BV39" s="64">
        <v>0</v>
      </c>
      <c r="BW39" s="64">
        <v>0</v>
      </c>
      <c r="BX39" s="64">
        <v>0</v>
      </c>
      <c r="BY39" s="64">
        <v>0</v>
      </c>
      <c r="BZ39" s="64">
        <v>0</v>
      </c>
      <c r="CA39" s="64">
        <v>0</v>
      </c>
      <c r="CB39" s="289">
        <v>0</v>
      </c>
      <c r="CC39" s="103">
        <f t="shared" si="0"/>
        <v>90.351898423507606</v>
      </c>
      <c r="CD39" s="106">
        <v>0</v>
      </c>
      <c r="CE39" s="64">
        <v>0</v>
      </c>
      <c r="CF39" s="64">
        <v>0</v>
      </c>
      <c r="CG39" s="64">
        <v>0</v>
      </c>
      <c r="CH39" s="64">
        <v>0</v>
      </c>
      <c r="CI39" s="64">
        <v>0</v>
      </c>
      <c r="CJ39" s="64">
        <v>0</v>
      </c>
      <c r="CK39" s="64">
        <v>0</v>
      </c>
      <c r="CL39" s="64">
        <v>0</v>
      </c>
      <c r="CM39" s="64">
        <v>0</v>
      </c>
      <c r="CN39" s="64">
        <v>0</v>
      </c>
      <c r="CO39" s="289">
        <v>0</v>
      </c>
      <c r="CP39" s="103">
        <f t="shared" si="1"/>
        <v>0</v>
      </c>
      <c r="CQ39" s="106">
        <v>0</v>
      </c>
      <c r="CR39" s="64">
        <v>0</v>
      </c>
      <c r="CS39" s="289">
        <v>0</v>
      </c>
      <c r="CT39" s="103">
        <f t="shared" si="2"/>
        <v>0</v>
      </c>
      <c r="CU39" s="97">
        <v>0</v>
      </c>
      <c r="CV39" s="97">
        <v>0</v>
      </c>
      <c r="CW39" s="97">
        <v>0</v>
      </c>
      <c r="CX39" s="97">
        <v>0</v>
      </c>
      <c r="CY39" s="103">
        <f t="shared" si="3"/>
        <v>0</v>
      </c>
      <c r="CZ39" s="292">
        <v>0</v>
      </c>
      <c r="DA39" s="103">
        <f t="shared" si="4"/>
        <v>0</v>
      </c>
      <c r="DB39" s="103">
        <f t="shared" si="5"/>
        <v>90.351898423507606</v>
      </c>
      <c r="DD39" s="97"/>
    </row>
    <row r="40" spans="1:108" ht="16" customHeight="1" x14ac:dyDescent="0.15">
      <c r="A40" s="48">
        <v>31</v>
      </c>
      <c r="B40" s="203" t="s">
        <v>288</v>
      </c>
      <c r="C40" s="175" t="s">
        <v>289</v>
      </c>
      <c r="D40" s="106">
        <v>0</v>
      </c>
      <c r="E40" s="64">
        <v>0</v>
      </c>
      <c r="F40" s="64">
        <v>0</v>
      </c>
      <c r="G40" s="64">
        <v>0</v>
      </c>
      <c r="H40" s="64">
        <v>0</v>
      </c>
      <c r="I40" s="64">
        <v>0</v>
      </c>
      <c r="J40" s="64">
        <v>0</v>
      </c>
      <c r="K40" s="64">
        <v>0</v>
      </c>
      <c r="L40" s="64">
        <v>0</v>
      </c>
      <c r="M40" s="64">
        <v>0</v>
      </c>
      <c r="N40" s="64">
        <v>0</v>
      </c>
      <c r="O40" s="64">
        <v>0</v>
      </c>
      <c r="P40" s="64">
        <v>0</v>
      </c>
      <c r="Q40" s="64">
        <v>0</v>
      </c>
      <c r="R40" s="64">
        <v>0</v>
      </c>
      <c r="S40" s="64">
        <v>0</v>
      </c>
      <c r="T40" s="64">
        <v>0</v>
      </c>
      <c r="U40" s="64">
        <v>0</v>
      </c>
      <c r="V40" s="64">
        <v>0</v>
      </c>
      <c r="W40" s="64">
        <v>0</v>
      </c>
      <c r="X40" s="64">
        <v>0</v>
      </c>
      <c r="Y40" s="64">
        <v>0</v>
      </c>
      <c r="Z40" s="64">
        <v>0</v>
      </c>
      <c r="AA40" s="64">
        <v>0</v>
      </c>
      <c r="AB40" s="64">
        <v>0</v>
      </c>
      <c r="AC40" s="64">
        <v>0</v>
      </c>
      <c r="AD40" s="64">
        <v>0</v>
      </c>
      <c r="AE40" s="64">
        <v>0</v>
      </c>
      <c r="AF40" s="64">
        <v>0</v>
      </c>
      <c r="AG40" s="64">
        <v>0</v>
      </c>
      <c r="AH40" s="64">
        <v>0</v>
      </c>
      <c r="AI40" s="64">
        <v>0</v>
      </c>
      <c r="AJ40" s="64">
        <v>0</v>
      </c>
      <c r="AK40" s="64">
        <v>238.56042079036732</v>
      </c>
      <c r="AL40" s="64">
        <v>0</v>
      </c>
      <c r="AM40" s="64">
        <v>0</v>
      </c>
      <c r="AN40" s="64">
        <v>0</v>
      </c>
      <c r="AO40" s="64">
        <v>0</v>
      </c>
      <c r="AP40" s="64">
        <v>0</v>
      </c>
      <c r="AQ40" s="64">
        <v>0</v>
      </c>
      <c r="AR40" s="64">
        <v>0</v>
      </c>
      <c r="AS40" s="64">
        <v>0</v>
      </c>
      <c r="AT40" s="64">
        <v>0</v>
      </c>
      <c r="AU40" s="64">
        <v>0</v>
      </c>
      <c r="AV40" s="64">
        <v>0</v>
      </c>
      <c r="AW40" s="64">
        <v>0</v>
      </c>
      <c r="AX40" s="64">
        <v>0</v>
      </c>
      <c r="AY40" s="64">
        <v>0</v>
      </c>
      <c r="AZ40" s="64">
        <v>0</v>
      </c>
      <c r="BA40" s="64">
        <v>0</v>
      </c>
      <c r="BB40" s="64">
        <v>0</v>
      </c>
      <c r="BC40" s="64">
        <v>0</v>
      </c>
      <c r="BD40" s="64">
        <v>0</v>
      </c>
      <c r="BE40" s="64">
        <v>0</v>
      </c>
      <c r="BF40" s="64">
        <v>0</v>
      </c>
      <c r="BG40" s="64">
        <v>0</v>
      </c>
      <c r="BH40" s="64">
        <v>0</v>
      </c>
      <c r="BI40" s="64">
        <v>0</v>
      </c>
      <c r="BJ40" s="64">
        <v>0</v>
      </c>
      <c r="BK40" s="64">
        <v>0</v>
      </c>
      <c r="BL40" s="64">
        <v>0</v>
      </c>
      <c r="BM40" s="64">
        <v>0</v>
      </c>
      <c r="BN40" s="64">
        <v>0</v>
      </c>
      <c r="BO40" s="64">
        <v>0</v>
      </c>
      <c r="BP40" s="64">
        <v>0</v>
      </c>
      <c r="BQ40" s="64">
        <v>0</v>
      </c>
      <c r="BR40" s="64">
        <v>0</v>
      </c>
      <c r="BS40" s="64">
        <v>0</v>
      </c>
      <c r="BT40" s="64">
        <v>0</v>
      </c>
      <c r="BU40" s="64">
        <v>0</v>
      </c>
      <c r="BV40" s="64">
        <v>0</v>
      </c>
      <c r="BW40" s="64">
        <v>0</v>
      </c>
      <c r="BX40" s="64">
        <v>0</v>
      </c>
      <c r="BY40" s="64">
        <v>0</v>
      </c>
      <c r="BZ40" s="64">
        <v>0</v>
      </c>
      <c r="CA40" s="64">
        <v>0</v>
      </c>
      <c r="CB40" s="289">
        <v>0</v>
      </c>
      <c r="CC40" s="103">
        <f t="shared" si="0"/>
        <v>238.56042079036732</v>
      </c>
      <c r="CD40" s="106">
        <v>0</v>
      </c>
      <c r="CE40" s="64">
        <v>0</v>
      </c>
      <c r="CF40" s="64">
        <v>0</v>
      </c>
      <c r="CG40" s="64">
        <v>0</v>
      </c>
      <c r="CH40" s="64">
        <v>0</v>
      </c>
      <c r="CI40" s="64">
        <v>0</v>
      </c>
      <c r="CJ40" s="64">
        <v>0</v>
      </c>
      <c r="CK40" s="64">
        <v>0</v>
      </c>
      <c r="CL40" s="64">
        <v>0</v>
      </c>
      <c r="CM40" s="64">
        <v>0</v>
      </c>
      <c r="CN40" s="64">
        <v>0</v>
      </c>
      <c r="CO40" s="289">
        <v>0</v>
      </c>
      <c r="CP40" s="103">
        <f t="shared" si="1"/>
        <v>0</v>
      </c>
      <c r="CQ40" s="106">
        <v>0</v>
      </c>
      <c r="CR40" s="64">
        <v>0</v>
      </c>
      <c r="CS40" s="289">
        <v>0</v>
      </c>
      <c r="CT40" s="103">
        <f t="shared" si="2"/>
        <v>0</v>
      </c>
      <c r="CU40" s="97">
        <v>0</v>
      </c>
      <c r="CV40" s="97">
        <v>0</v>
      </c>
      <c r="CW40" s="97">
        <v>0</v>
      </c>
      <c r="CX40" s="97">
        <v>0</v>
      </c>
      <c r="CY40" s="103">
        <f t="shared" si="3"/>
        <v>0</v>
      </c>
      <c r="CZ40" s="292">
        <v>0</v>
      </c>
      <c r="DA40" s="103">
        <f>SUM(CP40,CT40,CY40,CZ40)</f>
        <v>0</v>
      </c>
      <c r="DB40" s="103">
        <f>CC40+DA40</f>
        <v>238.56042079036732</v>
      </c>
      <c r="DD40" s="97"/>
    </row>
    <row r="41" spans="1:108" ht="16" customHeight="1" x14ac:dyDescent="0.15">
      <c r="A41" s="316">
        <v>32</v>
      </c>
      <c r="B41" s="203" t="s">
        <v>290</v>
      </c>
      <c r="C41" s="175" t="s">
        <v>292</v>
      </c>
      <c r="D41" s="106">
        <v>0</v>
      </c>
      <c r="E41" s="64">
        <v>0</v>
      </c>
      <c r="F41" s="64">
        <v>0</v>
      </c>
      <c r="G41" s="64">
        <v>0</v>
      </c>
      <c r="H41" s="64">
        <v>0</v>
      </c>
      <c r="I41" s="64">
        <v>0</v>
      </c>
      <c r="J41" s="64">
        <v>0</v>
      </c>
      <c r="K41" s="64">
        <v>0</v>
      </c>
      <c r="L41" s="64">
        <v>0</v>
      </c>
      <c r="M41" s="64">
        <v>0</v>
      </c>
      <c r="N41" s="64">
        <v>0</v>
      </c>
      <c r="O41" s="64">
        <v>0</v>
      </c>
      <c r="P41" s="64">
        <v>0</v>
      </c>
      <c r="Q41" s="64">
        <v>0</v>
      </c>
      <c r="R41" s="64">
        <v>0</v>
      </c>
      <c r="S41" s="64">
        <v>0</v>
      </c>
      <c r="T41" s="64">
        <v>0</v>
      </c>
      <c r="U41" s="64">
        <v>0</v>
      </c>
      <c r="V41" s="64">
        <v>0</v>
      </c>
      <c r="W41" s="64">
        <v>0</v>
      </c>
      <c r="X41" s="64">
        <v>0</v>
      </c>
      <c r="Y41" s="64">
        <v>0</v>
      </c>
      <c r="Z41" s="64">
        <v>0</v>
      </c>
      <c r="AA41" s="64">
        <v>0</v>
      </c>
      <c r="AB41" s="64">
        <v>0</v>
      </c>
      <c r="AC41" s="64">
        <v>0</v>
      </c>
      <c r="AD41" s="64">
        <v>0</v>
      </c>
      <c r="AE41" s="64">
        <v>0</v>
      </c>
      <c r="AF41" s="64">
        <v>0</v>
      </c>
      <c r="AG41" s="64">
        <v>0</v>
      </c>
      <c r="AH41" s="64">
        <v>0</v>
      </c>
      <c r="AI41" s="64">
        <v>0</v>
      </c>
      <c r="AJ41" s="64">
        <v>0</v>
      </c>
      <c r="AK41" s="64">
        <v>8.7694105504924718</v>
      </c>
      <c r="AL41" s="64">
        <v>0</v>
      </c>
      <c r="AM41" s="64">
        <v>0</v>
      </c>
      <c r="AN41" s="64">
        <v>0</v>
      </c>
      <c r="AO41" s="64">
        <v>0</v>
      </c>
      <c r="AP41" s="64">
        <v>0</v>
      </c>
      <c r="AQ41" s="64">
        <v>0</v>
      </c>
      <c r="AR41" s="64">
        <v>0</v>
      </c>
      <c r="AS41" s="64">
        <v>0</v>
      </c>
      <c r="AT41" s="64">
        <v>0</v>
      </c>
      <c r="AU41" s="64">
        <v>0</v>
      </c>
      <c r="AV41" s="64">
        <v>0</v>
      </c>
      <c r="AW41" s="64">
        <v>0</v>
      </c>
      <c r="AX41" s="64">
        <v>0</v>
      </c>
      <c r="AY41" s="64">
        <v>0</v>
      </c>
      <c r="AZ41" s="64">
        <v>0</v>
      </c>
      <c r="BA41" s="64">
        <v>0</v>
      </c>
      <c r="BB41" s="64">
        <v>0</v>
      </c>
      <c r="BC41" s="64">
        <v>0</v>
      </c>
      <c r="BD41" s="64">
        <v>0</v>
      </c>
      <c r="BE41" s="64">
        <v>0</v>
      </c>
      <c r="BF41" s="64">
        <v>0</v>
      </c>
      <c r="BG41" s="64">
        <v>0</v>
      </c>
      <c r="BH41" s="64">
        <v>0</v>
      </c>
      <c r="BI41" s="64">
        <v>0</v>
      </c>
      <c r="BJ41" s="64">
        <v>0</v>
      </c>
      <c r="BK41" s="64">
        <v>0</v>
      </c>
      <c r="BL41" s="64">
        <v>0</v>
      </c>
      <c r="BM41" s="64">
        <v>0</v>
      </c>
      <c r="BN41" s="64">
        <v>0</v>
      </c>
      <c r="BO41" s="64">
        <v>0</v>
      </c>
      <c r="BP41" s="64">
        <v>0</v>
      </c>
      <c r="BQ41" s="64">
        <v>0</v>
      </c>
      <c r="BR41" s="64">
        <v>0</v>
      </c>
      <c r="BS41" s="64">
        <v>0</v>
      </c>
      <c r="BT41" s="64">
        <v>0</v>
      </c>
      <c r="BU41" s="64">
        <v>0</v>
      </c>
      <c r="BV41" s="64">
        <v>0</v>
      </c>
      <c r="BW41" s="64">
        <v>0</v>
      </c>
      <c r="BX41" s="64">
        <v>0</v>
      </c>
      <c r="BY41" s="64">
        <v>0</v>
      </c>
      <c r="BZ41" s="64">
        <v>0</v>
      </c>
      <c r="CA41" s="64">
        <v>0</v>
      </c>
      <c r="CB41" s="289">
        <v>0</v>
      </c>
      <c r="CC41" s="103">
        <f t="shared" si="0"/>
        <v>8.7694105504924718</v>
      </c>
      <c r="CD41" s="106">
        <v>0</v>
      </c>
      <c r="CE41" s="64">
        <v>0</v>
      </c>
      <c r="CF41" s="64">
        <v>0</v>
      </c>
      <c r="CG41" s="64">
        <v>0</v>
      </c>
      <c r="CH41" s="64">
        <v>0</v>
      </c>
      <c r="CI41" s="64">
        <v>0</v>
      </c>
      <c r="CJ41" s="64">
        <v>0</v>
      </c>
      <c r="CK41" s="64">
        <v>0</v>
      </c>
      <c r="CL41" s="64">
        <v>0</v>
      </c>
      <c r="CM41" s="64">
        <v>0</v>
      </c>
      <c r="CN41" s="64">
        <v>0</v>
      </c>
      <c r="CO41" s="289">
        <v>0</v>
      </c>
      <c r="CP41" s="103">
        <f t="shared" si="1"/>
        <v>0</v>
      </c>
      <c r="CQ41" s="106">
        <v>0</v>
      </c>
      <c r="CR41" s="64">
        <v>0</v>
      </c>
      <c r="CS41" s="289">
        <v>0</v>
      </c>
      <c r="CT41" s="103">
        <f t="shared" si="2"/>
        <v>0</v>
      </c>
      <c r="CU41" s="97">
        <v>0</v>
      </c>
      <c r="CV41" s="97">
        <v>0</v>
      </c>
      <c r="CW41" s="97">
        <v>0</v>
      </c>
      <c r="CX41" s="97">
        <v>0</v>
      </c>
      <c r="CY41" s="103">
        <f t="shared" si="3"/>
        <v>0</v>
      </c>
      <c r="CZ41" s="292">
        <v>0</v>
      </c>
      <c r="DA41" s="103">
        <f>SUM(CP41,CT41,CY41,CZ41)</f>
        <v>0</v>
      </c>
      <c r="DB41" s="103">
        <f>CC41+DA41</f>
        <v>8.7694105504924718</v>
      </c>
      <c r="DD41" s="97"/>
    </row>
    <row r="42" spans="1:108" ht="16" customHeight="1" x14ac:dyDescent="0.15">
      <c r="A42" s="48">
        <v>33</v>
      </c>
      <c r="B42" s="203" t="s">
        <v>291</v>
      </c>
      <c r="C42" s="175" t="s">
        <v>293</v>
      </c>
      <c r="D42" s="106">
        <v>0</v>
      </c>
      <c r="E42" s="64">
        <v>0</v>
      </c>
      <c r="F42" s="64">
        <v>0</v>
      </c>
      <c r="G42" s="64">
        <v>0</v>
      </c>
      <c r="H42" s="64">
        <v>0</v>
      </c>
      <c r="I42" s="64">
        <v>0</v>
      </c>
      <c r="J42" s="64">
        <v>0</v>
      </c>
      <c r="K42" s="64">
        <v>0</v>
      </c>
      <c r="L42" s="64">
        <v>0</v>
      </c>
      <c r="M42" s="64">
        <v>0</v>
      </c>
      <c r="N42" s="64">
        <v>0</v>
      </c>
      <c r="O42" s="64">
        <v>0</v>
      </c>
      <c r="P42" s="64">
        <v>0</v>
      </c>
      <c r="Q42" s="64">
        <v>0</v>
      </c>
      <c r="R42" s="64">
        <v>0</v>
      </c>
      <c r="S42" s="64">
        <v>0</v>
      </c>
      <c r="T42" s="64">
        <v>0</v>
      </c>
      <c r="U42" s="64">
        <v>0</v>
      </c>
      <c r="V42" s="64">
        <v>0</v>
      </c>
      <c r="W42" s="64">
        <v>0</v>
      </c>
      <c r="X42" s="64">
        <v>0</v>
      </c>
      <c r="Y42" s="64">
        <v>0</v>
      </c>
      <c r="Z42" s="64">
        <v>0</v>
      </c>
      <c r="AA42" s="64">
        <v>0</v>
      </c>
      <c r="AB42" s="64">
        <v>0</v>
      </c>
      <c r="AC42" s="64">
        <v>0</v>
      </c>
      <c r="AD42" s="64">
        <v>0</v>
      </c>
      <c r="AE42" s="64">
        <v>0</v>
      </c>
      <c r="AF42" s="64">
        <v>0</v>
      </c>
      <c r="AG42" s="64">
        <v>0</v>
      </c>
      <c r="AH42" s="64">
        <v>0</v>
      </c>
      <c r="AI42" s="64">
        <v>0</v>
      </c>
      <c r="AJ42" s="64">
        <v>0</v>
      </c>
      <c r="AK42" s="64">
        <v>243.38445842950745</v>
      </c>
      <c r="AL42" s="64">
        <v>0</v>
      </c>
      <c r="AM42" s="64">
        <v>0</v>
      </c>
      <c r="AN42" s="64">
        <v>0</v>
      </c>
      <c r="AO42" s="64">
        <v>0</v>
      </c>
      <c r="AP42" s="64">
        <v>0</v>
      </c>
      <c r="AQ42" s="64">
        <v>0</v>
      </c>
      <c r="AR42" s="64">
        <v>0</v>
      </c>
      <c r="AS42" s="64">
        <v>0</v>
      </c>
      <c r="AT42" s="64">
        <v>0</v>
      </c>
      <c r="AU42" s="64">
        <v>0</v>
      </c>
      <c r="AV42" s="64">
        <v>0</v>
      </c>
      <c r="AW42" s="64">
        <v>0</v>
      </c>
      <c r="AX42" s="64">
        <v>0</v>
      </c>
      <c r="AY42" s="64">
        <v>0</v>
      </c>
      <c r="AZ42" s="64">
        <v>0</v>
      </c>
      <c r="BA42" s="64">
        <v>0</v>
      </c>
      <c r="BB42" s="64">
        <v>0</v>
      </c>
      <c r="BC42" s="64">
        <v>0</v>
      </c>
      <c r="BD42" s="64">
        <v>0</v>
      </c>
      <c r="BE42" s="64">
        <v>0</v>
      </c>
      <c r="BF42" s="64">
        <v>0</v>
      </c>
      <c r="BG42" s="64">
        <v>0</v>
      </c>
      <c r="BH42" s="64">
        <v>0</v>
      </c>
      <c r="BI42" s="64">
        <v>0</v>
      </c>
      <c r="BJ42" s="64">
        <v>0</v>
      </c>
      <c r="BK42" s="64">
        <v>0</v>
      </c>
      <c r="BL42" s="64">
        <v>0</v>
      </c>
      <c r="BM42" s="64">
        <v>0</v>
      </c>
      <c r="BN42" s="64">
        <v>0</v>
      </c>
      <c r="BO42" s="64">
        <v>0</v>
      </c>
      <c r="BP42" s="64">
        <v>0</v>
      </c>
      <c r="BQ42" s="64">
        <v>0</v>
      </c>
      <c r="BR42" s="64">
        <v>0</v>
      </c>
      <c r="BS42" s="64">
        <v>0</v>
      </c>
      <c r="BT42" s="64">
        <v>0</v>
      </c>
      <c r="BU42" s="64">
        <v>0</v>
      </c>
      <c r="BV42" s="64">
        <v>0</v>
      </c>
      <c r="BW42" s="64">
        <v>0</v>
      </c>
      <c r="BX42" s="64">
        <v>0</v>
      </c>
      <c r="BY42" s="64">
        <v>0</v>
      </c>
      <c r="BZ42" s="64">
        <v>0</v>
      </c>
      <c r="CA42" s="64">
        <v>0</v>
      </c>
      <c r="CB42" s="289">
        <v>0</v>
      </c>
      <c r="CC42" s="103">
        <f t="shared" si="0"/>
        <v>243.38445842950745</v>
      </c>
      <c r="CD42" s="106">
        <v>0</v>
      </c>
      <c r="CE42" s="64">
        <v>0</v>
      </c>
      <c r="CF42" s="64">
        <v>0</v>
      </c>
      <c r="CG42" s="64">
        <v>0</v>
      </c>
      <c r="CH42" s="64">
        <v>0</v>
      </c>
      <c r="CI42" s="64">
        <v>0</v>
      </c>
      <c r="CJ42" s="64">
        <v>0</v>
      </c>
      <c r="CK42" s="64">
        <v>0</v>
      </c>
      <c r="CL42" s="64">
        <v>0</v>
      </c>
      <c r="CM42" s="64">
        <v>0</v>
      </c>
      <c r="CN42" s="64">
        <v>0</v>
      </c>
      <c r="CO42" s="289">
        <v>0</v>
      </c>
      <c r="CP42" s="103">
        <f t="shared" si="1"/>
        <v>0</v>
      </c>
      <c r="CQ42" s="106">
        <v>0</v>
      </c>
      <c r="CR42" s="64">
        <v>0</v>
      </c>
      <c r="CS42" s="289">
        <v>0</v>
      </c>
      <c r="CT42" s="103">
        <f t="shared" si="2"/>
        <v>0</v>
      </c>
      <c r="CU42" s="97">
        <v>0</v>
      </c>
      <c r="CV42" s="97">
        <v>0</v>
      </c>
      <c r="CW42" s="97">
        <v>0</v>
      </c>
      <c r="CX42" s="97">
        <v>0</v>
      </c>
      <c r="CY42" s="103">
        <f t="shared" si="3"/>
        <v>0</v>
      </c>
      <c r="CZ42" s="292">
        <v>0</v>
      </c>
      <c r="DA42" s="103">
        <f t="shared" si="4"/>
        <v>0</v>
      </c>
      <c r="DB42" s="103">
        <f t="shared" si="5"/>
        <v>243.38445842950745</v>
      </c>
      <c r="DD42" s="97"/>
    </row>
    <row r="43" spans="1:108" ht="16" customHeight="1" x14ac:dyDescent="0.15">
      <c r="A43" s="316">
        <v>34</v>
      </c>
      <c r="B43" s="203" t="s">
        <v>316</v>
      </c>
      <c r="C43" s="40" t="s">
        <v>229</v>
      </c>
      <c r="D43" s="106">
        <v>180.90804538427184</v>
      </c>
      <c r="E43" s="64">
        <v>1.9679646368274777</v>
      </c>
      <c r="F43" s="64">
        <v>0.65091827338666053</v>
      </c>
      <c r="G43" s="64">
        <v>37.489042657483715</v>
      </c>
      <c r="H43" s="64">
        <v>340.40471341818022</v>
      </c>
      <c r="I43" s="64">
        <v>30.887141434931898</v>
      </c>
      <c r="J43" s="64">
        <v>69.652704424522554</v>
      </c>
      <c r="K43" s="64">
        <v>144.46511787789956</v>
      </c>
      <c r="L43" s="64">
        <v>40.415652745676553</v>
      </c>
      <c r="M43" s="64">
        <v>14.605946074722567</v>
      </c>
      <c r="N43" s="64">
        <v>238.97708416458497</v>
      </c>
      <c r="O43" s="64">
        <v>117.18752358345826</v>
      </c>
      <c r="P43" s="64">
        <v>116.78499296324892</v>
      </c>
      <c r="Q43" s="64">
        <v>131.14853226015049</v>
      </c>
      <c r="R43" s="64">
        <v>197.58131458587107</v>
      </c>
      <c r="S43" s="64">
        <v>0</v>
      </c>
      <c r="T43" s="64">
        <v>180.08695338493479</v>
      </c>
      <c r="U43" s="64">
        <v>144.16506761171729</v>
      </c>
      <c r="V43" s="64">
        <v>66.451167100289354</v>
      </c>
      <c r="W43" s="64">
        <v>110.09975197140331</v>
      </c>
      <c r="X43" s="64">
        <v>8.1323676869847166</v>
      </c>
      <c r="Y43" s="64">
        <v>11.283801650312544</v>
      </c>
      <c r="Z43" s="64">
        <v>17.595479035205845</v>
      </c>
      <c r="AA43" s="64">
        <v>44.176079207975526</v>
      </c>
      <c r="AB43" s="64">
        <v>9.8908023084566157</v>
      </c>
      <c r="AC43" s="64">
        <v>26.810592261782269</v>
      </c>
      <c r="AD43" s="64">
        <v>99.171912339547788</v>
      </c>
      <c r="AE43" s="64">
        <v>17.050532196009534</v>
      </c>
      <c r="AF43" s="64">
        <v>0</v>
      </c>
      <c r="AG43" s="64">
        <v>0</v>
      </c>
      <c r="AH43" s="64">
        <v>0</v>
      </c>
      <c r="AI43" s="64">
        <v>1.0826151331779192</v>
      </c>
      <c r="AJ43" s="64">
        <v>14.801862048353106</v>
      </c>
      <c r="AK43" s="64">
        <v>20810.409046473716</v>
      </c>
      <c r="AL43" s="64">
        <v>0</v>
      </c>
      <c r="AM43" s="64">
        <v>0</v>
      </c>
      <c r="AN43" s="64">
        <v>3.0397159256056754</v>
      </c>
      <c r="AO43" s="64">
        <v>1.3929170541913616</v>
      </c>
      <c r="AP43" s="64">
        <v>136.3047283150305</v>
      </c>
      <c r="AQ43" s="64">
        <v>101.44556968007954</v>
      </c>
      <c r="AR43" s="64">
        <v>75.159698199659616</v>
      </c>
      <c r="AS43" s="64">
        <v>255.00815747840585</v>
      </c>
      <c r="AT43" s="64">
        <v>395.73662889423389</v>
      </c>
      <c r="AU43" s="64">
        <v>327.45630782348775</v>
      </c>
      <c r="AV43" s="64">
        <v>64.106399330941358</v>
      </c>
      <c r="AW43" s="64">
        <v>46.880543556061262</v>
      </c>
      <c r="AX43" s="64">
        <v>43.765457555231364</v>
      </c>
      <c r="AY43" s="64">
        <v>5.7081568895188797</v>
      </c>
      <c r="AZ43" s="64">
        <v>23.885679460226914</v>
      </c>
      <c r="BA43" s="64">
        <v>9.3337406394413556</v>
      </c>
      <c r="BB43" s="64">
        <v>2.0356668550227538E-3</v>
      </c>
      <c r="BC43" s="64">
        <v>7.3584871693860888E-3</v>
      </c>
      <c r="BD43" s="64">
        <v>0.16927399291308154</v>
      </c>
      <c r="BE43" s="64">
        <v>35.602410271345683</v>
      </c>
      <c r="BF43" s="64">
        <v>69.368139175856825</v>
      </c>
      <c r="BG43" s="64">
        <v>0</v>
      </c>
      <c r="BH43" s="64">
        <v>29.125978599610637</v>
      </c>
      <c r="BI43" s="64">
        <v>167.16037387239894</v>
      </c>
      <c r="BJ43" s="64">
        <v>274.10046101524546</v>
      </c>
      <c r="BK43" s="64">
        <v>31.76331159422158</v>
      </c>
      <c r="BL43" s="64">
        <v>75.619478097454589</v>
      </c>
      <c r="BM43" s="64">
        <v>69.483643360345553</v>
      </c>
      <c r="BN43" s="64">
        <v>182.44727554481065</v>
      </c>
      <c r="BO43" s="64">
        <v>35.95478879860044</v>
      </c>
      <c r="BP43" s="64">
        <v>25.05596883723943</v>
      </c>
      <c r="BQ43" s="64">
        <v>136.65056325473657</v>
      </c>
      <c r="BR43" s="64">
        <v>62.749071227280155</v>
      </c>
      <c r="BS43" s="64">
        <v>26.276382872251297</v>
      </c>
      <c r="BT43" s="64">
        <v>56.406084591560059</v>
      </c>
      <c r="BU43" s="64">
        <v>26.742860000518611</v>
      </c>
      <c r="BV43" s="64">
        <v>372.28296858867515</v>
      </c>
      <c r="BW43" s="64">
        <v>214.760308773422</v>
      </c>
      <c r="BX43" s="64">
        <v>180.79817184915308</v>
      </c>
      <c r="BY43" s="64">
        <v>128.01649274084201</v>
      </c>
      <c r="BZ43" s="64">
        <v>73.39274342233783</v>
      </c>
      <c r="CA43" s="64">
        <v>70.49549169499231</v>
      </c>
      <c r="CB43" s="289">
        <v>0</v>
      </c>
      <c r="CC43" s="103">
        <f t="shared" si="0"/>
        <v>27057.990062027031</v>
      </c>
      <c r="CD43" s="106">
        <v>0</v>
      </c>
      <c r="CE43" s="64">
        <v>0</v>
      </c>
      <c r="CF43" s="64">
        <v>0</v>
      </c>
      <c r="CG43" s="64">
        <v>3900.5799727952212</v>
      </c>
      <c r="CH43" s="64">
        <v>0</v>
      </c>
      <c r="CI43" s="64">
        <v>0</v>
      </c>
      <c r="CJ43" s="64">
        <v>0</v>
      </c>
      <c r="CK43" s="64">
        <v>0</v>
      </c>
      <c r="CL43" s="64">
        <v>0</v>
      </c>
      <c r="CM43" s="64">
        <v>0</v>
      </c>
      <c r="CN43" s="64">
        <v>0</v>
      </c>
      <c r="CO43" s="289">
        <v>0</v>
      </c>
      <c r="CP43" s="103">
        <f t="shared" si="1"/>
        <v>3900.5799727952212</v>
      </c>
      <c r="CQ43" s="106">
        <v>0</v>
      </c>
      <c r="CR43" s="64">
        <v>0</v>
      </c>
      <c r="CS43" s="289">
        <v>0</v>
      </c>
      <c r="CT43" s="103">
        <f t="shared" si="2"/>
        <v>0</v>
      </c>
      <c r="CU43" s="97">
        <v>0</v>
      </c>
      <c r="CV43" s="97">
        <v>0</v>
      </c>
      <c r="CW43" s="97">
        <v>0</v>
      </c>
      <c r="CX43" s="97">
        <v>0</v>
      </c>
      <c r="CY43" s="103">
        <f t="shared" si="3"/>
        <v>0</v>
      </c>
      <c r="CZ43" s="292">
        <v>2296.3977119116967</v>
      </c>
      <c r="DA43" s="103">
        <f t="shared" si="4"/>
        <v>6196.9776847069179</v>
      </c>
      <c r="DB43" s="103">
        <f t="shared" si="5"/>
        <v>33254.96774673395</v>
      </c>
      <c r="DD43" s="97"/>
    </row>
    <row r="44" spans="1:108" ht="16" customHeight="1" x14ac:dyDescent="0.15">
      <c r="A44" s="48">
        <v>35</v>
      </c>
      <c r="B44" s="203" t="s">
        <v>317</v>
      </c>
      <c r="C44" s="175" t="s">
        <v>428</v>
      </c>
      <c r="D44" s="106">
        <v>0</v>
      </c>
      <c r="E44" s="64">
        <v>0</v>
      </c>
      <c r="F44" s="64">
        <v>0</v>
      </c>
      <c r="G44" s="64">
        <v>4.2122294074058517E-3</v>
      </c>
      <c r="H44" s="64">
        <v>12.692331682715363</v>
      </c>
      <c r="I44" s="64">
        <v>0.53664332945220783</v>
      </c>
      <c r="J44" s="64">
        <v>1.8520551422544056</v>
      </c>
      <c r="K44" s="64">
        <v>16.991952211292343</v>
      </c>
      <c r="L44" s="64">
        <v>0.23578246756663199</v>
      </c>
      <c r="M44" s="64">
        <v>0</v>
      </c>
      <c r="N44" s="64">
        <v>17.731048921792876</v>
      </c>
      <c r="O44" s="64">
        <v>18.357454014586605</v>
      </c>
      <c r="P44" s="64">
        <v>1.1327237968326651</v>
      </c>
      <c r="Q44" s="64">
        <v>1.2234123279843716</v>
      </c>
      <c r="R44" s="64">
        <v>2.9175977288918644</v>
      </c>
      <c r="S44" s="64">
        <v>0</v>
      </c>
      <c r="T44" s="64">
        <v>3.9001378533234359</v>
      </c>
      <c r="U44" s="64">
        <v>5.1615063069368317</v>
      </c>
      <c r="V44" s="64">
        <v>1.6037595298258229</v>
      </c>
      <c r="W44" s="64">
        <v>3.6127521119120933</v>
      </c>
      <c r="X44" s="64">
        <v>0.2352051765050174</v>
      </c>
      <c r="Y44" s="64">
        <v>0.49083553152008724</v>
      </c>
      <c r="Z44" s="64">
        <v>0.49871541955212906</v>
      </c>
      <c r="AA44" s="64">
        <v>1.111721151782654</v>
      </c>
      <c r="AB44" s="64">
        <v>0.51557534990089149</v>
      </c>
      <c r="AC44" s="64">
        <v>0</v>
      </c>
      <c r="AD44" s="64">
        <v>0</v>
      </c>
      <c r="AE44" s="64">
        <v>0</v>
      </c>
      <c r="AF44" s="64">
        <v>0</v>
      </c>
      <c r="AG44" s="64">
        <v>0</v>
      </c>
      <c r="AH44" s="64">
        <v>0</v>
      </c>
      <c r="AI44" s="64">
        <v>0</v>
      </c>
      <c r="AJ44" s="64">
        <v>0</v>
      </c>
      <c r="AK44" s="64">
        <v>0</v>
      </c>
      <c r="AL44" s="64">
        <v>0</v>
      </c>
      <c r="AM44" s="64">
        <v>0</v>
      </c>
      <c r="AN44" s="64">
        <v>0</v>
      </c>
      <c r="AO44" s="64">
        <v>0</v>
      </c>
      <c r="AP44" s="64">
        <v>0.21463101479451391</v>
      </c>
      <c r="AQ44" s="64">
        <v>0.64802676522009717</v>
      </c>
      <c r="AR44" s="64">
        <v>0.54076689099954189</v>
      </c>
      <c r="AS44" s="64">
        <v>2.1915910825082845</v>
      </c>
      <c r="AT44" s="64">
        <v>3.5229324303644103</v>
      </c>
      <c r="AU44" s="64">
        <v>2.4459246894417701</v>
      </c>
      <c r="AV44" s="64">
        <v>0.35429443690925522</v>
      </c>
      <c r="AW44" s="64">
        <v>1.169377070475516</v>
      </c>
      <c r="AX44" s="64">
        <v>0.32182626051606422</v>
      </c>
      <c r="AY44" s="64">
        <v>9.7197227326277794E-2</v>
      </c>
      <c r="AZ44" s="64">
        <v>0.46419261490606706</v>
      </c>
      <c r="BA44" s="64">
        <v>0.14188342035330154</v>
      </c>
      <c r="BB44" s="64">
        <v>6.3470170738967241E-2</v>
      </c>
      <c r="BC44" s="64">
        <v>0</v>
      </c>
      <c r="BD44" s="64">
        <v>7.8313663801752257E-3</v>
      </c>
      <c r="BE44" s="64">
        <v>0.38609711163679972</v>
      </c>
      <c r="BF44" s="64">
        <v>3.1883829155821153</v>
      </c>
      <c r="BG44" s="64">
        <v>0</v>
      </c>
      <c r="BH44" s="64">
        <v>0.79367227663386208</v>
      </c>
      <c r="BI44" s="64">
        <v>1.2779792338763871</v>
      </c>
      <c r="BJ44" s="64">
        <v>2.4232605770768663</v>
      </c>
      <c r="BK44" s="64">
        <v>0.59378373854633737</v>
      </c>
      <c r="BL44" s="64">
        <v>0.54353417802761639</v>
      </c>
      <c r="BM44" s="64">
        <v>1.8251198899799634</v>
      </c>
      <c r="BN44" s="64">
        <v>4.6252902121873385</v>
      </c>
      <c r="BO44" s="64">
        <v>2.4860356773748116</v>
      </c>
      <c r="BP44" s="64">
        <v>0.84968164481189579</v>
      </c>
      <c r="BQ44" s="64">
        <v>5.8593924390180723</v>
      </c>
      <c r="BR44" s="64">
        <v>0.69206963590148218</v>
      </c>
      <c r="BS44" s="64">
        <v>1.1726437786953188</v>
      </c>
      <c r="BT44" s="64">
        <v>3.4485763239686094</v>
      </c>
      <c r="BU44" s="64">
        <v>1.1457785895747814</v>
      </c>
      <c r="BV44" s="64">
        <v>15.621122399280731</v>
      </c>
      <c r="BW44" s="64">
        <v>16.398870678767558</v>
      </c>
      <c r="BX44" s="64">
        <v>15.776261267222804</v>
      </c>
      <c r="BY44" s="64">
        <v>10.116778420769624</v>
      </c>
      <c r="BZ44" s="64">
        <v>1.0168549444426118</v>
      </c>
      <c r="CA44" s="64">
        <v>2.520663097500444</v>
      </c>
      <c r="CB44" s="289">
        <v>0</v>
      </c>
      <c r="CC44" s="103">
        <f t="shared" si="0"/>
        <v>195.75121675584589</v>
      </c>
      <c r="CD44" s="106">
        <v>0</v>
      </c>
      <c r="CE44" s="64">
        <v>0</v>
      </c>
      <c r="CF44" s="64">
        <v>0</v>
      </c>
      <c r="CG44" s="64">
        <v>187.8048397740574</v>
      </c>
      <c r="CH44" s="64">
        <v>0</v>
      </c>
      <c r="CI44" s="64">
        <v>0</v>
      </c>
      <c r="CJ44" s="64">
        <v>0</v>
      </c>
      <c r="CK44" s="64">
        <v>0</v>
      </c>
      <c r="CL44" s="64">
        <v>0</v>
      </c>
      <c r="CM44" s="64">
        <v>0</v>
      </c>
      <c r="CN44" s="64">
        <v>0</v>
      </c>
      <c r="CO44" s="289">
        <v>0</v>
      </c>
      <c r="CP44" s="103">
        <f t="shared" si="1"/>
        <v>187.8048397740574</v>
      </c>
      <c r="CQ44" s="106">
        <v>0</v>
      </c>
      <c r="CR44" s="64">
        <v>0</v>
      </c>
      <c r="CS44" s="289">
        <v>0</v>
      </c>
      <c r="CT44" s="103">
        <f t="shared" si="2"/>
        <v>0</v>
      </c>
      <c r="CU44" s="97">
        <v>0</v>
      </c>
      <c r="CV44" s="97">
        <v>0</v>
      </c>
      <c r="CW44" s="97">
        <v>0</v>
      </c>
      <c r="CX44" s="97">
        <v>0</v>
      </c>
      <c r="CY44" s="103">
        <f t="shared" si="3"/>
        <v>0</v>
      </c>
      <c r="CZ44" s="292">
        <v>0</v>
      </c>
      <c r="DA44" s="103">
        <f t="shared" si="4"/>
        <v>187.8048397740574</v>
      </c>
      <c r="DB44" s="103">
        <f t="shared" si="5"/>
        <v>383.55605652990329</v>
      </c>
      <c r="DD44" s="97"/>
    </row>
    <row r="45" spans="1:108" ht="16" customHeight="1" x14ac:dyDescent="0.15">
      <c r="A45" s="316">
        <v>36</v>
      </c>
      <c r="B45" s="203" t="s">
        <v>318</v>
      </c>
      <c r="C45" s="40" t="s">
        <v>230</v>
      </c>
      <c r="D45" s="106">
        <v>0.22279347633374108</v>
      </c>
      <c r="E45" s="64">
        <v>10.276923837806391</v>
      </c>
      <c r="F45" s="64">
        <v>9.4870705564680262E-4</v>
      </c>
      <c r="G45" s="64">
        <v>2.0249944698508675</v>
      </c>
      <c r="H45" s="64">
        <v>174.92641730757677</v>
      </c>
      <c r="I45" s="64">
        <v>12.383388716262841</v>
      </c>
      <c r="J45" s="64">
        <v>5.7342281625276437</v>
      </c>
      <c r="K45" s="64">
        <v>61.643525633130288</v>
      </c>
      <c r="L45" s="64">
        <v>7.0256916258919881</v>
      </c>
      <c r="M45" s="64">
        <v>0</v>
      </c>
      <c r="N45" s="64">
        <v>120.24196287810656</v>
      </c>
      <c r="O45" s="64">
        <v>62.647561537282428</v>
      </c>
      <c r="P45" s="64">
        <v>12.167215982650117</v>
      </c>
      <c r="Q45" s="64">
        <v>66.864744080930535</v>
      </c>
      <c r="R45" s="64">
        <v>73.558076814525933</v>
      </c>
      <c r="S45" s="64">
        <v>0</v>
      </c>
      <c r="T45" s="64">
        <v>29.90039671575537</v>
      </c>
      <c r="U45" s="64">
        <v>23.485252565152532</v>
      </c>
      <c r="V45" s="64">
        <v>16.633610069653759</v>
      </c>
      <c r="W45" s="64">
        <v>17.912719731857596</v>
      </c>
      <c r="X45" s="64">
        <v>1.0046767134343428</v>
      </c>
      <c r="Y45" s="64">
        <v>1.8003578445223267</v>
      </c>
      <c r="Z45" s="64">
        <v>3.9088436157607056</v>
      </c>
      <c r="AA45" s="64">
        <v>2.4662230337457811</v>
      </c>
      <c r="AB45" s="64">
        <v>1.0520586015332405</v>
      </c>
      <c r="AC45" s="64">
        <v>0</v>
      </c>
      <c r="AD45" s="64">
        <v>0</v>
      </c>
      <c r="AE45" s="64">
        <v>0</v>
      </c>
      <c r="AF45" s="64">
        <v>24.640399553296863</v>
      </c>
      <c r="AG45" s="64">
        <v>0</v>
      </c>
      <c r="AH45" s="64">
        <v>0</v>
      </c>
      <c r="AI45" s="64">
        <v>0</v>
      </c>
      <c r="AJ45" s="64">
        <v>0</v>
      </c>
      <c r="AK45" s="64">
        <v>1.8394376079728991</v>
      </c>
      <c r="AL45" s="64">
        <v>58.942583539865232</v>
      </c>
      <c r="AM45" s="64">
        <v>2786.3512475637276</v>
      </c>
      <c r="AN45" s="64">
        <v>0.39143418571022304</v>
      </c>
      <c r="AO45" s="64">
        <v>0.54229729408836702</v>
      </c>
      <c r="AP45" s="64">
        <v>6.3596929038192025</v>
      </c>
      <c r="AQ45" s="64">
        <v>18.539590446487527</v>
      </c>
      <c r="AR45" s="64">
        <v>11.258829717964662</v>
      </c>
      <c r="AS45" s="64">
        <v>43.835480814199741</v>
      </c>
      <c r="AT45" s="64">
        <v>29.372362928326424</v>
      </c>
      <c r="AU45" s="64">
        <v>6.739649965996259</v>
      </c>
      <c r="AV45" s="64">
        <v>0.96378113572856061</v>
      </c>
      <c r="AW45" s="64">
        <v>3.2302799134408917</v>
      </c>
      <c r="AX45" s="64">
        <v>0.44373838378191349</v>
      </c>
      <c r="AY45" s="64">
        <v>0.49502616114285725</v>
      </c>
      <c r="AZ45" s="64">
        <v>5.8281917693445351</v>
      </c>
      <c r="BA45" s="64">
        <v>17.287594982264299</v>
      </c>
      <c r="BB45" s="64">
        <v>6.6822533038880787E-3</v>
      </c>
      <c r="BC45" s="64">
        <v>6.9819674139723785E-3</v>
      </c>
      <c r="BD45" s="64">
        <v>3.5407287111878641E-2</v>
      </c>
      <c r="BE45" s="64">
        <v>10.102862140949611</v>
      </c>
      <c r="BF45" s="64">
        <v>11.026281528058632</v>
      </c>
      <c r="BG45" s="64">
        <v>0</v>
      </c>
      <c r="BH45" s="64">
        <v>2.9291948781259496</v>
      </c>
      <c r="BI45" s="64">
        <v>20.626567227133723</v>
      </c>
      <c r="BJ45" s="64">
        <v>21.03119568037717</v>
      </c>
      <c r="BK45" s="64">
        <v>3.6262077174496707</v>
      </c>
      <c r="BL45" s="64">
        <v>0.95163086947363795</v>
      </c>
      <c r="BM45" s="64">
        <v>4.5704646912681177</v>
      </c>
      <c r="BN45" s="64">
        <v>27.562579383698804</v>
      </c>
      <c r="BO45" s="64">
        <v>7.6201357897022586</v>
      </c>
      <c r="BP45" s="64">
        <v>14.494748898224389</v>
      </c>
      <c r="BQ45" s="64">
        <v>35.349486757985915</v>
      </c>
      <c r="BR45" s="64">
        <v>6.3511044162339241</v>
      </c>
      <c r="BS45" s="64">
        <v>3.6343303126528665</v>
      </c>
      <c r="BT45" s="64">
        <v>22.495765228885158</v>
      </c>
      <c r="BU45" s="64">
        <v>5.1115065894626861</v>
      </c>
      <c r="BV45" s="64">
        <v>73.935908236137564</v>
      </c>
      <c r="BW45" s="64">
        <v>76.247863238976194</v>
      </c>
      <c r="BX45" s="64">
        <v>52.010077474680784</v>
      </c>
      <c r="BY45" s="64">
        <v>41.194886255485457</v>
      </c>
      <c r="BZ45" s="64">
        <v>13.059369476795636</v>
      </c>
      <c r="CA45" s="64">
        <v>30.872397069546409</v>
      </c>
      <c r="CB45" s="289">
        <v>0</v>
      </c>
      <c r="CC45" s="103">
        <f t="shared" si="0"/>
        <v>4209.7978663576396</v>
      </c>
      <c r="CD45" s="106">
        <v>0</v>
      </c>
      <c r="CE45" s="64">
        <v>0</v>
      </c>
      <c r="CF45" s="64">
        <v>0</v>
      </c>
      <c r="CG45" s="64">
        <v>1328.5092615383076</v>
      </c>
      <c r="CH45" s="64">
        <v>0</v>
      </c>
      <c r="CI45" s="64">
        <v>0</v>
      </c>
      <c r="CJ45" s="64">
        <v>0</v>
      </c>
      <c r="CK45" s="64">
        <v>0</v>
      </c>
      <c r="CL45" s="64">
        <v>0</v>
      </c>
      <c r="CM45" s="64">
        <v>0</v>
      </c>
      <c r="CN45" s="64">
        <v>0</v>
      </c>
      <c r="CO45" s="289">
        <v>0</v>
      </c>
      <c r="CP45" s="103">
        <f t="shared" si="1"/>
        <v>1328.5092615383076</v>
      </c>
      <c r="CQ45" s="106">
        <v>0</v>
      </c>
      <c r="CR45" s="64">
        <v>0</v>
      </c>
      <c r="CS45" s="289">
        <v>0</v>
      </c>
      <c r="CT45" s="103">
        <f t="shared" si="2"/>
        <v>0</v>
      </c>
      <c r="CU45" s="97">
        <v>0</v>
      </c>
      <c r="CV45" s="97">
        <v>0</v>
      </c>
      <c r="CW45" s="97">
        <v>0</v>
      </c>
      <c r="CX45" s="97">
        <v>0</v>
      </c>
      <c r="CY45" s="103">
        <f t="shared" si="3"/>
        <v>0</v>
      </c>
      <c r="CZ45" s="292">
        <v>0</v>
      </c>
      <c r="DA45" s="103">
        <f t="shared" si="4"/>
        <v>1328.5092615383076</v>
      </c>
      <c r="DB45" s="103">
        <f t="shared" si="5"/>
        <v>5538.3071278959469</v>
      </c>
      <c r="DD45" s="97"/>
    </row>
    <row r="46" spans="1:108" ht="16" customHeight="1" x14ac:dyDescent="0.15">
      <c r="A46" s="48">
        <v>37</v>
      </c>
      <c r="B46" s="203" t="s">
        <v>319</v>
      </c>
      <c r="C46" s="40" t="s">
        <v>74</v>
      </c>
      <c r="D46" s="106">
        <v>0</v>
      </c>
      <c r="E46" s="64">
        <v>0</v>
      </c>
      <c r="F46" s="64">
        <v>0</v>
      </c>
      <c r="G46" s="64">
        <v>0</v>
      </c>
      <c r="H46" s="64">
        <v>0</v>
      </c>
      <c r="I46" s="64">
        <v>0</v>
      </c>
      <c r="J46" s="64">
        <v>0</v>
      </c>
      <c r="K46" s="64">
        <v>0</v>
      </c>
      <c r="L46" s="64">
        <v>0</v>
      </c>
      <c r="M46" s="64">
        <v>0</v>
      </c>
      <c r="N46" s="64">
        <v>0</v>
      </c>
      <c r="O46" s="64">
        <v>0</v>
      </c>
      <c r="P46" s="64">
        <v>0</v>
      </c>
      <c r="Q46" s="64">
        <v>0</v>
      </c>
      <c r="R46" s="64">
        <v>0</v>
      </c>
      <c r="S46" s="64">
        <v>0</v>
      </c>
      <c r="T46" s="64">
        <v>0</v>
      </c>
      <c r="U46" s="64">
        <v>0</v>
      </c>
      <c r="V46" s="64">
        <v>0</v>
      </c>
      <c r="W46" s="64">
        <v>0</v>
      </c>
      <c r="X46" s="64">
        <v>0</v>
      </c>
      <c r="Y46" s="64">
        <v>0</v>
      </c>
      <c r="Z46" s="64">
        <v>0</v>
      </c>
      <c r="AA46" s="64">
        <v>0</v>
      </c>
      <c r="AB46" s="64">
        <v>0</v>
      </c>
      <c r="AC46" s="64">
        <v>0</v>
      </c>
      <c r="AD46" s="64">
        <v>0</v>
      </c>
      <c r="AE46" s="64">
        <v>0</v>
      </c>
      <c r="AF46" s="64">
        <v>0</v>
      </c>
      <c r="AG46" s="64">
        <v>0</v>
      </c>
      <c r="AH46" s="64">
        <v>0</v>
      </c>
      <c r="AI46" s="64">
        <v>0</v>
      </c>
      <c r="AJ46" s="64">
        <v>0</v>
      </c>
      <c r="AK46" s="64">
        <v>129.76891577549731</v>
      </c>
      <c r="AL46" s="64">
        <v>0</v>
      </c>
      <c r="AM46" s="64">
        <v>0</v>
      </c>
      <c r="AN46" s="64">
        <v>0</v>
      </c>
      <c r="AO46" s="64">
        <v>0</v>
      </c>
      <c r="AP46" s="64">
        <v>0</v>
      </c>
      <c r="AQ46" s="64">
        <v>0</v>
      </c>
      <c r="AR46" s="64">
        <v>0</v>
      </c>
      <c r="AS46" s="64">
        <v>0</v>
      </c>
      <c r="AT46" s="64">
        <v>0</v>
      </c>
      <c r="AU46" s="64">
        <v>0</v>
      </c>
      <c r="AV46" s="64">
        <v>0</v>
      </c>
      <c r="AW46" s="64">
        <v>0</v>
      </c>
      <c r="AX46" s="64">
        <v>0</v>
      </c>
      <c r="AY46" s="64">
        <v>0</v>
      </c>
      <c r="AZ46" s="64">
        <v>0</v>
      </c>
      <c r="BA46" s="64">
        <v>0</v>
      </c>
      <c r="BB46" s="64">
        <v>0</v>
      </c>
      <c r="BC46" s="64">
        <v>0</v>
      </c>
      <c r="BD46" s="64">
        <v>0</v>
      </c>
      <c r="BE46" s="64">
        <v>0</v>
      </c>
      <c r="BF46" s="64">
        <v>0</v>
      </c>
      <c r="BG46" s="64">
        <v>0</v>
      </c>
      <c r="BH46" s="64">
        <v>0</v>
      </c>
      <c r="BI46" s="64">
        <v>0</v>
      </c>
      <c r="BJ46" s="64">
        <v>0</v>
      </c>
      <c r="BK46" s="64">
        <v>0</v>
      </c>
      <c r="BL46" s="64">
        <v>0</v>
      </c>
      <c r="BM46" s="64">
        <v>0</v>
      </c>
      <c r="BN46" s="64">
        <v>0</v>
      </c>
      <c r="BO46" s="64">
        <v>0</v>
      </c>
      <c r="BP46" s="64">
        <v>0</v>
      </c>
      <c r="BQ46" s="64">
        <v>0</v>
      </c>
      <c r="BR46" s="64">
        <v>0</v>
      </c>
      <c r="BS46" s="64">
        <v>0</v>
      </c>
      <c r="BT46" s="64">
        <v>0</v>
      </c>
      <c r="BU46" s="64">
        <v>0</v>
      </c>
      <c r="BV46" s="64">
        <v>0</v>
      </c>
      <c r="BW46" s="64">
        <v>0</v>
      </c>
      <c r="BX46" s="64">
        <v>0</v>
      </c>
      <c r="BY46" s="64">
        <v>0</v>
      </c>
      <c r="BZ46" s="64">
        <v>0</v>
      </c>
      <c r="CA46" s="64">
        <v>0</v>
      </c>
      <c r="CB46" s="289">
        <v>0</v>
      </c>
      <c r="CC46" s="103">
        <f t="shared" si="0"/>
        <v>129.76891577549731</v>
      </c>
      <c r="CD46" s="106">
        <v>0</v>
      </c>
      <c r="CE46" s="64">
        <v>0</v>
      </c>
      <c r="CF46" s="64">
        <v>0</v>
      </c>
      <c r="CG46" s="64">
        <v>0</v>
      </c>
      <c r="CH46" s="64">
        <v>0</v>
      </c>
      <c r="CI46" s="64">
        <v>0</v>
      </c>
      <c r="CJ46" s="64">
        <v>0</v>
      </c>
      <c r="CK46" s="64">
        <v>0</v>
      </c>
      <c r="CL46" s="64">
        <v>0</v>
      </c>
      <c r="CM46" s="64">
        <v>0</v>
      </c>
      <c r="CN46" s="64">
        <v>0</v>
      </c>
      <c r="CO46" s="289">
        <v>0</v>
      </c>
      <c r="CP46" s="103">
        <f t="shared" si="1"/>
        <v>0</v>
      </c>
      <c r="CQ46" s="106">
        <v>0</v>
      </c>
      <c r="CR46" s="64">
        <v>0</v>
      </c>
      <c r="CS46" s="289">
        <v>0</v>
      </c>
      <c r="CT46" s="103">
        <f t="shared" si="2"/>
        <v>0</v>
      </c>
      <c r="CU46" s="97">
        <v>0</v>
      </c>
      <c r="CV46" s="97">
        <v>0</v>
      </c>
      <c r="CW46" s="97">
        <v>0</v>
      </c>
      <c r="CX46" s="97">
        <v>0</v>
      </c>
      <c r="CY46" s="103">
        <f t="shared" si="3"/>
        <v>0</v>
      </c>
      <c r="CZ46" s="292">
        <v>0</v>
      </c>
      <c r="DA46" s="103">
        <f t="shared" si="4"/>
        <v>0</v>
      </c>
      <c r="DB46" s="103">
        <f t="shared" si="5"/>
        <v>129.76891577549731</v>
      </c>
      <c r="DD46" s="97"/>
    </row>
    <row r="47" spans="1:108" ht="16" customHeight="1" x14ac:dyDescent="0.15">
      <c r="A47" s="316">
        <v>38</v>
      </c>
      <c r="B47" s="203" t="s">
        <v>320</v>
      </c>
      <c r="C47" s="40" t="s">
        <v>75</v>
      </c>
      <c r="D47" s="106">
        <v>0</v>
      </c>
      <c r="E47" s="64">
        <v>0</v>
      </c>
      <c r="F47" s="64">
        <v>0</v>
      </c>
      <c r="G47" s="64">
        <v>0</v>
      </c>
      <c r="H47" s="64">
        <v>0</v>
      </c>
      <c r="I47" s="64">
        <v>0</v>
      </c>
      <c r="J47" s="64">
        <v>0</v>
      </c>
      <c r="K47" s="64">
        <v>0</v>
      </c>
      <c r="L47" s="64">
        <v>0</v>
      </c>
      <c r="M47" s="64">
        <v>0</v>
      </c>
      <c r="N47" s="64">
        <v>0</v>
      </c>
      <c r="O47" s="64">
        <v>0</v>
      </c>
      <c r="P47" s="64">
        <v>0</v>
      </c>
      <c r="Q47" s="64">
        <v>0</v>
      </c>
      <c r="R47" s="64">
        <v>0</v>
      </c>
      <c r="S47" s="64">
        <v>0</v>
      </c>
      <c r="T47" s="64">
        <v>0</v>
      </c>
      <c r="U47" s="64">
        <v>0</v>
      </c>
      <c r="V47" s="64">
        <v>0</v>
      </c>
      <c r="W47" s="64">
        <v>0</v>
      </c>
      <c r="X47" s="64">
        <v>0</v>
      </c>
      <c r="Y47" s="64">
        <v>0</v>
      </c>
      <c r="Z47" s="64">
        <v>0</v>
      </c>
      <c r="AA47" s="64">
        <v>0</v>
      </c>
      <c r="AB47" s="64">
        <v>0</v>
      </c>
      <c r="AC47" s="64">
        <v>0</v>
      </c>
      <c r="AD47" s="64">
        <v>0</v>
      </c>
      <c r="AE47" s="64">
        <v>0</v>
      </c>
      <c r="AF47" s="64">
        <v>0</v>
      </c>
      <c r="AG47" s="64">
        <v>0</v>
      </c>
      <c r="AH47" s="64">
        <v>0</v>
      </c>
      <c r="AI47" s="64">
        <v>0</v>
      </c>
      <c r="AJ47" s="64">
        <v>0</v>
      </c>
      <c r="AK47" s="64">
        <v>0</v>
      </c>
      <c r="AL47" s="64">
        <v>70.842196852599528</v>
      </c>
      <c r="AM47" s="64">
        <v>0</v>
      </c>
      <c r="AN47" s="64">
        <v>0</v>
      </c>
      <c r="AO47" s="64">
        <v>0</v>
      </c>
      <c r="AP47" s="64">
        <v>0</v>
      </c>
      <c r="AQ47" s="64">
        <v>0</v>
      </c>
      <c r="AR47" s="64">
        <v>0</v>
      </c>
      <c r="AS47" s="64">
        <v>0</v>
      </c>
      <c r="AT47" s="64">
        <v>0</v>
      </c>
      <c r="AU47" s="64">
        <v>0</v>
      </c>
      <c r="AV47" s="64">
        <v>0</v>
      </c>
      <c r="AW47" s="64">
        <v>0</v>
      </c>
      <c r="AX47" s="64">
        <v>0</v>
      </c>
      <c r="AY47" s="64">
        <v>0</v>
      </c>
      <c r="AZ47" s="64">
        <v>0</v>
      </c>
      <c r="BA47" s="64">
        <v>0</v>
      </c>
      <c r="BB47" s="64">
        <v>0</v>
      </c>
      <c r="BC47" s="64">
        <v>0</v>
      </c>
      <c r="BD47" s="64">
        <v>0</v>
      </c>
      <c r="BE47" s="64">
        <v>0</v>
      </c>
      <c r="BF47" s="64">
        <v>0</v>
      </c>
      <c r="BG47" s="64">
        <v>0</v>
      </c>
      <c r="BH47" s="64">
        <v>0</v>
      </c>
      <c r="BI47" s="64">
        <v>0</v>
      </c>
      <c r="BJ47" s="64">
        <v>0</v>
      </c>
      <c r="BK47" s="64">
        <v>0</v>
      </c>
      <c r="BL47" s="64">
        <v>0</v>
      </c>
      <c r="BM47" s="64">
        <v>0</v>
      </c>
      <c r="BN47" s="64">
        <v>0</v>
      </c>
      <c r="BO47" s="64">
        <v>0</v>
      </c>
      <c r="BP47" s="64">
        <v>0</v>
      </c>
      <c r="BQ47" s="64">
        <v>0</v>
      </c>
      <c r="BR47" s="64">
        <v>0</v>
      </c>
      <c r="BS47" s="64">
        <v>0</v>
      </c>
      <c r="BT47" s="64">
        <v>0</v>
      </c>
      <c r="BU47" s="64">
        <v>0</v>
      </c>
      <c r="BV47" s="64">
        <v>0</v>
      </c>
      <c r="BW47" s="64">
        <v>0</v>
      </c>
      <c r="BX47" s="64">
        <v>0</v>
      </c>
      <c r="BY47" s="64">
        <v>0</v>
      </c>
      <c r="BZ47" s="64">
        <v>0</v>
      </c>
      <c r="CA47" s="64">
        <v>0</v>
      </c>
      <c r="CB47" s="289">
        <v>0</v>
      </c>
      <c r="CC47" s="103">
        <f t="shared" si="0"/>
        <v>70.842196852599528</v>
      </c>
      <c r="CD47" s="106">
        <v>0</v>
      </c>
      <c r="CE47" s="64">
        <v>0</v>
      </c>
      <c r="CF47" s="64">
        <v>0</v>
      </c>
      <c r="CG47" s="64">
        <v>0</v>
      </c>
      <c r="CH47" s="64">
        <v>0</v>
      </c>
      <c r="CI47" s="64">
        <v>0</v>
      </c>
      <c r="CJ47" s="64">
        <v>0</v>
      </c>
      <c r="CK47" s="64">
        <v>0</v>
      </c>
      <c r="CL47" s="64">
        <v>0</v>
      </c>
      <c r="CM47" s="64">
        <v>0</v>
      </c>
      <c r="CN47" s="64">
        <v>0</v>
      </c>
      <c r="CO47" s="289">
        <v>0</v>
      </c>
      <c r="CP47" s="103">
        <f t="shared" si="1"/>
        <v>0</v>
      </c>
      <c r="CQ47" s="106">
        <v>0</v>
      </c>
      <c r="CR47" s="64">
        <v>0</v>
      </c>
      <c r="CS47" s="289">
        <v>0</v>
      </c>
      <c r="CT47" s="103">
        <f t="shared" si="2"/>
        <v>0</v>
      </c>
      <c r="CU47" s="97">
        <v>0</v>
      </c>
      <c r="CV47" s="97">
        <v>0</v>
      </c>
      <c r="CW47" s="97">
        <v>0</v>
      </c>
      <c r="CX47" s="97">
        <v>0</v>
      </c>
      <c r="CY47" s="103">
        <f t="shared" si="3"/>
        <v>0</v>
      </c>
      <c r="CZ47" s="292">
        <v>0</v>
      </c>
      <c r="DA47" s="103">
        <f t="shared" si="4"/>
        <v>0</v>
      </c>
      <c r="DB47" s="103">
        <f t="shared" si="5"/>
        <v>70.842196852599528</v>
      </c>
      <c r="DD47" s="97"/>
    </row>
    <row r="48" spans="1:108" ht="16" customHeight="1" x14ac:dyDescent="0.15">
      <c r="A48" s="48">
        <v>39</v>
      </c>
      <c r="B48" s="203" t="s">
        <v>321</v>
      </c>
      <c r="C48" s="40" t="s">
        <v>243</v>
      </c>
      <c r="D48" s="106">
        <v>62.277714115150459</v>
      </c>
      <c r="E48" s="64">
        <v>1.1541678890189042</v>
      </c>
      <c r="F48" s="64">
        <v>3.7045846004378512E-2</v>
      </c>
      <c r="G48" s="64">
        <v>37.303240918556362</v>
      </c>
      <c r="H48" s="64">
        <v>265.11652510295175</v>
      </c>
      <c r="I48" s="64">
        <v>18.955630795972194</v>
      </c>
      <c r="J48" s="64">
        <v>19.095472140620984</v>
      </c>
      <c r="K48" s="64">
        <v>75.016158213362104</v>
      </c>
      <c r="L48" s="64">
        <v>5.823642804697915</v>
      </c>
      <c r="M48" s="64">
        <v>2.2985483697627274</v>
      </c>
      <c r="N48" s="64">
        <v>109.93153716777802</v>
      </c>
      <c r="O48" s="64">
        <v>225.9858092075479</v>
      </c>
      <c r="P48" s="64">
        <v>39.612674810958126</v>
      </c>
      <c r="Q48" s="64">
        <v>34.252669783390736</v>
      </c>
      <c r="R48" s="64">
        <v>112.94310598547118</v>
      </c>
      <c r="S48" s="64">
        <v>0</v>
      </c>
      <c r="T48" s="64">
        <v>29.476708059094552</v>
      </c>
      <c r="U48" s="64">
        <v>85.64138981879367</v>
      </c>
      <c r="V48" s="64">
        <v>50.68782351195329</v>
      </c>
      <c r="W48" s="64">
        <v>42.19265343277609</v>
      </c>
      <c r="X48" s="64">
        <v>2.2775487376732277</v>
      </c>
      <c r="Y48" s="64">
        <v>7.7665956866806454</v>
      </c>
      <c r="Z48" s="64">
        <v>10.354296667700941</v>
      </c>
      <c r="AA48" s="64">
        <v>29.51240004776486</v>
      </c>
      <c r="AB48" s="64">
        <v>14.761140377456094</v>
      </c>
      <c r="AC48" s="64">
        <v>20.860853802187293</v>
      </c>
      <c r="AD48" s="64">
        <v>16.726681565846516</v>
      </c>
      <c r="AE48" s="64">
        <v>0</v>
      </c>
      <c r="AF48" s="64">
        <v>0</v>
      </c>
      <c r="AG48" s="64">
        <v>1.961152645426167</v>
      </c>
      <c r="AH48" s="64">
        <v>0</v>
      </c>
      <c r="AI48" s="64">
        <v>0</v>
      </c>
      <c r="AJ48" s="64">
        <v>0</v>
      </c>
      <c r="AK48" s="64">
        <v>23.649968844154117</v>
      </c>
      <c r="AL48" s="64">
        <v>0.45928648569714797</v>
      </c>
      <c r="AM48" s="64">
        <v>1.9224456092322031</v>
      </c>
      <c r="AN48" s="64">
        <v>0</v>
      </c>
      <c r="AO48" s="64">
        <v>0</v>
      </c>
      <c r="AP48" s="64">
        <v>842.18731167764463</v>
      </c>
      <c r="AQ48" s="64">
        <v>59.579375412151556</v>
      </c>
      <c r="AR48" s="64">
        <v>82.993410481864487</v>
      </c>
      <c r="AS48" s="64">
        <v>71.598111768049293</v>
      </c>
      <c r="AT48" s="64">
        <v>174.39871164134638</v>
      </c>
      <c r="AU48" s="64">
        <v>12.97247505547462</v>
      </c>
      <c r="AV48" s="64">
        <v>1.0166482343642707</v>
      </c>
      <c r="AW48" s="64">
        <v>8.0476068750702936</v>
      </c>
      <c r="AX48" s="64">
        <v>1.4136230819581916</v>
      </c>
      <c r="AY48" s="64">
        <v>0.33761677919171684</v>
      </c>
      <c r="AZ48" s="64">
        <v>11.870902298258816</v>
      </c>
      <c r="BA48" s="64">
        <v>0.15720423147026558</v>
      </c>
      <c r="BB48" s="64">
        <v>6.2297560626722204E-2</v>
      </c>
      <c r="BC48" s="64">
        <v>0</v>
      </c>
      <c r="BD48" s="64">
        <v>1.1331905642009905</v>
      </c>
      <c r="BE48" s="64">
        <v>3.9624929006802398</v>
      </c>
      <c r="BF48" s="64">
        <v>22.811230023914572</v>
      </c>
      <c r="BG48" s="64">
        <v>0</v>
      </c>
      <c r="BH48" s="64">
        <v>7.8286148880123401</v>
      </c>
      <c r="BI48" s="64">
        <v>48.181580667721867</v>
      </c>
      <c r="BJ48" s="64">
        <v>93.747309541267924</v>
      </c>
      <c r="BK48" s="64">
        <v>13.251729299128051</v>
      </c>
      <c r="BL48" s="64">
        <v>30.010848235233009</v>
      </c>
      <c r="BM48" s="64">
        <v>54.557290047982548</v>
      </c>
      <c r="BN48" s="64">
        <v>83.618302910770112</v>
      </c>
      <c r="BO48" s="64">
        <v>33.013319352766601</v>
      </c>
      <c r="BP48" s="64">
        <v>30.522558661367803</v>
      </c>
      <c r="BQ48" s="64">
        <v>118.43190163742422</v>
      </c>
      <c r="BR48" s="64">
        <v>154.09804712167079</v>
      </c>
      <c r="BS48" s="64">
        <v>35.771977395858904</v>
      </c>
      <c r="BT48" s="64">
        <v>94.501237788590373</v>
      </c>
      <c r="BU48" s="64">
        <v>16.676125055065448</v>
      </c>
      <c r="BV48" s="64">
        <v>636.36247152515045</v>
      </c>
      <c r="BW48" s="64">
        <v>220.46039817815839</v>
      </c>
      <c r="BX48" s="64">
        <v>175.13533956146068</v>
      </c>
      <c r="BY48" s="64">
        <v>99.421365106772299</v>
      </c>
      <c r="BZ48" s="64">
        <v>202.88530709156521</v>
      </c>
      <c r="CA48" s="64">
        <v>128.56050242258638</v>
      </c>
      <c r="CB48" s="289">
        <v>0</v>
      </c>
      <c r="CC48" s="103">
        <f t="shared" si="0"/>
        <v>4919.6333235184993</v>
      </c>
      <c r="CD48" s="106">
        <v>0</v>
      </c>
      <c r="CE48" s="64">
        <v>0</v>
      </c>
      <c r="CF48" s="64">
        <v>0</v>
      </c>
      <c r="CG48" s="64">
        <v>2334.1324482647624</v>
      </c>
      <c r="CH48" s="64">
        <v>0</v>
      </c>
      <c r="CI48" s="64">
        <v>0</v>
      </c>
      <c r="CJ48" s="64">
        <v>0</v>
      </c>
      <c r="CK48" s="64">
        <v>0</v>
      </c>
      <c r="CL48" s="64">
        <v>0</v>
      </c>
      <c r="CM48" s="64">
        <v>0</v>
      </c>
      <c r="CN48" s="64">
        <v>0</v>
      </c>
      <c r="CO48" s="289">
        <v>0</v>
      </c>
      <c r="CP48" s="103">
        <f t="shared" si="1"/>
        <v>2334.1324482647624</v>
      </c>
      <c r="CQ48" s="106">
        <v>0</v>
      </c>
      <c r="CR48" s="64">
        <v>896.24737717007542</v>
      </c>
      <c r="CS48" s="289">
        <v>0</v>
      </c>
      <c r="CT48" s="103">
        <f t="shared" si="2"/>
        <v>896.24737717007542</v>
      </c>
      <c r="CU48" s="97">
        <v>0</v>
      </c>
      <c r="CV48" s="97">
        <v>0</v>
      </c>
      <c r="CW48" s="97">
        <v>1.2799521388979076</v>
      </c>
      <c r="CX48" s="97">
        <v>0</v>
      </c>
      <c r="CY48" s="103">
        <f t="shared" si="3"/>
        <v>1.2799521388979076</v>
      </c>
      <c r="CZ48" s="292">
        <v>1543.2259678966664</v>
      </c>
      <c r="DA48" s="103">
        <f t="shared" si="4"/>
        <v>4774.8857454704021</v>
      </c>
      <c r="DB48" s="103">
        <f t="shared" si="5"/>
        <v>9694.5190689889023</v>
      </c>
      <c r="DD48" s="97"/>
    </row>
    <row r="49" spans="1:108" ht="16" customHeight="1" x14ac:dyDescent="0.15">
      <c r="A49" s="316">
        <v>40</v>
      </c>
      <c r="B49" s="203" t="s">
        <v>294</v>
      </c>
      <c r="C49" s="40" t="s">
        <v>59</v>
      </c>
      <c r="D49" s="106">
        <v>241.14661998698574</v>
      </c>
      <c r="E49" s="64">
        <v>6.1816079470089997</v>
      </c>
      <c r="F49" s="64">
        <v>0.92188054502935057</v>
      </c>
      <c r="G49" s="64">
        <v>29.22464855617924</v>
      </c>
      <c r="H49" s="64">
        <v>62.117391653229625</v>
      </c>
      <c r="I49" s="64">
        <v>14.523313768333722</v>
      </c>
      <c r="J49" s="64">
        <v>49.282760392224404</v>
      </c>
      <c r="K49" s="64">
        <v>4.8361666959441854</v>
      </c>
      <c r="L49" s="64">
        <v>27.679803920809348</v>
      </c>
      <c r="M49" s="64">
        <v>0.7477346290143897</v>
      </c>
      <c r="N49" s="64">
        <v>38.514375500477392</v>
      </c>
      <c r="O49" s="64">
        <v>93.038016592662103</v>
      </c>
      <c r="P49" s="64">
        <v>17.293558799653674</v>
      </c>
      <c r="Q49" s="64">
        <v>130.94964085827334</v>
      </c>
      <c r="R49" s="64">
        <v>23.123281827676699</v>
      </c>
      <c r="S49" s="64">
        <v>0</v>
      </c>
      <c r="T49" s="64">
        <v>50.719296087517634</v>
      </c>
      <c r="U49" s="64">
        <v>167.56816435257525</v>
      </c>
      <c r="V49" s="64">
        <v>32.545331955296881</v>
      </c>
      <c r="W49" s="64">
        <v>92.225124361381603</v>
      </c>
      <c r="X49" s="64">
        <v>2.5782986582824958</v>
      </c>
      <c r="Y49" s="64">
        <v>30.312353560435881</v>
      </c>
      <c r="Z49" s="64">
        <v>8.4950616899482441</v>
      </c>
      <c r="AA49" s="64">
        <v>22.580134859758139</v>
      </c>
      <c r="AB49" s="64">
        <v>18.683137191442235</v>
      </c>
      <c r="AC49" s="64">
        <v>19.279855223700785</v>
      </c>
      <c r="AD49" s="64">
        <v>15.455194935194456</v>
      </c>
      <c r="AE49" s="64">
        <v>0</v>
      </c>
      <c r="AF49" s="64">
        <v>1.1023551940978622</v>
      </c>
      <c r="AG49" s="64">
        <v>0</v>
      </c>
      <c r="AH49" s="64">
        <v>0</v>
      </c>
      <c r="AI49" s="64">
        <v>0</v>
      </c>
      <c r="AJ49" s="64">
        <v>25.403011478344219</v>
      </c>
      <c r="AK49" s="64">
        <v>416.27665273164621</v>
      </c>
      <c r="AL49" s="64">
        <v>25.751547693831952</v>
      </c>
      <c r="AM49" s="64">
        <v>51.975230703852077</v>
      </c>
      <c r="AN49" s="64">
        <v>0</v>
      </c>
      <c r="AO49" s="64">
        <v>0</v>
      </c>
      <c r="AP49" s="64">
        <v>109.70869998199395</v>
      </c>
      <c r="AQ49" s="64">
        <v>10212.473308576107</v>
      </c>
      <c r="AR49" s="64">
        <v>41.703937420599296</v>
      </c>
      <c r="AS49" s="64">
        <v>205.20172166340032</v>
      </c>
      <c r="AT49" s="64">
        <v>255.97402328396296</v>
      </c>
      <c r="AU49" s="64">
        <v>178.48942020627578</v>
      </c>
      <c r="AV49" s="64">
        <v>6.8522358954456504</v>
      </c>
      <c r="AW49" s="64">
        <v>901.97701249772786</v>
      </c>
      <c r="AX49" s="64">
        <v>397.50115916001772</v>
      </c>
      <c r="AY49" s="64">
        <v>0</v>
      </c>
      <c r="AZ49" s="64">
        <v>5.9981761523094423</v>
      </c>
      <c r="BA49" s="64">
        <v>31.442197595976268</v>
      </c>
      <c r="BB49" s="64">
        <v>0.92638461504442238</v>
      </c>
      <c r="BC49" s="64">
        <v>0</v>
      </c>
      <c r="BD49" s="64">
        <v>2.9502543508983035</v>
      </c>
      <c r="BE49" s="64">
        <v>30.220294300848217</v>
      </c>
      <c r="BF49" s="64">
        <v>362.56323670356096</v>
      </c>
      <c r="BG49" s="64">
        <v>0</v>
      </c>
      <c r="BH49" s="64">
        <v>41.589503561462607</v>
      </c>
      <c r="BI49" s="64">
        <v>188.82765564548757</v>
      </c>
      <c r="BJ49" s="64">
        <v>346.54175999864776</v>
      </c>
      <c r="BK49" s="64">
        <v>72.15461762068783</v>
      </c>
      <c r="BL49" s="64">
        <v>177.89713329207737</v>
      </c>
      <c r="BM49" s="64">
        <v>133.48949426323659</v>
      </c>
      <c r="BN49" s="64">
        <v>245.2035277998753</v>
      </c>
      <c r="BO49" s="64">
        <v>659.59990440544266</v>
      </c>
      <c r="BP49" s="64">
        <v>4611.1989531510417</v>
      </c>
      <c r="BQ49" s="64">
        <v>423.63470343016382</v>
      </c>
      <c r="BR49" s="64">
        <v>220.4100064328816</v>
      </c>
      <c r="BS49" s="64">
        <v>116.08782241543098</v>
      </c>
      <c r="BT49" s="64">
        <v>234.78870838569512</v>
      </c>
      <c r="BU49" s="64">
        <v>1095.414719301697</v>
      </c>
      <c r="BV49" s="64">
        <v>206.81711128908677</v>
      </c>
      <c r="BW49" s="64">
        <v>532.34594503304947</v>
      </c>
      <c r="BX49" s="64">
        <v>371.64424944832939</v>
      </c>
      <c r="BY49" s="64">
        <v>159.05959286537515</v>
      </c>
      <c r="BZ49" s="64">
        <v>98.900924632306385</v>
      </c>
      <c r="CA49" s="64">
        <v>208.28237437807843</v>
      </c>
      <c r="CB49" s="289">
        <v>0</v>
      </c>
      <c r="CC49" s="103">
        <f t="shared" si="0"/>
        <v>24608.40232210503</v>
      </c>
      <c r="CD49" s="106">
        <v>0</v>
      </c>
      <c r="CE49" s="64">
        <v>0</v>
      </c>
      <c r="CF49" s="64">
        <v>0</v>
      </c>
      <c r="CG49" s="64">
        <v>3210.5808626504604</v>
      </c>
      <c r="CH49" s="64">
        <v>34.96061947937946</v>
      </c>
      <c r="CI49" s="64">
        <v>0</v>
      </c>
      <c r="CJ49" s="64">
        <v>0</v>
      </c>
      <c r="CK49" s="64">
        <v>0</v>
      </c>
      <c r="CL49" s="64">
        <v>0</v>
      </c>
      <c r="CM49" s="64">
        <v>0</v>
      </c>
      <c r="CN49" s="64">
        <v>0</v>
      </c>
      <c r="CO49" s="289">
        <v>0</v>
      </c>
      <c r="CP49" s="103">
        <f t="shared" si="1"/>
        <v>3245.54148212984</v>
      </c>
      <c r="CQ49" s="106">
        <v>0</v>
      </c>
      <c r="CR49" s="64">
        <v>0</v>
      </c>
      <c r="CS49" s="289">
        <v>0</v>
      </c>
      <c r="CT49" s="103">
        <f t="shared" si="2"/>
        <v>0</v>
      </c>
      <c r="CU49" s="97">
        <v>0</v>
      </c>
      <c r="CV49" s="97">
        <v>52133.186848713485</v>
      </c>
      <c r="CW49" s="97">
        <v>29.119017246694732</v>
      </c>
      <c r="CX49" s="97">
        <v>0</v>
      </c>
      <c r="CY49" s="103">
        <f t="shared" si="3"/>
        <v>52162.305865960181</v>
      </c>
      <c r="CZ49" s="292">
        <v>1562.5638433359049</v>
      </c>
      <c r="DA49" s="103">
        <f t="shared" si="4"/>
        <v>56970.411191425927</v>
      </c>
      <c r="DB49" s="103">
        <f t="shared" si="5"/>
        <v>81578.813513530957</v>
      </c>
      <c r="DD49" s="97"/>
    </row>
    <row r="50" spans="1:108" ht="16" customHeight="1" x14ac:dyDescent="0.15">
      <c r="A50" s="48">
        <v>41</v>
      </c>
      <c r="B50" s="50">
        <v>45</v>
      </c>
      <c r="C50" s="175" t="s">
        <v>295</v>
      </c>
      <c r="D50" s="106">
        <v>51.147520334449993</v>
      </c>
      <c r="E50" s="64">
        <v>0</v>
      </c>
      <c r="F50" s="64">
        <v>0.12554303547227155</v>
      </c>
      <c r="G50" s="64">
        <v>10.375027810547163</v>
      </c>
      <c r="H50" s="64">
        <v>63.903776972690345</v>
      </c>
      <c r="I50" s="64">
        <v>11.001440318433666</v>
      </c>
      <c r="J50" s="64">
        <v>47.781132900733141</v>
      </c>
      <c r="K50" s="64">
        <v>4.4456006112495912</v>
      </c>
      <c r="L50" s="64">
        <v>17.909504740318308</v>
      </c>
      <c r="M50" s="64">
        <v>0.60453128792736011</v>
      </c>
      <c r="N50" s="64">
        <v>18.123656501506066</v>
      </c>
      <c r="O50" s="64">
        <v>34.642620870440666</v>
      </c>
      <c r="P50" s="64">
        <v>7.0998623776944552</v>
      </c>
      <c r="Q50" s="64">
        <v>27.876059223650316</v>
      </c>
      <c r="R50" s="64">
        <v>4.514535400319696</v>
      </c>
      <c r="S50" s="64">
        <v>0</v>
      </c>
      <c r="T50" s="64">
        <v>344.27737900058332</v>
      </c>
      <c r="U50" s="64">
        <v>118.63237748258189</v>
      </c>
      <c r="V50" s="64">
        <v>160.43902040720906</v>
      </c>
      <c r="W50" s="64">
        <v>236.80164937964574</v>
      </c>
      <c r="X50" s="64">
        <v>61.438292652409679</v>
      </c>
      <c r="Y50" s="64">
        <v>37.751065898851742</v>
      </c>
      <c r="Z50" s="64">
        <v>1.7196912241639633</v>
      </c>
      <c r="AA50" s="64">
        <v>4.769070439502145</v>
      </c>
      <c r="AB50" s="64">
        <v>4.9714396158352878</v>
      </c>
      <c r="AC50" s="64">
        <v>0</v>
      </c>
      <c r="AD50" s="64">
        <v>0</v>
      </c>
      <c r="AE50" s="64">
        <v>0</v>
      </c>
      <c r="AF50" s="64">
        <v>0</v>
      </c>
      <c r="AG50" s="64">
        <v>0</v>
      </c>
      <c r="AH50" s="64">
        <v>0</v>
      </c>
      <c r="AI50" s="64">
        <v>0</v>
      </c>
      <c r="AJ50" s="64">
        <v>0</v>
      </c>
      <c r="AK50" s="64">
        <v>20.887688146447452</v>
      </c>
      <c r="AL50" s="64">
        <v>1.9657320416606054E-2</v>
      </c>
      <c r="AM50" s="64">
        <v>2.4039227684713826</v>
      </c>
      <c r="AN50" s="64">
        <v>0</v>
      </c>
      <c r="AO50" s="64">
        <v>0</v>
      </c>
      <c r="AP50" s="64">
        <v>27.220913330816163</v>
      </c>
      <c r="AQ50" s="64">
        <v>192.11979665854935</v>
      </c>
      <c r="AR50" s="64">
        <v>381.54340802153496</v>
      </c>
      <c r="AS50" s="64">
        <v>117.50162514251838</v>
      </c>
      <c r="AT50" s="64">
        <v>186.51806067028488</v>
      </c>
      <c r="AU50" s="64">
        <v>6.2621849058027879</v>
      </c>
      <c r="AV50" s="64">
        <v>2.1649385720374985</v>
      </c>
      <c r="AW50" s="64">
        <v>0</v>
      </c>
      <c r="AX50" s="64">
        <v>75.039938087431665</v>
      </c>
      <c r="AY50" s="64">
        <v>63.157222116088704</v>
      </c>
      <c r="AZ50" s="64">
        <v>368.63936709278676</v>
      </c>
      <c r="BA50" s="64">
        <v>3.9394287130622363</v>
      </c>
      <c r="BB50" s="64">
        <v>8.4554610971517855E-2</v>
      </c>
      <c r="BC50" s="64">
        <v>0</v>
      </c>
      <c r="BD50" s="64">
        <v>0.27127108824474144</v>
      </c>
      <c r="BE50" s="64">
        <v>1.3506020130737741</v>
      </c>
      <c r="BF50" s="64">
        <v>714.30849402054264</v>
      </c>
      <c r="BG50" s="64">
        <v>732.77756626442624</v>
      </c>
      <c r="BH50" s="64">
        <v>337.77600728578312</v>
      </c>
      <c r="BI50" s="64">
        <v>9.6271388024960007</v>
      </c>
      <c r="BJ50" s="64">
        <v>18.611082828771575</v>
      </c>
      <c r="BK50" s="64">
        <v>19.441090386897834</v>
      </c>
      <c r="BL50" s="64">
        <v>67.018128851877691</v>
      </c>
      <c r="BM50" s="64">
        <v>30.431453710345998</v>
      </c>
      <c r="BN50" s="64">
        <v>53.566417518099563</v>
      </c>
      <c r="BO50" s="64">
        <v>34.98159871218769</v>
      </c>
      <c r="BP50" s="64">
        <v>6.8263872016240912</v>
      </c>
      <c r="BQ50" s="64">
        <v>322.64221417698838</v>
      </c>
      <c r="BR50" s="64">
        <v>167.66463430679295</v>
      </c>
      <c r="BS50" s="64">
        <v>56.362610511741309</v>
      </c>
      <c r="BT50" s="64">
        <v>112.46625779135684</v>
      </c>
      <c r="BU50" s="64">
        <v>109.71460779638272</v>
      </c>
      <c r="BV50" s="64">
        <v>160.45191817499261</v>
      </c>
      <c r="BW50" s="64">
        <v>94.574008094685709</v>
      </c>
      <c r="BX50" s="64">
        <v>54.335986823177102</v>
      </c>
      <c r="BY50" s="64">
        <v>38.220229189220611</v>
      </c>
      <c r="BZ50" s="64">
        <v>24.212360010656546</v>
      </c>
      <c r="CA50" s="64">
        <v>16.579982762478288</v>
      </c>
      <c r="CB50" s="289">
        <v>0</v>
      </c>
      <c r="CC50" s="103">
        <f t="shared" si="0"/>
        <v>5902.0655529662818</v>
      </c>
      <c r="CD50" s="106">
        <v>0</v>
      </c>
      <c r="CE50" s="64">
        <v>0</v>
      </c>
      <c r="CF50" s="64">
        <v>0</v>
      </c>
      <c r="CG50" s="64">
        <v>0</v>
      </c>
      <c r="CH50" s="64">
        <v>0</v>
      </c>
      <c r="CI50" s="64">
        <v>0</v>
      </c>
      <c r="CJ50" s="64">
        <v>5746.2142484246588</v>
      </c>
      <c r="CK50" s="64">
        <v>0</v>
      </c>
      <c r="CL50" s="64">
        <v>0</v>
      </c>
      <c r="CM50" s="64">
        <v>0</v>
      </c>
      <c r="CN50" s="64">
        <v>0</v>
      </c>
      <c r="CO50" s="289">
        <v>0</v>
      </c>
      <c r="CP50" s="103">
        <f t="shared" si="1"/>
        <v>5746.2142484246588</v>
      </c>
      <c r="CQ50" s="106">
        <v>0</v>
      </c>
      <c r="CR50" s="64">
        <v>0</v>
      </c>
      <c r="CS50" s="289">
        <v>0</v>
      </c>
      <c r="CT50" s="103">
        <f t="shared" si="2"/>
        <v>0</v>
      </c>
      <c r="CU50" s="97">
        <v>1307.8688743463747</v>
      </c>
      <c r="CV50" s="97">
        <v>0</v>
      </c>
      <c r="CW50" s="97">
        <v>0</v>
      </c>
      <c r="CX50" s="97">
        <v>0</v>
      </c>
      <c r="CY50" s="103">
        <f t="shared" si="3"/>
        <v>1307.8688743463747</v>
      </c>
      <c r="CZ50" s="292">
        <v>414.0471869594806</v>
      </c>
      <c r="DA50" s="103">
        <f t="shared" si="4"/>
        <v>7468.1303097305135</v>
      </c>
      <c r="DB50" s="103">
        <f t="shared" si="5"/>
        <v>13370.195862696795</v>
      </c>
      <c r="DD50" s="97"/>
    </row>
    <row r="51" spans="1:108" ht="16" customHeight="1" x14ac:dyDescent="0.15">
      <c r="A51" s="316">
        <v>42</v>
      </c>
      <c r="B51" s="50">
        <v>46</v>
      </c>
      <c r="C51" s="175" t="s">
        <v>296</v>
      </c>
      <c r="D51" s="106">
        <v>708.98652838994906</v>
      </c>
      <c r="E51" s="64">
        <v>9.2090683281679926</v>
      </c>
      <c r="F51" s="64">
        <v>0.56008672122179182</v>
      </c>
      <c r="G51" s="64">
        <v>78.749766827360816</v>
      </c>
      <c r="H51" s="64">
        <v>2887.2784847498979</v>
      </c>
      <c r="I51" s="64">
        <v>169.38221742821688</v>
      </c>
      <c r="J51" s="64">
        <v>224.11765007377252</v>
      </c>
      <c r="K51" s="64">
        <v>165.66145974314776</v>
      </c>
      <c r="L51" s="64">
        <v>296.08938729454087</v>
      </c>
      <c r="M51" s="64">
        <v>43.395250883153494</v>
      </c>
      <c r="N51" s="64">
        <v>1677.0957701659584</v>
      </c>
      <c r="O51" s="64">
        <v>3222.5432242448915</v>
      </c>
      <c r="P51" s="64">
        <v>846.55628590894617</v>
      </c>
      <c r="Q51" s="64">
        <v>494.72215451926326</v>
      </c>
      <c r="R51" s="64">
        <v>242.10361048796327</v>
      </c>
      <c r="S51" s="64">
        <v>0</v>
      </c>
      <c r="T51" s="64">
        <v>974.45484252945039</v>
      </c>
      <c r="U51" s="64">
        <v>4920.5546791732195</v>
      </c>
      <c r="V51" s="64">
        <v>1584.6189304348061</v>
      </c>
      <c r="W51" s="64">
        <v>1534.0008794559478</v>
      </c>
      <c r="X51" s="64">
        <v>86.258737551589235</v>
      </c>
      <c r="Y51" s="64">
        <v>195.43075993725961</v>
      </c>
      <c r="Z51" s="64">
        <v>88.093073153258601</v>
      </c>
      <c r="AA51" s="64">
        <v>263.07396670681936</v>
      </c>
      <c r="AB51" s="64">
        <v>296.39019126685031</v>
      </c>
      <c r="AC51" s="64">
        <v>19.881785388726499</v>
      </c>
      <c r="AD51" s="64">
        <v>15.939285427076491</v>
      </c>
      <c r="AE51" s="64">
        <v>6.9627863546273758</v>
      </c>
      <c r="AF51" s="64">
        <v>0.75099677274554899</v>
      </c>
      <c r="AG51" s="64">
        <v>4.7007112797327668</v>
      </c>
      <c r="AH51" s="64">
        <v>0</v>
      </c>
      <c r="AI51" s="64">
        <v>0</v>
      </c>
      <c r="AJ51" s="64">
        <v>0</v>
      </c>
      <c r="AK51" s="64">
        <v>228.91578579753883</v>
      </c>
      <c r="AL51" s="64">
        <v>0.5016274428129418</v>
      </c>
      <c r="AM51" s="64">
        <v>4.9800761830089684</v>
      </c>
      <c r="AN51" s="64">
        <v>0</v>
      </c>
      <c r="AO51" s="64">
        <v>0</v>
      </c>
      <c r="AP51" s="64">
        <v>173.39295608145545</v>
      </c>
      <c r="AQ51" s="64">
        <v>3174.5095843627391</v>
      </c>
      <c r="AR51" s="64">
        <v>291.87085991733431</v>
      </c>
      <c r="AS51" s="64">
        <v>31504.282714019653</v>
      </c>
      <c r="AT51" s="64">
        <v>757.19277570560325</v>
      </c>
      <c r="AU51" s="64">
        <v>8.8972037615031727</v>
      </c>
      <c r="AV51" s="64">
        <v>2.7151255489946844</v>
      </c>
      <c r="AW51" s="64">
        <v>3.8389316762653438</v>
      </c>
      <c r="AX51" s="64">
        <v>112.31335107024333</v>
      </c>
      <c r="AY51" s="64">
        <v>28.456907204461796</v>
      </c>
      <c r="AZ51" s="64">
        <v>419.13733813390348</v>
      </c>
      <c r="BA51" s="64">
        <v>24.399713398887172</v>
      </c>
      <c r="BB51" s="64">
        <v>6.8064873072055114</v>
      </c>
      <c r="BC51" s="64">
        <v>152.88398591225723</v>
      </c>
      <c r="BD51" s="64">
        <v>8.660299893598139E-2</v>
      </c>
      <c r="BE51" s="64">
        <v>0</v>
      </c>
      <c r="BF51" s="64">
        <v>253.36533653116254</v>
      </c>
      <c r="BG51" s="64">
        <v>0</v>
      </c>
      <c r="BH51" s="64">
        <v>31.27618904695025</v>
      </c>
      <c r="BI51" s="64">
        <v>549.10286250553145</v>
      </c>
      <c r="BJ51" s="64">
        <v>1073.521556719129</v>
      </c>
      <c r="BK51" s="64">
        <v>127.87072443571958</v>
      </c>
      <c r="BL51" s="64">
        <v>376.57596080277966</v>
      </c>
      <c r="BM51" s="64">
        <v>468.7582421990881</v>
      </c>
      <c r="BN51" s="64">
        <v>175.61185241615163</v>
      </c>
      <c r="BO51" s="64">
        <v>61.400695501876434</v>
      </c>
      <c r="BP51" s="64">
        <v>45.692617671332052</v>
      </c>
      <c r="BQ51" s="64">
        <v>447.04199547087939</v>
      </c>
      <c r="BR51" s="64">
        <v>621.04094387596592</v>
      </c>
      <c r="BS51" s="64">
        <v>150.62997443054994</v>
      </c>
      <c r="BT51" s="64">
        <v>247.96045741667083</v>
      </c>
      <c r="BU51" s="64">
        <v>65.486758199334631</v>
      </c>
      <c r="BV51" s="64">
        <v>1281.9179240735418</v>
      </c>
      <c r="BW51" s="64">
        <v>417.08718735783765</v>
      </c>
      <c r="BX51" s="64">
        <v>1586.3039663199936</v>
      </c>
      <c r="BY51" s="64">
        <v>468.76921962717881</v>
      </c>
      <c r="BZ51" s="64">
        <v>173.95799282173269</v>
      </c>
      <c r="CA51" s="64">
        <v>366.13123291185047</v>
      </c>
      <c r="CB51" s="289">
        <v>0</v>
      </c>
      <c r="CC51" s="103">
        <f t="shared" si="0"/>
        <v>66942.248288056609</v>
      </c>
      <c r="CD51" s="106">
        <v>3873.8189145279671</v>
      </c>
      <c r="CE51" s="64">
        <v>1847.6411214676273</v>
      </c>
      <c r="CF51" s="64">
        <v>832.41273791667311</v>
      </c>
      <c r="CG51" s="64">
        <v>199.79288754740904</v>
      </c>
      <c r="CH51" s="64">
        <v>2323.6144060785909</v>
      </c>
      <c r="CI51" s="64">
        <v>2138.6006259399505</v>
      </c>
      <c r="CJ51" s="64">
        <v>453.03357513184187</v>
      </c>
      <c r="CK51" s="64">
        <v>86.500036801821736</v>
      </c>
      <c r="CL51" s="64">
        <v>1238.7791878712476</v>
      </c>
      <c r="CM51" s="64">
        <v>0</v>
      </c>
      <c r="CN51" s="64">
        <v>0</v>
      </c>
      <c r="CO51" s="289">
        <v>933.67547095582313</v>
      </c>
      <c r="CP51" s="103">
        <f t="shared" si="1"/>
        <v>13927.868964238951</v>
      </c>
      <c r="CQ51" s="106">
        <v>0</v>
      </c>
      <c r="CR51" s="64">
        <v>0</v>
      </c>
      <c r="CS51" s="289">
        <v>67.35397047913581</v>
      </c>
      <c r="CT51" s="103">
        <f t="shared" si="2"/>
        <v>67.35397047913581</v>
      </c>
      <c r="CU51" s="97">
        <v>7050.3467218749838</v>
      </c>
      <c r="CV51" s="97">
        <v>0</v>
      </c>
      <c r="CW51" s="97">
        <v>0</v>
      </c>
      <c r="CX51" s="97">
        <v>0</v>
      </c>
      <c r="CY51" s="103">
        <f t="shared" si="3"/>
        <v>7050.3467218749838</v>
      </c>
      <c r="CZ51" s="292">
        <v>37932.363673310545</v>
      </c>
      <c r="DA51" s="103">
        <f t="shared" si="4"/>
        <v>58977.933329903615</v>
      </c>
      <c r="DB51" s="103">
        <f t="shared" si="5"/>
        <v>125920.18161796022</v>
      </c>
      <c r="DD51" s="97"/>
    </row>
    <row r="52" spans="1:108" ht="16" customHeight="1" x14ac:dyDescent="0.15">
      <c r="A52" s="48">
        <v>43</v>
      </c>
      <c r="B52" s="50">
        <v>47</v>
      </c>
      <c r="C52" s="175" t="s">
        <v>297</v>
      </c>
      <c r="D52" s="106">
        <v>0</v>
      </c>
      <c r="E52" s="64">
        <v>0</v>
      </c>
      <c r="F52" s="64">
        <v>2.1636677022708353E-2</v>
      </c>
      <c r="G52" s="64">
        <v>7.1916552304451331</v>
      </c>
      <c r="H52" s="64">
        <v>96.053147808882173</v>
      </c>
      <c r="I52" s="64">
        <v>7.5055648286789692E-2</v>
      </c>
      <c r="J52" s="64">
        <v>0.17720779919034627</v>
      </c>
      <c r="K52" s="64">
        <v>5.4549995972670198</v>
      </c>
      <c r="L52" s="64">
        <v>0.1418255796187449</v>
      </c>
      <c r="M52" s="64">
        <v>0.57012843548327186</v>
      </c>
      <c r="N52" s="64">
        <v>115.35313153392275</v>
      </c>
      <c r="O52" s="64">
        <v>627.67769700288386</v>
      </c>
      <c r="P52" s="64">
        <v>0.63906312576677693</v>
      </c>
      <c r="Q52" s="64">
        <v>3.2583125255412195</v>
      </c>
      <c r="R52" s="64">
        <v>5.2050844667793408</v>
      </c>
      <c r="S52" s="64">
        <v>0</v>
      </c>
      <c r="T52" s="64">
        <v>0.20889033943923677</v>
      </c>
      <c r="U52" s="64">
        <v>26.53324336099903</v>
      </c>
      <c r="V52" s="64">
        <v>1.4941914078306715</v>
      </c>
      <c r="W52" s="64">
        <v>80.651420409301338</v>
      </c>
      <c r="X52" s="64">
        <v>6.1306227271282649</v>
      </c>
      <c r="Y52" s="64">
        <v>1.5476653005643903</v>
      </c>
      <c r="Z52" s="64">
        <v>9.5612564176986261</v>
      </c>
      <c r="AA52" s="64">
        <v>27.596020563386034</v>
      </c>
      <c r="AB52" s="64">
        <v>21.390997835301999</v>
      </c>
      <c r="AC52" s="64">
        <v>0</v>
      </c>
      <c r="AD52" s="64">
        <v>0</v>
      </c>
      <c r="AE52" s="64">
        <v>0</v>
      </c>
      <c r="AF52" s="64">
        <v>0</v>
      </c>
      <c r="AG52" s="64">
        <v>0</v>
      </c>
      <c r="AH52" s="64">
        <v>0</v>
      </c>
      <c r="AI52" s="64">
        <v>0</v>
      </c>
      <c r="AJ52" s="64">
        <v>0</v>
      </c>
      <c r="AK52" s="64">
        <v>28.991143309580508</v>
      </c>
      <c r="AL52" s="64">
        <v>4.80653520297935E-2</v>
      </c>
      <c r="AM52" s="64">
        <v>0.91305275551545795</v>
      </c>
      <c r="AN52" s="64">
        <v>0</v>
      </c>
      <c r="AO52" s="64">
        <v>0</v>
      </c>
      <c r="AP52" s="64">
        <v>6.0539816682075829</v>
      </c>
      <c r="AQ52" s="64">
        <v>22.320038107008795</v>
      </c>
      <c r="AR52" s="64">
        <v>21.912935363773265</v>
      </c>
      <c r="AS52" s="64">
        <v>90.735611702389264</v>
      </c>
      <c r="AT52" s="64">
        <v>53.815745064252312</v>
      </c>
      <c r="AU52" s="64">
        <v>1.0083250134615387</v>
      </c>
      <c r="AV52" s="64">
        <v>0.85237453002111074</v>
      </c>
      <c r="AW52" s="64">
        <v>0</v>
      </c>
      <c r="AX52" s="64">
        <v>0</v>
      </c>
      <c r="AY52" s="64">
        <v>29.972975922933632</v>
      </c>
      <c r="AZ52" s="64">
        <v>92.032379849898859</v>
      </c>
      <c r="BA52" s="64">
        <v>6.0767565175111873</v>
      </c>
      <c r="BB52" s="64">
        <v>1.6494028470797695</v>
      </c>
      <c r="BC52" s="64">
        <v>0</v>
      </c>
      <c r="BD52" s="64">
        <v>0</v>
      </c>
      <c r="BE52" s="64">
        <v>0</v>
      </c>
      <c r="BF52" s="64">
        <v>34.931504676207787</v>
      </c>
      <c r="BG52" s="64">
        <v>0</v>
      </c>
      <c r="BH52" s="64">
        <v>5.2545895964627682</v>
      </c>
      <c r="BI52" s="64">
        <v>51.600232881095877</v>
      </c>
      <c r="BJ52" s="64">
        <v>99.877877271951192</v>
      </c>
      <c r="BK52" s="64">
        <v>16.393957631600006</v>
      </c>
      <c r="BL52" s="64">
        <v>29.943293879551661</v>
      </c>
      <c r="BM52" s="64">
        <v>42.880070521913559</v>
      </c>
      <c r="BN52" s="64">
        <v>34.441948718228957</v>
      </c>
      <c r="BO52" s="64">
        <v>19.357612425106939</v>
      </c>
      <c r="BP52" s="64">
        <v>15.608838837905477</v>
      </c>
      <c r="BQ52" s="64">
        <v>128.77129706071079</v>
      </c>
      <c r="BR52" s="64">
        <v>92.544298828543347</v>
      </c>
      <c r="BS52" s="64">
        <v>50.303635023410465</v>
      </c>
      <c r="BT52" s="64">
        <v>59.195401088250748</v>
      </c>
      <c r="BU52" s="64">
        <v>26.39494318788956</v>
      </c>
      <c r="BV52" s="64">
        <v>403.39375844972159</v>
      </c>
      <c r="BW52" s="64">
        <v>185.84214894551283</v>
      </c>
      <c r="BX52" s="64">
        <v>679.51368600601313</v>
      </c>
      <c r="BY52" s="64">
        <v>238.42349368866886</v>
      </c>
      <c r="BZ52" s="64">
        <v>91.681818357589279</v>
      </c>
      <c r="CA52" s="64">
        <v>281.78451171623675</v>
      </c>
      <c r="CB52" s="289">
        <v>0</v>
      </c>
      <c r="CC52" s="103">
        <f t="shared" si="0"/>
        <v>3981.4549605889738</v>
      </c>
      <c r="CD52" s="106">
        <v>6833.0613970734321</v>
      </c>
      <c r="CE52" s="64">
        <v>2557.5411541878375</v>
      </c>
      <c r="CF52" s="64">
        <v>3526.5411805038993</v>
      </c>
      <c r="CG52" s="64">
        <v>280.12445360189025</v>
      </c>
      <c r="CH52" s="64">
        <v>2507.6432900437458</v>
      </c>
      <c r="CI52" s="64">
        <v>1988.1136882576748</v>
      </c>
      <c r="CJ52" s="64">
        <v>1036.6530426440765</v>
      </c>
      <c r="CK52" s="64">
        <v>95.976222993193389</v>
      </c>
      <c r="CL52" s="64">
        <v>3920.6017536953987</v>
      </c>
      <c r="CM52" s="64">
        <v>0</v>
      </c>
      <c r="CN52" s="64">
        <v>0</v>
      </c>
      <c r="CO52" s="289">
        <v>1305.8229576452829</v>
      </c>
      <c r="CP52" s="103">
        <f t="shared" si="1"/>
        <v>24052.079140646434</v>
      </c>
      <c r="CQ52" s="106">
        <v>0</v>
      </c>
      <c r="CR52" s="64">
        <v>0</v>
      </c>
      <c r="CS52" s="289">
        <v>0</v>
      </c>
      <c r="CT52" s="103">
        <f t="shared" si="2"/>
        <v>0</v>
      </c>
      <c r="CU52" s="97">
        <v>581.41955552130116</v>
      </c>
      <c r="CV52" s="97">
        <v>0</v>
      </c>
      <c r="CW52" s="97">
        <v>0</v>
      </c>
      <c r="CX52" s="97">
        <v>0</v>
      </c>
      <c r="CY52" s="103">
        <f t="shared" si="3"/>
        <v>581.41955552130116</v>
      </c>
      <c r="CZ52" s="292">
        <v>1297.5618396682389</v>
      </c>
      <c r="DA52" s="103">
        <f t="shared" si="4"/>
        <v>25931.060535835975</v>
      </c>
      <c r="DB52" s="103">
        <f t="shared" si="5"/>
        <v>29912.515496424949</v>
      </c>
      <c r="DD52" s="97"/>
    </row>
    <row r="53" spans="1:108" ht="16" customHeight="1" x14ac:dyDescent="0.15">
      <c r="A53" s="316">
        <v>44</v>
      </c>
      <c r="B53" s="50" t="s">
        <v>298</v>
      </c>
      <c r="C53" s="40" t="s">
        <v>231</v>
      </c>
      <c r="D53" s="106">
        <v>16.535891932823791</v>
      </c>
      <c r="E53" s="64">
        <v>0.82685888263814267</v>
      </c>
      <c r="F53" s="64">
        <v>0.11839506665993009</v>
      </c>
      <c r="G53" s="64">
        <v>1.3764251236368463</v>
      </c>
      <c r="H53" s="64">
        <v>26.632556127652322</v>
      </c>
      <c r="I53" s="64">
        <v>4.2581634641624051</v>
      </c>
      <c r="J53" s="64">
        <v>6.1919472438592349</v>
      </c>
      <c r="K53" s="64">
        <v>1.4166985851578857</v>
      </c>
      <c r="L53" s="64">
        <v>6.1343376326721799</v>
      </c>
      <c r="M53" s="64">
        <v>0.31257794125817295</v>
      </c>
      <c r="N53" s="64">
        <v>9.5490002413799555</v>
      </c>
      <c r="O53" s="64">
        <v>13.769609517347373</v>
      </c>
      <c r="P53" s="64">
        <v>7.535853828860354</v>
      </c>
      <c r="Q53" s="64">
        <v>6.1787240567735235</v>
      </c>
      <c r="R53" s="64">
        <v>4.3404667281658105</v>
      </c>
      <c r="S53" s="64">
        <v>0</v>
      </c>
      <c r="T53" s="64">
        <v>27.066788641378768</v>
      </c>
      <c r="U53" s="64">
        <v>35.686224840073514</v>
      </c>
      <c r="V53" s="64">
        <v>11.286595285099924</v>
      </c>
      <c r="W53" s="64">
        <v>37.899959278254428</v>
      </c>
      <c r="X53" s="64">
        <v>1.5887473274640986</v>
      </c>
      <c r="Y53" s="64">
        <v>3.5257998452039145</v>
      </c>
      <c r="Z53" s="64">
        <v>1.7196015516093346</v>
      </c>
      <c r="AA53" s="64">
        <v>7.2365774792327704</v>
      </c>
      <c r="AB53" s="64">
        <v>5.1306147684647936</v>
      </c>
      <c r="AC53" s="64">
        <v>0</v>
      </c>
      <c r="AD53" s="64">
        <v>0</v>
      </c>
      <c r="AE53" s="64">
        <v>0.31971665943845973</v>
      </c>
      <c r="AF53" s="64">
        <v>0</v>
      </c>
      <c r="AG53" s="64">
        <v>0</v>
      </c>
      <c r="AH53" s="64">
        <v>0</v>
      </c>
      <c r="AI53" s="64">
        <v>0</v>
      </c>
      <c r="AJ53" s="64">
        <v>0</v>
      </c>
      <c r="AK53" s="64">
        <v>0</v>
      </c>
      <c r="AL53" s="64">
        <v>0</v>
      </c>
      <c r="AM53" s="64">
        <v>0.13259533989919997</v>
      </c>
      <c r="AN53" s="64">
        <v>0</v>
      </c>
      <c r="AO53" s="64">
        <v>0</v>
      </c>
      <c r="AP53" s="64">
        <v>2.2667593215828385</v>
      </c>
      <c r="AQ53" s="64">
        <v>52.764890264061876</v>
      </c>
      <c r="AR53" s="64">
        <v>25.39496439771116</v>
      </c>
      <c r="AS53" s="64">
        <v>135.63506860901654</v>
      </c>
      <c r="AT53" s="64">
        <v>172.79710181980113</v>
      </c>
      <c r="AU53" s="64">
        <v>20.553062536038084</v>
      </c>
      <c r="AV53" s="64">
        <v>10.106613692708182</v>
      </c>
      <c r="AW53" s="64">
        <v>28.10085511484322</v>
      </c>
      <c r="AX53" s="64">
        <v>0</v>
      </c>
      <c r="AY53" s="64">
        <v>0</v>
      </c>
      <c r="AZ53" s="64">
        <v>0</v>
      </c>
      <c r="BA53" s="64">
        <v>0</v>
      </c>
      <c r="BB53" s="64">
        <v>3.2509812215695773</v>
      </c>
      <c r="BC53" s="64">
        <v>0</v>
      </c>
      <c r="BD53" s="64">
        <v>0.12421721763907932</v>
      </c>
      <c r="BE53" s="64">
        <v>0</v>
      </c>
      <c r="BF53" s="64">
        <v>213.41810725580166</v>
      </c>
      <c r="BG53" s="64">
        <v>0</v>
      </c>
      <c r="BH53" s="64">
        <v>22.228285645696921</v>
      </c>
      <c r="BI53" s="64">
        <v>41.383991001553667</v>
      </c>
      <c r="BJ53" s="64">
        <v>78.481786379706733</v>
      </c>
      <c r="BK53" s="64">
        <v>19.527378504976475</v>
      </c>
      <c r="BL53" s="64">
        <v>17.757006834662782</v>
      </c>
      <c r="BM53" s="64">
        <v>40.114490008396288</v>
      </c>
      <c r="BN53" s="64">
        <v>103.23472856115029</v>
      </c>
      <c r="BO53" s="64">
        <v>52.92803658598271</v>
      </c>
      <c r="BP53" s="64">
        <v>15.657236337300194</v>
      </c>
      <c r="BQ53" s="64">
        <v>163.74745045158255</v>
      </c>
      <c r="BR53" s="64">
        <v>11.073425902974535</v>
      </c>
      <c r="BS53" s="64">
        <v>29.834428804117248</v>
      </c>
      <c r="BT53" s="64">
        <v>34.012352058375384</v>
      </c>
      <c r="BU53" s="64">
        <v>0</v>
      </c>
      <c r="BV53" s="64">
        <v>109.70555003418802</v>
      </c>
      <c r="BW53" s="64">
        <v>40.135803473421717</v>
      </c>
      <c r="BX53" s="64">
        <v>48.234385351250992</v>
      </c>
      <c r="BY53" s="64">
        <v>32.659458682039578</v>
      </c>
      <c r="BZ53" s="64">
        <v>7.8535260922188659</v>
      </c>
      <c r="CA53" s="64">
        <v>19.314579304761423</v>
      </c>
      <c r="CB53" s="289">
        <v>0</v>
      </c>
      <c r="CC53" s="103">
        <f t="shared" si="0"/>
        <v>1789.0672488542968</v>
      </c>
      <c r="CD53" s="106">
        <v>0</v>
      </c>
      <c r="CE53" s="64">
        <v>0</v>
      </c>
      <c r="CF53" s="64">
        <v>0</v>
      </c>
      <c r="CG53" s="64">
        <v>0</v>
      </c>
      <c r="CH53" s="64">
        <v>0</v>
      </c>
      <c r="CI53" s="64">
        <v>0</v>
      </c>
      <c r="CJ53" s="64">
        <v>2571.9395977336171</v>
      </c>
      <c r="CK53" s="64">
        <v>0</v>
      </c>
      <c r="CL53" s="64">
        <v>135.36524198597991</v>
      </c>
      <c r="CM53" s="64">
        <v>0</v>
      </c>
      <c r="CN53" s="64">
        <v>0</v>
      </c>
      <c r="CO53" s="289">
        <v>0</v>
      </c>
      <c r="CP53" s="103">
        <f t="shared" si="1"/>
        <v>2707.3048397195971</v>
      </c>
      <c r="CQ53" s="106">
        <v>0</v>
      </c>
      <c r="CR53" s="64">
        <v>0</v>
      </c>
      <c r="CS53" s="289">
        <v>8.8723867191693682</v>
      </c>
      <c r="CT53" s="103">
        <f t="shared" si="2"/>
        <v>8.8723867191693682</v>
      </c>
      <c r="CU53" s="97">
        <v>0</v>
      </c>
      <c r="CV53" s="97">
        <v>0</v>
      </c>
      <c r="CW53" s="97">
        <v>0</v>
      </c>
      <c r="CX53" s="97">
        <v>0</v>
      </c>
      <c r="CY53" s="103">
        <f t="shared" si="3"/>
        <v>0</v>
      </c>
      <c r="CZ53" s="292">
        <v>311.96401478698488</v>
      </c>
      <c r="DA53" s="103">
        <f t="shared" si="4"/>
        <v>3028.1412412257514</v>
      </c>
      <c r="DB53" s="103">
        <f t="shared" si="5"/>
        <v>4817.2084900800483</v>
      </c>
      <c r="DD53" s="97"/>
    </row>
    <row r="54" spans="1:108" ht="16" customHeight="1" x14ac:dyDescent="0.15">
      <c r="A54" s="48">
        <v>45</v>
      </c>
      <c r="B54" s="50" t="s">
        <v>299</v>
      </c>
      <c r="C54" s="40" t="s">
        <v>232</v>
      </c>
      <c r="D54" s="106">
        <v>0.87788555881971531</v>
      </c>
      <c r="E54" s="64">
        <v>4.9191454669952159E-2</v>
      </c>
      <c r="F54" s="64">
        <v>3.1841325474933051E-3</v>
      </c>
      <c r="G54" s="64">
        <v>0.65066238254109465</v>
      </c>
      <c r="H54" s="64">
        <v>2.5837627548994351</v>
      </c>
      <c r="I54" s="64">
        <v>0.20520913219200748</v>
      </c>
      <c r="J54" s="64">
        <v>1.0582182501314366</v>
      </c>
      <c r="K54" s="64">
        <v>0.30146294947351387</v>
      </c>
      <c r="L54" s="64">
        <v>0.45142567026438618</v>
      </c>
      <c r="M54" s="64">
        <v>0.31030493101177992</v>
      </c>
      <c r="N54" s="64">
        <v>1.7782720216321533</v>
      </c>
      <c r="O54" s="64">
        <v>5.3294216208036751</v>
      </c>
      <c r="P54" s="64">
        <v>0.81813424817275071</v>
      </c>
      <c r="Q54" s="64">
        <v>0.49902279638902569</v>
      </c>
      <c r="R54" s="64">
        <v>2.3522201057263143</v>
      </c>
      <c r="S54" s="64">
        <v>0</v>
      </c>
      <c r="T54" s="64">
        <v>3.558885110762704</v>
      </c>
      <c r="U54" s="64">
        <v>3.8834569483717103</v>
      </c>
      <c r="V54" s="64">
        <v>1.2324757195603067</v>
      </c>
      <c r="W54" s="64">
        <v>1.8178570586563021</v>
      </c>
      <c r="X54" s="64">
        <v>0.68875389679705912</v>
      </c>
      <c r="Y54" s="64">
        <v>1.5814875757676083</v>
      </c>
      <c r="Z54" s="64">
        <v>0.1733312916128503</v>
      </c>
      <c r="AA54" s="64">
        <v>0.49788837505821748</v>
      </c>
      <c r="AB54" s="64">
        <v>0</v>
      </c>
      <c r="AC54" s="64">
        <v>0</v>
      </c>
      <c r="AD54" s="64">
        <v>0</v>
      </c>
      <c r="AE54" s="64">
        <v>0</v>
      </c>
      <c r="AF54" s="64">
        <v>0</v>
      </c>
      <c r="AG54" s="64">
        <v>0</v>
      </c>
      <c r="AH54" s="64">
        <v>0</v>
      </c>
      <c r="AI54" s="64">
        <v>0</v>
      </c>
      <c r="AJ54" s="64">
        <v>0</v>
      </c>
      <c r="AK54" s="64">
        <v>27.283329809674804</v>
      </c>
      <c r="AL54" s="64">
        <v>2.1991912670863135E-2</v>
      </c>
      <c r="AM54" s="64">
        <v>0</v>
      </c>
      <c r="AN54" s="64">
        <v>0</v>
      </c>
      <c r="AO54" s="64">
        <v>0</v>
      </c>
      <c r="AP54" s="64">
        <v>1.8311451807029522E-2</v>
      </c>
      <c r="AQ54" s="64">
        <v>1.5509235218681761</v>
      </c>
      <c r="AR54" s="64">
        <v>2.9174274387018375</v>
      </c>
      <c r="AS54" s="64">
        <v>0.84321501130837118</v>
      </c>
      <c r="AT54" s="64">
        <v>0.45172783964040086</v>
      </c>
      <c r="AU54" s="64">
        <v>46.239639144543197</v>
      </c>
      <c r="AV54" s="64">
        <v>33.251473039357279</v>
      </c>
      <c r="AW54" s="64">
        <v>0</v>
      </c>
      <c r="AX54" s="64">
        <v>0</v>
      </c>
      <c r="AY54" s="64">
        <v>0</v>
      </c>
      <c r="AZ54" s="64">
        <v>42.625080645463356</v>
      </c>
      <c r="BA54" s="64">
        <v>0</v>
      </c>
      <c r="BB54" s="64">
        <v>0</v>
      </c>
      <c r="BC54" s="64">
        <v>0</v>
      </c>
      <c r="BD54" s="64">
        <v>0</v>
      </c>
      <c r="BE54" s="64">
        <v>0</v>
      </c>
      <c r="BF54" s="64">
        <v>323.85417169244658</v>
      </c>
      <c r="BG54" s="64">
        <v>0</v>
      </c>
      <c r="BH54" s="64">
        <v>1.001481418775644</v>
      </c>
      <c r="BI54" s="64">
        <v>0</v>
      </c>
      <c r="BJ54" s="64">
        <v>0</v>
      </c>
      <c r="BK54" s="64">
        <v>0</v>
      </c>
      <c r="BL54" s="64">
        <v>0</v>
      </c>
      <c r="BM54" s="64">
        <v>0</v>
      </c>
      <c r="BN54" s="64">
        <v>0</v>
      </c>
      <c r="BO54" s="64">
        <v>0</v>
      </c>
      <c r="BP54" s="64">
        <v>0</v>
      </c>
      <c r="BQ54" s="64">
        <v>0</v>
      </c>
      <c r="BR54" s="64">
        <v>0</v>
      </c>
      <c r="BS54" s="64">
        <v>0</v>
      </c>
      <c r="BT54" s="64">
        <v>0</v>
      </c>
      <c r="BU54" s="64">
        <v>0</v>
      </c>
      <c r="BV54" s="64">
        <v>21.801829312524337</v>
      </c>
      <c r="BW54" s="64">
        <v>0</v>
      </c>
      <c r="BX54" s="64">
        <v>0</v>
      </c>
      <c r="BY54" s="64">
        <v>0</v>
      </c>
      <c r="BZ54" s="64">
        <v>0</v>
      </c>
      <c r="CA54" s="64">
        <v>0</v>
      </c>
      <c r="CB54" s="289">
        <v>0</v>
      </c>
      <c r="CC54" s="103">
        <f t="shared" si="0"/>
        <v>532.56311622464341</v>
      </c>
      <c r="CD54" s="106">
        <v>34.228797638888551</v>
      </c>
      <c r="CE54" s="64">
        <v>4.3588702473733969</v>
      </c>
      <c r="CF54" s="64">
        <v>4.4823622833740311</v>
      </c>
      <c r="CG54" s="64">
        <v>6.1806879210005565</v>
      </c>
      <c r="CH54" s="64">
        <v>7.2278790477106893</v>
      </c>
      <c r="CI54" s="64">
        <v>6.3238184832390223</v>
      </c>
      <c r="CJ54" s="64">
        <v>0</v>
      </c>
      <c r="CK54" s="64">
        <v>0.27953088986721691</v>
      </c>
      <c r="CL54" s="64">
        <v>53.855654084709911</v>
      </c>
      <c r="CM54" s="64">
        <v>0</v>
      </c>
      <c r="CN54" s="64">
        <v>0</v>
      </c>
      <c r="CO54" s="289">
        <v>3.9588190561667922</v>
      </c>
      <c r="CP54" s="103">
        <f t="shared" si="1"/>
        <v>120.89641965233017</v>
      </c>
      <c r="CQ54" s="106">
        <v>0</v>
      </c>
      <c r="CR54" s="64">
        <v>0</v>
      </c>
      <c r="CS54" s="289">
        <v>0</v>
      </c>
      <c r="CT54" s="103">
        <f t="shared" si="2"/>
        <v>0</v>
      </c>
      <c r="CU54" s="97">
        <v>0</v>
      </c>
      <c r="CV54" s="97">
        <v>0</v>
      </c>
      <c r="CW54" s="97">
        <v>0</v>
      </c>
      <c r="CX54" s="97">
        <v>0</v>
      </c>
      <c r="CY54" s="103">
        <f t="shared" si="3"/>
        <v>0</v>
      </c>
      <c r="CZ54" s="292">
        <v>459.9338114546332</v>
      </c>
      <c r="DA54" s="103">
        <f t="shared" si="4"/>
        <v>580.83023110696331</v>
      </c>
      <c r="DB54" s="103">
        <f t="shared" si="5"/>
        <v>1113.3933473316067</v>
      </c>
      <c r="DD54" s="97"/>
    </row>
    <row r="55" spans="1:108" ht="16" customHeight="1" x14ac:dyDescent="0.15">
      <c r="A55" s="316">
        <v>46</v>
      </c>
      <c r="B55" s="50" t="s">
        <v>300</v>
      </c>
      <c r="C55" s="40" t="s">
        <v>233</v>
      </c>
      <c r="D55" s="106">
        <v>0</v>
      </c>
      <c r="E55" s="64">
        <v>0</v>
      </c>
      <c r="F55" s="64">
        <v>0</v>
      </c>
      <c r="G55" s="64">
        <v>0</v>
      </c>
      <c r="H55" s="64">
        <v>0</v>
      </c>
      <c r="I55" s="64">
        <v>0</v>
      </c>
      <c r="J55" s="64">
        <v>0</v>
      </c>
      <c r="K55" s="64">
        <v>0</v>
      </c>
      <c r="L55" s="64">
        <v>0</v>
      </c>
      <c r="M55" s="64">
        <v>0</v>
      </c>
      <c r="N55" s="64">
        <v>0</v>
      </c>
      <c r="O55" s="64">
        <v>0</v>
      </c>
      <c r="P55" s="64">
        <v>0</v>
      </c>
      <c r="Q55" s="64">
        <v>0</v>
      </c>
      <c r="R55" s="64">
        <v>0</v>
      </c>
      <c r="S55" s="64">
        <v>0</v>
      </c>
      <c r="T55" s="64">
        <v>0</v>
      </c>
      <c r="U55" s="64">
        <v>0</v>
      </c>
      <c r="V55" s="64">
        <v>0</v>
      </c>
      <c r="W55" s="64">
        <v>0</v>
      </c>
      <c r="X55" s="64">
        <v>0</v>
      </c>
      <c r="Y55" s="64">
        <v>0</v>
      </c>
      <c r="Z55" s="64">
        <v>0</v>
      </c>
      <c r="AA55" s="64">
        <v>0</v>
      </c>
      <c r="AB55" s="64">
        <v>0</v>
      </c>
      <c r="AC55" s="64">
        <v>0</v>
      </c>
      <c r="AD55" s="64">
        <v>0</v>
      </c>
      <c r="AE55" s="64">
        <v>0</v>
      </c>
      <c r="AF55" s="64">
        <v>0</v>
      </c>
      <c r="AG55" s="64">
        <v>0</v>
      </c>
      <c r="AH55" s="64">
        <v>0</v>
      </c>
      <c r="AI55" s="64">
        <v>0</v>
      </c>
      <c r="AJ55" s="64">
        <v>0</v>
      </c>
      <c r="AK55" s="64">
        <v>0</v>
      </c>
      <c r="AL55" s="64">
        <v>0</v>
      </c>
      <c r="AM55" s="64">
        <v>0</v>
      </c>
      <c r="AN55" s="64">
        <v>0</v>
      </c>
      <c r="AO55" s="64">
        <v>0</v>
      </c>
      <c r="AP55" s="64">
        <v>0</v>
      </c>
      <c r="AQ55" s="64">
        <v>0</v>
      </c>
      <c r="AR55" s="64">
        <v>0</v>
      </c>
      <c r="AS55" s="64">
        <v>0</v>
      </c>
      <c r="AT55" s="64">
        <v>0</v>
      </c>
      <c r="AU55" s="64">
        <v>1598.9403322964545</v>
      </c>
      <c r="AV55" s="64">
        <v>398.83124414661285</v>
      </c>
      <c r="AW55" s="64">
        <v>371.64514304458658</v>
      </c>
      <c r="AX55" s="64">
        <v>0</v>
      </c>
      <c r="AY55" s="64">
        <v>0</v>
      </c>
      <c r="AZ55" s="64">
        <v>0</v>
      </c>
      <c r="BA55" s="64">
        <v>0</v>
      </c>
      <c r="BB55" s="64">
        <v>0</v>
      </c>
      <c r="BC55" s="64">
        <v>0</v>
      </c>
      <c r="BD55" s="64">
        <v>0</v>
      </c>
      <c r="BE55" s="64">
        <v>0</v>
      </c>
      <c r="BF55" s="64">
        <v>280.35918043413318</v>
      </c>
      <c r="BG55" s="64">
        <v>0</v>
      </c>
      <c r="BH55" s="64">
        <v>0</v>
      </c>
      <c r="BI55" s="64">
        <v>0</v>
      </c>
      <c r="BJ55" s="64">
        <v>0</v>
      </c>
      <c r="BK55" s="64">
        <v>0</v>
      </c>
      <c r="BL55" s="64">
        <v>0</v>
      </c>
      <c r="BM55" s="64">
        <v>0</v>
      </c>
      <c r="BN55" s="64">
        <v>0</v>
      </c>
      <c r="BO55" s="64">
        <v>0</v>
      </c>
      <c r="BP55" s="64">
        <v>0</v>
      </c>
      <c r="BQ55" s="64">
        <v>0</v>
      </c>
      <c r="BR55" s="64">
        <v>0</v>
      </c>
      <c r="BS55" s="64">
        <v>0</v>
      </c>
      <c r="BT55" s="64">
        <v>0</v>
      </c>
      <c r="BU55" s="64">
        <v>0</v>
      </c>
      <c r="BV55" s="64">
        <v>75.761469883279361</v>
      </c>
      <c r="BW55" s="64">
        <v>0</v>
      </c>
      <c r="BX55" s="64">
        <v>0</v>
      </c>
      <c r="BY55" s="64">
        <v>0</v>
      </c>
      <c r="BZ55" s="64">
        <v>0</v>
      </c>
      <c r="CA55" s="64">
        <v>0</v>
      </c>
      <c r="CB55" s="289">
        <v>0</v>
      </c>
      <c r="CC55" s="103">
        <f t="shared" si="0"/>
        <v>2725.5373698050662</v>
      </c>
      <c r="CD55" s="106">
        <v>0</v>
      </c>
      <c r="CE55" s="64">
        <v>0</v>
      </c>
      <c r="CF55" s="64">
        <v>0</v>
      </c>
      <c r="CG55" s="64">
        <v>0</v>
      </c>
      <c r="CH55" s="64">
        <v>0</v>
      </c>
      <c r="CI55" s="64">
        <v>0</v>
      </c>
      <c r="CJ55" s="64">
        <v>0</v>
      </c>
      <c r="CK55" s="64">
        <v>0</v>
      </c>
      <c r="CL55" s="64">
        <v>0</v>
      </c>
      <c r="CM55" s="64">
        <v>0</v>
      </c>
      <c r="CN55" s="64">
        <v>0</v>
      </c>
      <c r="CO55" s="289">
        <v>0</v>
      </c>
      <c r="CP55" s="103">
        <f t="shared" si="1"/>
        <v>0</v>
      </c>
      <c r="CQ55" s="106">
        <v>0</v>
      </c>
      <c r="CR55" s="64">
        <v>0</v>
      </c>
      <c r="CS55" s="289">
        <v>0</v>
      </c>
      <c r="CT55" s="103">
        <f t="shared" si="2"/>
        <v>0</v>
      </c>
      <c r="CU55" s="97">
        <v>0</v>
      </c>
      <c r="CV55" s="97">
        <v>0</v>
      </c>
      <c r="CW55" s="97">
        <v>0</v>
      </c>
      <c r="CX55" s="97">
        <v>0</v>
      </c>
      <c r="CY55" s="103">
        <f t="shared" si="3"/>
        <v>0</v>
      </c>
      <c r="CZ55" s="292">
        <v>77.576775274073782</v>
      </c>
      <c r="DA55" s="103">
        <f t="shared" si="4"/>
        <v>77.576775274073782</v>
      </c>
      <c r="DB55" s="103">
        <f t="shared" si="5"/>
        <v>2803.1141450791401</v>
      </c>
      <c r="DD55" s="97"/>
    </row>
    <row r="56" spans="1:108" ht="16" customHeight="1" x14ac:dyDescent="0.15">
      <c r="A56" s="48">
        <v>47</v>
      </c>
      <c r="B56" s="50" t="s">
        <v>301</v>
      </c>
      <c r="C56" s="40" t="s">
        <v>234</v>
      </c>
      <c r="D56" s="106">
        <v>6.9675795478356841</v>
      </c>
      <c r="E56" s="64">
        <v>0.34838980990288798</v>
      </c>
      <c r="F56" s="64">
        <v>4.9900255702531413E-2</v>
      </c>
      <c r="G56" s="64">
        <v>0.58001249819375666</v>
      </c>
      <c r="H56" s="64">
        <v>11.221337475602038</v>
      </c>
      <c r="I56" s="64">
        <v>1.7942152897362749</v>
      </c>
      <c r="J56" s="64">
        <v>2.6087690502152672</v>
      </c>
      <c r="K56" s="64">
        <v>0.59689579956765482</v>
      </c>
      <c r="L56" s="64">
        <v>2.5846143664085925</v>
      </c>
      <c r="M56" s="64">
        <v>0.13169522294725278</v>
      </c>
      <c r="N56" s="64">
        <v>4.0228820534349792</v>
      </c>
      <c r="O56" s="64">
        <v>5.8015561700040594</v>
      </c>
      <c r="P56" s="64">
        <v>3.1751617243954842</v>
      </c>
      <c r="Q56" s="64">
        <v>2.6029471816798893</v>
      </c>
      <c r="R56" s="64">
        <v>1.8285787348363782</v>
      </c>
      <c r="S56" s="64">
        <v>0</v>
      </c>
      <c r="T56" s="64">
        <v>11.403704759779133</v>
      </c>
      <c r="U56" s="64">
        <v>15.036006381408349</v>
      </c>
      <c r="V56" s="64">
        <v>4.7553406464447594</v>
      </c>
      <c r="W56" s="64">
        <v>15.968568914606951</v>
      </c>
      <c r="X56" s="64">
        <v>0.66940483286018437</v>
      </c>
      <c r="Y56" s="64">
        <v>1.4855274502159856</v>
      </c>
      <c r="Z56" s="64">
        <v>0.72454896230257482</v>
      </c>
      <c r="AA56" s="64">
        <v>3.0490397446025108</v>
      </c>
      <c r="AB56" s="64">
        <v>2.1616856027864535</v>
      </c>
      <c r="AC56" s="64">
        <v>0</v>
      </c>
      <c r="AD56" s="64">
        <v>0</v>
      </c>
      <c r="AE56" s="64">
        <v>0.13470618714637886</v>
      </c>
      <c r="AF56" s="64">
        <v>0</v>
      </c>
      <c r="AG56" s="64">
        <v>0</v>
      </c>
      <c r="AH56" s="64">
        <v>0</v>
      </c>
      <c r="AI56" s="64">
        <v>0</v>
      </c>
      <c r="AJ56" s="64">
        <v>0</v>
      </c>
      <c r="AK56" s="64">
        <v>0</v>
      </c>
      <c r="AL56" s="64">
        <v>3.5436610422289209E-3</v>
      </c>
      <c r="AM56" s="64">
        <v>5.5861719121240293E-2</v>
      </c>
      <c r="AN56" s="64">
        <v>0</v>
      </c>
      <c r="AO56" s="64">
        <v>0</v>
      </c>
      <c r="AP56" s="64">
        <v>0.9551288256207473</v>
      </c>
      <c r="AQ56" s="64">
        <v>22.23202272974245</v>
      </c>
      <c r="AR56" s="64">
        <v>10.699658632226633</v>
      </c>
      <c r="AS56" s="64">
        <v>57.147827755516346</v>
      </c>
      <c r="AT56" s="64">
        <v>72.803479506460008</v>
      </c>
      <c r="AU56" s="64">
        <v>0.53262916065144295</v>
      </c>
      <c r="AV56" s="64">
        <v>0</v>
      </c>
      <c r="AW56" s="64">
        <v>0</v>
      </c>
      <c r="AX56" s="64">
        <v>36.680928016950801</v>
      </c>
      <c r="AY56" s="64">
        <v>0</v>
      </c>
      <c r="AZ56" s="64">
        <v>0</v>
      </c>
      <c r="BA56" s="64">
        <v>0</v>
      </c>
      <c r="BB56" s="64">
        <v>0.45399543884885057</v>
      </c>
      <c r="BC56" s="64">
        <v>0</v>
      </c>
      <c r="BD56" s="64">
        <v>0</v>
      </c>
      <c r="BE56" s="64">
        <v>0</v>
      </c>
      <c r="BF56" s="64">
        <v>72.472894811600767</v>
      </c>
      <c r="BG56" s="64">
        <v>0</v>
      </c>
      <c r="BH56" s="64">
        <v>9.3679695326587868</v>
      </c>
      <c r="BI56" s="64">
        <v>17.437170690357362</v>
      </c>
      <c r="BJ56" s="64">
        <v>33.067953891368404</v>
      </c>
      <c r="BK56" s="64">
        <v>8.2274298663642433</v>
      </c>
      <c r="BL56" s="64">
        <v>7.4813532645230723</v>
      </c>
      <c r="BM56" s="64">
        <v>16.901343077698058</v>
      </c>
      <c r="BN56" s="64">
        <v>43.495626757836838</v>
      </c>
      <c r="BO56" s="64">
        <v>22.300074356954514</v>
      </c>
      <c r="BP56" s="64">
        <v>6.5967580300595854</v>
      </c>
      <c r="BQ56" s="64">
        <v>68.994573512133243</v>
      </c>
      <c r="BR56" s="64">
        <v>4.6653095273677696</v>
      </c>
      <c r="BS56" s="64">
        <v>12.570373193768454</v>
      </c>
      <c r="BT56" s="64">
        <v>14.330620823491742</v>
      </c>
      <c r="BU56" s="64">
        <v>0</v>
      </c>
      <c r="BV56" s="64">
        <v>46.186378882761453</v>
      </c>
      <c r="BW56" s="64">
        <v>16.905908028590488</v>
      </c>
      <c r="BX56" s="64">
        <v>20.322104326194012</v>
      </c>
      <c r="BY56" s="64">
        <v>13.760357634747736</v>
      </c>
      <c r="BZ56" s="64">
        <v>3.3087617631772681</v>
      </c>
      <c r="CA56" s="64">
        <v>8.137463008251812</v>
      </c>
      <c r="CB56" s="289">
        <v>0</v>
      </c>
      <c r="CC56" s="103">
        <f t="shared" si="0"/>
        <v>747.79856908870215</v>
      </c>
      <c r="CD56" s="106">
        <v>0</v>
      </c>
      <c r="CE56" s="64">
        <v>0</v>
      </c>
      <c r="CF56" s="64">
        <v>0</v>
      </c>
      <c r="CG56" s="64">
        <v>0</v>
      </c>
      <c r="CH56" s="64">
        <v>0</v>
      </c>
      <c r="CI56" s="64">
        <v>0</v>
      </c>
      <c r="CJ56" s="64">
        <v>1125.3635859681565</v>
      </c>
      <c r="CK56" s="64">
        <v>0</v>
      </c>
      <c r="CL56" s="64">
        <v>0</v>
      </c>
      <c r="CM56" s="64">
        <v>0</v>
      </c>
      <c r="CN56" s="64">
        <v>0</v>
      </c>
      <c r="CO56" s="289">
        <v>0</v>
      </c>
      <c r="CP56" s="103">
        <f t="shared" si="1"/>
        <v>1125.3635859681565</v>
      </c>
      <c r="CQ56" s="106">
        <v>0</v>
      </c>
      <c r="CR56" s="64">
        <v>0</v>
      </c>
      <c r="CS56" s="289">
        <v>6.0284542278838638</v>
      </c>
      <c r="CT56" s="103">
        <f t="shared" si="2"/>
        <v>6.0284542278838638</v>
      </c>
      <c r="CU56" s="97">
        <v>0</v>
      </c>
      <c r="CV56" s="97">
        <v>0</v>
      </c>
      <c r="CW56" s="97">
        <v>0</v>
      </c>
      <c r="CX56" s="97">
        <v>0</v>
      </c>
      <c r="CY56" s="103">
        <f t="shared" si="3"/>
        <v>0</v>
      </c>
      <c r="CZ56" s="292">
        <v>284.66486881828587</v>
      </c>
      <c r="DA56" s="103">
        <f t="shared" si="4"/>
        <v>1416.0569090143263</v>
      </c>
      <c r="DB56" s="103">
        <f t="shared" si="5"/>
        <v>2163.8554781030284</v>
      </c>
      <c r="DD56" s="97"/>
    </row>
    <row r="57" spans="1:108" ht="16" customHeight="1" x14ac:dyDescent="0.15">
      <c r="A57" s="316">
        <v>48</v>
      </c>
      <c r="B57" s="50" t="s">
        <v>302</v>
      </c>
      <c r="C57" s="175" t="s">
        <v>427</v>
      </c>
      <c r="D57" s="106">
        <v>4.4589020724216102</v>
      </c>
      <c r="E57" s="64">
        <v>0.22282696216091308</v>
      </c>
      <c r="F57" s="64">
        <v>3.2035193166538717E-2</v>
      </c>
      <c r="G57" s="64">
        <v>0.3714918619926767</v>
      </c>
      <c r="H57" s="64">
        <v>7.1766133886247268</v>
      </c>
      <c r="I57" s="64">
        <v>1.1481416352889009</v>
      </c>
      <c r="J57" s="64">
        <v>1.6673588592775705</v>
      </c>
      <c r="K57" s="64">
        <v>0.38163181059924056</v>
      </c>
      <c r="L57" s="64">
        <v>1.6528225415604847</v>
      </c>
      <c r="M57" s="64">
        <v>8.4178912934641414E-2</v>
      </c>
      <c r="N57" s="64">
        <v>2.5691031793021279</v>
      </c>
      <c r="O57" s="64">
        <v>3.709474427898062</v>
      </c>
      <c r="P57" s="64">
        <v>2.0307673451590178</v>
      </c>
      <c r="Q57" s="64">
        <v>1.6617085199155925</v>
      </c>
      <c r="R57" s="64">
        <v>1.1677015532534822</v>
      </c>
      <c r="S57" s="64">
        <v>0</v>
      </c>
      <c r="T57" s="64">
        <v>7.288692265363145</v>
      </c>
      <c r="U57" s="64">
        <v>9.6163195501076242</v>
      </c>
      <c r="V57" s="64">
        <v>3.0401779692691866</v>
      </c>
      <c r="W57" s="64">
        <v>10.211429585643526</v>
      </c>
      <c r="X57" s="64">
        <v>0.42814481903429435</v>
      </c>
      <c r="Y57" s="64">
        <v>0.94983981038340415</v>
      </c>
      <c r="Z57" s="64">
        <v>0.46349020853110079</v>
      </c>
      <c r="AA57" s="64">
        <v>1.9499124352462349</v>
      </c>
      <c r="AB57" s="64">
        <v>1.3821760867326811</v>
      </c>
      <c r="AC57" s="64">
        <v>0</v>
      </c>
      <c r="AD57" s="64">
        <v>0</v>
      </c>
      <c r="AE57" s="64">
        <v>8.6128762124191585E-2</v>
      </c>
      <c r="AF57" s="64">
        <v>0</v>
      </c>
      <c r="AG57" s="64">
        <v>0</v>
      </c>
      <c r="AH57" s="64">
        <v>0</v>
      </c>
      <c r="AI57" s="64">
        <v>0</v>
      </c>
      <c r="AJ57" s="64">
        <v>0</v>
      </c>
      <c r="AK57" s="64">
        <v>0</v>
      </c>
      <c r="AL57" s="64">
        <v>0</v>
      </c>
      <c r="AM57" s="64">
        <v>3.5681126496157331E-2</v>
      </c>
      <c r="AN57" s="64">
        <v>0</v>
      </c>
      <c r="AO57" s="64">
        <v>0</v>
      </c>
      <c r="AP57" s="64">
        <v>0.61127239108432374</v>
      </c>
      <c r="AQ57" s="64">
        <v>14.219357118225155</v>
      </c>
      <c r="AR57" s="64">
        <v>6.8411801072655765</v>
      </c>
      <c r="AS57" s="64">
        <v>36.544841167548626</v>
      </c>
      <c r="AT57" s="64">
        <v>46.540754329079022</v>
      </c>
      <c r="AU57" s="64">
        <v>2.2249241869414842</v>
      </c>
      <c r="AV57" s="64">
        <v>0</v>
      </c>
      <c r="AW57" s="64">
        <v>2.2962432340559737</v>
      </c>
      <c r="AX57" s="64">
        <v>0</v>
      </c>
      <c r="AY57" s="64">
        <v>0</v>
      </c>
      <c r="AZ57" s="64">
        <v>0</v>
      </c>
      <c r="BA57" s="64">
        <v>0</v>
      </c>
      <c r="BB57" s="64">
        <v>0.21665700222574266</v>
      </c>
      <c r="BC57" s="64">
        <v>0</v>
      </c>
      <c r="BD57" s="64">
        <v>3.8645613046953756E-2</v>
      </c>
      <c r="BE57" s="64">
        <v>0</v>
      </c>
      <c r="BF57" s="64">
        <v>132.99821173094782</v>
      </c>
      <c r="BG57" s="64">
        <v>0</v>
      </c>
      <c r="BH57" s="64">
        <v>6.0091693824611374</v>
      </c>
      <c r="BI57" s="64">
        <v>11.155622181079904</v>
      </c>
      <c r="BJ57" s="64">
        <v>21.152538965923043</v>
      </c>
      <c r="BK57" s="64">
        <v>5.2601773670614866</v>
      </c>
      <c r="BL57" s="64">
        <v>4.7818710847750676</v>
      </c>
      <c r="BM57" s="64">
        <v>10.805721741029746</v>
      </c>
      <c r="BN57" s="64">
        <v>27.8084074750426</v>
      </c>
      <c r="BO57" s="64">
        <v>14.257583237497624</v>
      </c>
      <c r="BP57" s="64">
        <v>4.2170525418590818</v>
      </c>
      <c r="BQ57" s="64">
        <v>44.13605369948025</v>
      </c>
      <c r="BR57" s="64">
        <v>2.9809478045430913</v>
      </c>
      <c r="BS57" s="64">
        <v>8.0390940564290752</v>
      </c>
      <c r="BT57" s="64">
        <v>9.1642857021953006</v>
      </c>
      <c r="BU57" s="64">
        <v>0</v>
      </c>
      <c r="BV57" s="64">
        <v>27.013018228104894</v>
      </c>
      <c r="BW57" s="64">
        <v>10.774666697491618</v>
      </c>
      <c r="BX57" s="64">
        <v>12.989868841920067</v>
      </c>
      <c r="BY57" s="64">
        <v>8.7977552458911923</v>
      </c>
      <c r="BZ57" s="64">
        <v>2.1143052495544752</v>
      </c>
      <c r="CA57" s="64">
        <v>5.2002825988075365</v>
      </c>
      <c r="CB57" s="289">
        <v>0</v>
      </c>
      <c r="CC57" s="103">
        <f t="shared" si="0"/>
        <v>542.97725986405487</v>
      </c>
      <c r="CD57" s="106">
        <v>0</v>
      </c>
      <c r="CE57" s="64">
        <v>0</v>
      </c>
      <c r="CF57" s="64">
        <v>0</v>
      </c>
      <c r="CG57" s="64">
        <v>0</v>
      </c>
      <c r="CH57" s="64">
        <v>0</v>
      </c>
      <c r="CI57" s="64">
        <v>0</v>
      </c>
      <c r="CJ57" s="64">
        <v>747.38279132613843</v>
      </c>
      <c r="CK57" s="64">
        <v>0</v>
      </c>
      <c r="CL57" s="64">
        <v>0</v>
      </c>
      <c r="CM57" s="64">
        <v>0</v>
      </c>
      <c r="CN57" s="64">
        <v>0</v>
      </c>
      <c r="CO57" s="289">
        <v>0</v>
      </c>
      <c r="CP57" s="103">
        <f t="shared" si="1"/>
        <v>747.38279132613843</v>
      </c>
      <c r="CQ57" s="106">
        <v>0</v>
      </c>
      <c r="CR57" s="64">
        <v>0</v>
      </c>
      <c r="CS57" s="289">
        <v>11.198864971718686</v>
      </c>
      <c r="CT57" s="103">
        <f t="shared" si="2"/>
        <v>11.198864971718686</v>
      </c>
      <c r="CU57" s="97">
        <v>0</v>
      </c>
      <c r="CV57" s="97">
        <v>0</v>
      </c>
      <c r="CW57" s="97">
        <v>0</v>
      </c>
      <c r="CX57" s="97">
        <v>0</v>
      </c>
      <c r="CY57" s="103">
        <f t="shared" si="3"/>
        <v>0</v>
      </c>
      <c r="CZ57" s="292">
        <v>172.95612713948088</v>
      </c>
      <c r="DA57" s="103">
        <f t="shared" si="4"/>
        <v>931.53778343733802</v>
      </c>
      <c r="DB57" s="103">
        <f t="shared" si="5"/>
        <v>1474.5150433013928</v>
      </c>
      <c r="DD57" s="97"/>
    </row>
    <row r="58" spans="1:108" ht="16" customHeight="1" x14ac:dyDescent="0.15">
      <c r="A58" s="48">
        <v>49</v>
      </c>
      <c r="B58" s="50" t="s">
        <v>303</v>
      </c>
      <c r="C58" s="40" t="s">
        <v>235</v>
      </c>
      <c r="D58" s="106">
        <v>286.86256184827437</v>
      </c>
      <c r="E58" s="64">
        <v>10.43774819750919</v>
      </c>
      <c r="F58" s="64">
        <v>0</v>
      </c>
      <c r="G58" s="64">
        <v>222.10801409573588</v>
      </c>
      <c r="H58" s="64">
        <v>115.80417840134791</v>
      </c>
      <c r="I58" s="64">
        <v>97.214974064093227</v>
      </c>
      <c r="J58" s="64">
        <v>126.80023707319592</v>
      </c>
      <c r="K58" s="64">
        <v>102.14617282311191</v>
      </c>
      <c r="L58" s="64">
        <v>45.182936292212034</v>
      </c>
      <c r="M58" s="64">
        <v>64.287248212769811</v>
      </c>
      <c r="N58" s="64">
        <v>29.431634353398213</v>
      </c>
      <c r="O58" s="64">
        <v>35.830739817995223</v>
      </c>
      <c r="P58" s="64">
        <v>45.393796152034987</v>
      </c>
      <c r="Q58" s="64">
        <v>175.38715794497494</v>
      </c>
      <c r="R58" s="64">
        <v>72.780109210557058</v>
      </c>
      <c r="S58" s="64">
        <v>0</v>
      </c>
      <c r="T58" s="64">
        <v>37.677944199275906</v>
      </c>
      <c r="U58" s="64">
        <v>21.917975638711503</v>
      </c>
      <c r="V58" s="64">
        <v>30.644402423342825</v>
      </c>
      <c r="W58" s="64">
        <v>30.689935532955332</v>
      </c>
      <c r="X58" s="64">
        <v>32.955941483962739</v>
      </c>
      <c r="Y58" s="64">
        <v>17.39698543941455</v>
      </c>
      <c r="Z58" s="64">
        <v>42.551167255055603</v>
      </c>
      <c r="AA58" s="64">
        <v>21.536030380610171</v>
      </c>
      <c r="AB58" s="64">
        <v>17.324536352231245</v>
      </c>
      <c r="AC58" s="64">
        <v>7.5650493366472933</v>
      </c>
      <c r="AD58" s="64">
        <v>6.2280154287268861</v>
      </c>
      <c r="AE58" s="64">
        <v>14.711845457499585</v>
      </c>
      <c r="AF58" s="64">
        <v>0</v>
      </c>
      <c r="AG58" s="64">
        <v>4.2919033446385519</v>
      </c>
      <c r="AH58" s="64">
        <v>0</v>
      </c>
      <c r="AI58" s="64">
        <v>0</v>
      </c>
      <c r="AJ58" s="64">
        <v>0</v>
      </c>
      <c r="AK58" s="64">
        <v>82.865822717223864</v>
      </c>
      <c r="AL58" s="64">
        <v>8.5708790309475508E-2</v>
      </c>
      <c r="AM58" s="64">
        <v>6.3114520270884391</v>
      </c>
      <c r="AN58" s="64">
        <v>0</v>
      </c>
      <c r="AO58" s="64">
        <v>0</v>
      </c>
      <c r="AP58" s="64">
        <v>196.47580043575761</v>
      </c>
      <c r="AQ58" s="64">
        <v>341.77746806120376</v>
      </c>
      <c r="AR58" s="64">
        <v>74.674992291619645</v>
      </c>
      <c r="AS58" s="64">
        <v>162.88801678136463</v>
      </c>
      <c r="AT58" s="64">
        <v>209.62858867575068</v>
      </c>
      <c r="AU58" s="64">
        <v>32.871171094837408</v>
      </c>
      <c r="AV58" s="64">
        <v>14.796041325728471</v>
      </c>
      <c r="AW58" s="64">
        <v>0</v>
      </c>
      <c r="AX58" s="64">
        <v>0</v>
      </c>
      <c r="AY58" s="64">
        <v>0</v>
      </c>
      <c r="AZ58" s="64">
        <v>1075.7919646585274</v>
      </c>
      <c r="BA58" s="64">
        <v>132.72552474936697</v>
      </c>
      <c r="BB58" s="64">
        <v>0</v>
      </c>
      <c r="BC58" s="64">
        <v>0</v>
      </c>
      <c r="BD58" s="64">
        <v>0</v>
      </c>
      <c r="BE58" s="64">
        <v>0</v>
      </c>
      <c r="BF58" s="64">
        <v>1332.032377389171</v>
      </c>
      <c r="BG58" s="64">
        <v>0</v>
      </c>
      <c r="BH58" s="64">
        <v>199.75462837314015</v>
      </c>
      <c r="BI58" s="64">
        <v>7.9970705692240429</v>
      </c>
      <c r="BJ58" s="64">
        <v>14.814515068372469</v>
      </c>
      <c r="BK58" s="64">
        <v>11.448575929313265</v>
      </c>
      <c r="BL58" s="64">
        <v>6.465385487746282</v>
      </c>
      <c r="BM58" s="64">
        <v>6.7716239822677489</v>
      </c>
      <c r="BN58" s="64">
        <v>58.257872460087846</v>
      </c>
      <c r="BO58" s="64">
        <v>30.189455315361855</v>
      </c>
      <c r="BP58" s="64">
        <v>14.476553960931488</v>
      </c>
      <c r="BQ58" s="64">
        <v>299.23617245149177</v>
      </c>
      <c r="BR58" s="64">
        <v>28.306796830086132</v>
      </c>
      <c r="BS58" s="64">
        <v>63.924298662616437</v>
      </c>
      <c r="BT58" s="64">
        <v>101.16370859640728</v>
      </c>
      <c r="BU58" s="64">
        <v>0</v>
      </c>
      <c r="BV58" s="64">
        <v>150.81490830103991</v>
      </c>
      <c r="BW58" s="64">
        <v>31.004611784985855</v>
      </c>
      <c r="BX58" s="64">
        <v>19.878516383468327</v>
      </c>
      <c r="BY58" s="64">
        <v>19.423612102243311</v>
      </c>
      <c r="BZ58" s="64">
        <v>28.495233297116922</v>
      </c>
      <c r="CA58" s="64">
        <v>50.958028262217809</v>
      </c>
      <c r="CB58" s="289">
        <v>0</v>
      </c>
      <c r="CC58" s="103">
        <f t="shared" si="0"/>
        <v>6521.4657375763527</v>
      </c>
      <c r="CD58" s="106">
        <v>231.23157597053668</v>
      </c>
      <c r="CE58" s="64">
        <v>29.223857438191025</v>
      </c>
      <c r="CF58" s="64">
        <v>29.436731410641212</v>
      </c>
      <c r="CG58" s="64">
        <v>45.157732873938869</v>
      </c>
      <c r="CH58" s="64">
        <v>47.42395347227913</v>
      </c>
      <c r="CI58" s="64">
        <v>42.491367700940749</v>
      </c>
      <c r="CJ58" s="64">
        <v>0</v>
      </c>
      <c r="CK58" s="64">
        <v>1.8803305210123518</v>
      </c>
      <c r="CL58" s="64">
        <v>365.05067158556216</v>
      </c>
      <c r="CM58" s="64">
        <v>0</v>
      </c>
      <c r="CN58" s="64">
        <v>0</v>
      </c>
      <c r="CO58" s="289">
        <v>26.543344248152597</v>
      </c>
      <c r="CP58" s="103">
        <f t="shared" si="1"/>
        <v>818.43956522125472</v>
      </c>
      <c r="CQ58" s="106">
        <v>0</v>
      </c>
      <c r="CR58" s="64">
        <v>0</v>
      </c>
      <c r="CS58" s="289">
        <v>11.242970850048943</v>
      </c>
      <c r="CT58" s="103">
        <f t="shared" si="2"/>
        <v>11.242970850048943</v>
      </c>
      <c r="CU58" s="97">
        <v>361.41990396618576</v>
      </c>
      <c r="CV58" s="97">
        <v>0</v>
      </c>
      <c r="CW58" s="97">
        <v>0</v>
      </c>
      <c r="CX58" s="97">
        <v>0</v>
      </c>
      <c r="CY58" s="103">
        <f t="shared" si="3"/>
        <v>361.41990396618576</v>
      </c>
      <c r="CZ58" s="292">
        <v>840.27127457779216</v>
      </c>
      <c r="DA58" s="103">
        <f t="shared" si="4"/>
        <v>2031.3737146152816</v>
      </c>
      <c r="DB58" s="103">
        <f t="shared" si="5"/>
        <v>8552.8394521916343</v>
      </c>
      <c r="DD58" s="97"/>
    </row>
    <row r="59" spans="1:108" ht="16" customHeight="1" x14ac:dyDescent="0.15">
      <c r="A59" s="316">
        <v>50</v>
      </c>
      <c r="B59" s="50" t="s">
        <v>304</v>
      </c>
      <c r="C59" s="40" t="s">
        <v>236</v>
      </c>
      <c r="D59" s="106">
        <v>0</v>
      </c>
      <c r="E59" s="64">
        <v>0</v>
      </c>
      <c r="F59" s="64">
        <v>0</v>
      </c>
      <c r="G59" s="64">
        <v>0</v>
      </c>
      <c r="H59" s="64">
        <v>0</v>
      </c>
      <c r="I59" s="64">
        <v>0</v>
      </c>
      <c r="J59" s="64">
        <v>0</v>
      </c>
      <c r="K59" s="64">
        <v>0</v>
      </c>
      <c r="L59" s="64">
        <v>0</v>
      </c>
      <c r="M59" s="64">
        <v>59.702330647763894</v>
      </c>
      <c r="N59" s="64">
        <v>0</v>
      </c>
      <c r="O59" s="64">
        <v>0</v>
      </c>
      <c r="P59" s="64">
        <v>0</v>
      </c>
      <c r="Q59" s="64">
        <v>0</v>
      </c>
      <c r="R59" s="64">
        <v>0</v>
      </c>
      <c r="S59" s="64">
        <v>0</v>
      </c>
      <c r="T59" s="64">
        <v>0</v>
      </c>
      <c r="U59" s="64">
        <v>0</v>
      </c>
      <c r="V59" s="64">
        <v>0</v>
      </c>
      <c r="W59" s="64">
        <v>0</v>
      </c>
      <c r="X59" s="64">
        <v>0</v>
      </c>
      <c r="Y59" s="64">
        <v>0</v>
      </c>
      <c r="Z59" s="64">
        <v>0</v>
      </c>
      <c r="AA59" s="64">
        <v>0</v>
      </c>
      <c r="AB59" s="64">
        <v>0</v>
      </c>
      <c r="AC59" s="64">
        <v>0</v>
      </c>
      <c r="AD59" s="64">
        <v>0</v>
      </c>
      <c r="AE59" s="64">
        <v>0</v>
      </c>
      <c r="AF59" s="64">
        <v>0</v>
      </c>
      <c r="AG59" s="64">
        <v>0</v>
      </c>
      <c r="AH59" s="64">
        <v>0</v>
      </c>
      <c r="AI59" s="64">
        <v>0</v>
      </c>
      <c r="AJ59" s="64">
        <v>0</v>
      </c>
      <c r="AK59" s="64">
        <v>0</v>
      </c>
      <c r="AL59" s="64">
        <v>0</v>
      </c>
      <c r="AM59" s="64">
        <v>55.780642842452679</v>
      </c>
      <c r="AN59" s="64">
        <v>0</v>
      </c>
      <c r="AO59" s="64">
        <v>0</v>
      </c>
      <c r="AP59" s="64">
        <v>0</v>
      </c>
      <c r="AQ59" s="64">
        <v>0</v>
      </c>
      <c r="AR59" s="64">
        <v>0</v>
      </c>
      <c r="AS59" s="64">
        <v>0</v>
      </c>
      <c r="AT59" s="64">
        <v>0</v>
      </c>
      <c r="AU59" s="64">
        <v>0</v>
      </c>
      <c r="AV59" s="64">
        <v>0</v>
      </c>
      <c r="AW59" s="64">
        <v>0</v>
      </c>
      <c r="AX59" s="64">
        <v>0</v>
      </c>
      <c r="AY59" s="64">
        <v>0</v>
      </c>
      <c r="AZ59" s="64">
        <v>0</v>
      </c>
      <c r="BA59" s="64">
        <v>635.00466623983766</v>
      </c>
      <c r="BB59" s="64">
        <v>0</v>
      </c>
      <c r="BC59" s="64">
        <v>0</v>
      </c>
      <c r="BD59" s="64">
        <v>0</v>
      </c>
      <c r="BE59" s="64">
        <v>0</v>
      </c>
      <c r="BF59" s="64">
        <v>134.25684500076594</v>
      </c>
      <c r="BG59" s="64">
        <v>0</v>
      </c>
      <c r="BH59" s="64">
        <v>0</v>
      </c>
      <c r="BI59" s="64">
        <v>0</v>
      </c>
      <c r="BJ59" s="64">
        <v>0</v>
      </c>
      <c r="BK59" s="64">
        <v>0</v>
      </c>
      <c r="BL59" s="64">
        <v>0</v>
      </c>
      <c r="BM59" s="64">
        <v>0</v>
      </c>
      <c r="BN59" s="64">
        <v>0</v>
      </c>
      <c r="BO59" s="64">
        <v>0</v>
      </c>
      <c r="BP59" s="64">
        <v>0</v>
      </c>
      <c r="BQ59" s="64">
        <v>0</v>
      </c>
      <c r="BR59" s="64">
        <v>0</v>
      </c>
      <c r="BS59" s="64">
        <v>0</v>
      </c>
      <c r="BT59" s="64">
        <v>0</v>
      </c>
      <c r="BU59" s="64">
        <v>0</v>
      </c>
      <c r="BV59" s="64">
        <v>50.689504583175676</v>
      </c>
      <c r="BW59" s="64">
        <v>0</v>
      </c>
      <c r="BX59" s="64">
        <v>0</v>
      </c>
      <c r="BY59" s="64">
        <v>0</v>
      </c>
      <c r="BZ59" s="64">
        <v>0</v>
      </c>
      <c r="CA59" s="64">
        <v>0</v>
      </c>
      <c r="CB59" s="289">
        <v>0</v>
      </c>
      <c r="CC59" s="103">
        <f t="shared" si="0"/>
        <v>935.43398931399588</v>
      </c>
      <c r="CD59" s="106">
        <v>0</v>
      </c>
      <c r="CE59" s="64">
        <v>0</v>
      </c>
      <c r="CF59" s="64">
        <v>0</v>
      </c>
      <c r="CG59" s="64">
        <v>0</v>
      </c>
      <c r="CH59" s="64">
        <v>0</v>
      </c>
      <c r="CI59" s="64">
        <v>0</v>
      </c>
      <c r="CJ59" s="64">
        <v>0</v>
      </c>
      <c r="CK59" s="64">
        <v>0</v>
      </c>
      <c r="CL59" s="64">
        <v>0</v>
      </c>
      <c r="CM59" s="64">
        <v>0</v>
      </c>
      <c r="CN59" s="64">
        <v>0</v>
      </c>
      <c r="CO59" s="289">
        <v>0</v>
      </c>
      <c r="CP59" s="103">
        <f t="shared" si="1"/>
        <v>0</v>
      </c>
      <c r="CQ59" s="106">
        <v>0</v>
      </c>
      <c r="CR59" s="64">
        <v>0</v>
      </c>
      <c r="CS59" s="289">
        <v>0</v>
      </c>
      <c r="CT59" s="103">
        <f t="shared" si="2"/>
        <v>0</v>
      </c>
      <c r="CU59" s="97">
        <v>0</v>
      </c>
      <c r="CV59" s="97">
        <v>0</v>
      </c>
      <c r="CW59" s="97">
        <v>0</v>
      </c>
      <c r="CX59" s="97">
        <v>0</v>
      </c>
      <c r="CY59" s="103">
        <f t="shared" si="3"/>
        <v>0</v>
      </c>
      <c r="CZ59" s="292">
        <v>1380.3227817883596</v>
      </c>
      <c r="DA59" s="103">
        <f t="shared" si="4"/>
        <v>1380.3227817883596</v>
      </c>
      <c r="DB59" s="103">
        <f t="shared" si="5"/>
        <v>2315.7567711023557</v>
      </c>
      <c r="DD59" s="97"/>
    </row>
    <row r="60" spans="1:108" ht="16" customHeight="1" x14ac:dyDescent="0.15">
      <c r="A60" s="48">
        <v>51</v>
      </c>
      <c r="B60" s="50">
        <v>50</v>
      </c>
      <c r="C60" s="40" t="s">
        <v>237</v>
      </c>
      <c r="D60" s="106">
        <v>0.71973179620752414</v>
      </c>
      <c r="E60" s="64">
        <v>0</v>
      </c>
      <c r="F60" s="64">
        <v>0</v>
      </c>
      <c r="G60" s="64">
        <v>0</v>
      </c>
      <c r="H60" s="64">
        <v>1.2740237686196949</v>
      </c>
      <c r="I60" s="64">
        <v>7.4287229644951578E-3</v>
      </c>
      <c r="J60" s="64">
        <v>1.821189652942666E-2</v>
      </c>
      <c r="K60" s="64">
        <v>7.0561258022643191E-3</v>
      </c>
      <c r="L60" s="64">
        <v>7.9447688596045139E-3</v>
      </c>
      <c r="M60" s="64">
        <v>14.392969558395441</v>
      </c>
      <c r="N60" s="64">
        <v>0.5373395200300195</v>
      </c>
      <c r="O60" s="64">
        <v>0.87469810904123668</v>
      </c>
      <c r="P60" s="64">
        <v>1.718961272161941E-2</v>
      </c>
      <c r="Q60" s="64">
        <v>1.6253144147125375E-2</v>
      </c>
      <c r="R60" s="64">
        <v>0.2742240723216498</v>
      </c>
      <c r="S60" s="64">
        <v>0</v>
      </c>
      <c r="T60" s="64">
        <v>1.6782831544417145</v>
      </c>
      <c r="U60" s="64">
        <v>0.14053093170134681</v>
      </c>
      <c r="V60" s="64">
        <v>4.4661599540495957E-2</v>
      </c>
      <c r="W60" s="64">
        <v>0.54964439476814997</v>
      </c>
      <c r="X60" s="64">
        <v>3.4708508503563218E-2</v>
      </c>
      <c r="Y60" s="64">
        <v>0.22679818877029004</v>
      </c>
      <c r="Z60" s="64">
        <v>6.087104356765796E-3</v>
      </c>
      <c r="AA60" s="64">
        <v>1.7661790929861865E-2</v>
      </c>
      <c r="AB60" s="64">
        <v>0</v>
      </c>
      <c r="AC60" s="64">
        <v>0</v>
      </c>
      <c r="AD60" s="64">
        <v>0</v>
      </c>
      <c r="AE60" s="64">
        <v>0</v>
      </c>
      <c r="AF60" s="64">
        <v>0</v>
      </c>
      <c r="AG60" s="64">
        <v>0</v>
      </c>
      <c r="AH60" s="64">
        <v>0</v>
      </c>
      <c r="AI60" s="64">
        <v>0</v>
      </c>
      <c r="AJ60" s="64">
        <v>0</v>
      </c>
      <c r="AK60" s="64">
        <v>0</v>
      </c>
      <c r="AL60" s="64">
        <v>2.5995318096756894E-2</v>
      </c>
      <c r="AM60" s="64">
        <v>0</v>
      </c>
      <c r="AN60" s="64">
        <v>0</v>
      </c>
      <c r="AO60" s="64">
        <v>0</v>
      </c>
      <c r="AP60" s="64">
        <v>0</v>
      </c>
      <c r="AQ60" s="64">
        <v>4.422682689228945</v>
      </c>
      <c r="AR60" s="64">
        <v>0</v>
      </c>
      <c r="AS60" s="64">
        <v>3.2996378179358037</v>
      </c>
      <c r="AT60" s="64">
        <v>0</v>
      </c>
      <c r="AU60" s="64">
        <v>0</v>
      </c>
      <c r="AV60" s="64">
        <v>0</v>
      </c>
      <c r="AW60" s="64">
        <v>0</v>
      </c>
      <c r="AX60" s="64">
        <v>0</v>
      </c>
      <c r="AY60" s="64">
        <v>0</v>
      </c>
      <c r="AZ60" s="64">
        <v>0</v>
      </c>
      <c r="BA60" s="64">
        <v>0</v>
      </c>
      <c r="BB60" s="64">
        <v>13.572370392625647</v>
      </c>
      <c r="BC60" s="64">
        <v>0</v>
      </c>
      <c r="BD60" s="64">
        <v>1.1793157899953619</v>
      </c>
      <c r="BE60" s="64">
        <v>0</v>
      </c>
      <c r="BF60" s="64">
        <v>80.051177025081444</v>
      </c>
      <c r="BG60" s="64">
        <v>0</v>
      </c>
      <c r="BH60" s="64">
        <v>0</v>
      </c>
      <c r="BI60" s="64">
        <v>0</v>
      </c>
      <c r="BJ60" s="64">
        <v>0</v>
      </c>
      <c r="BK60" s="64">
        <v>0</v>
      </c>
      <c r="BL60" s="64">
        <v>0</v>
      </c>
      <c r="BM60" s="64">
        <v>0</v>
      </c>
      <c r="BN60" s="64">
        <v>0</v>
      </c>
      <c r="BO60" s="64">
        <v>0</v>
      </c>
      <c r="BP60" s="64">
        <v>0</v>
      </c>
      <c r="BQ60" s="64">
        <v>0</v>
      </c>
      <c r="BR60" s="64">
        <v>0</v>
      </c>
      <c r="BS60" s="64">
        <v>0</v>
      </c>
      <c r="BT60" s="64">
        <v>0</v>
      </c>
      <c r="BU60" s="64">
        <v>0</v>
      </c>
      <c r="BV60" s="64">
        <v>4.2473643640975292</v>
      </c>
      <c r="BW60" s="64">
        <v>0</v>
      </c>
      <c r="BX60" s="64">
        <v>0</v>
      </c>
      <c r="BY60" s="64">
        <v>0</v>
      </c>
      <c r="BZ60" s="64">
        <v>0</v>
      </c>
      <c r="CA60" s="64">
        <v>0</v>
      </c>
      <c r="CB60" s="289">
        <v>0</v>
      </c>
      <c r="CC60" s="103">
        <f t="shared" si="0"/>
        <v>127.64399016571379</v>
      </c>
      <c r="CD60" s="106">
        <v>0</v>
      </c>
      <c r="CE60" s="64">
        <v>0</v>
      </c>
      <c r="CF60" s="64">
        <v>0</v>
      </c>
      <c r="CG60" s="64">
        <v>0</v>
      </c>
      <c r="CH60" s="64">
        <v>0</v>
      </c>
      <c r="CI60" s="64">
        <v>0</v>
      </c>
      <c r="CJ60" s="64">
        <v>153.02647749218275</v>
      </c>
      <c r="CK60" s="64">
        <v>0</v>
      </c>
      <c r="CL60" s="64">
        <v>0</v>
      </c>
      <c r="CM60" s="64">
        <v>0</v>
      </c>
      <c r="CN60" s="64">
        <v>0</v>
      </c>
      <c r="CO60" s="289">
        <v>0</v>
      </c>
      <c r="CP60" s="103">
        <f t="shared" si="1"/>
        <v>153.02647749218275</v>
      </c>
      <c r="CQ60" s="106">
        <v>0</v>
      </c>
      <c r="CR60" s="64">
        <v>0</v>
      </c>
      <c r="CS60" s="289">
        <v>0</v>
      </c>
      <c r="CT60" s="103">
        <f t="shared" si="2"/>
        <v>0</v>
      </c>
      <c r="CU60" s="97">
        <v>0</v>
      </c>
      <c r="CV60" s="97">
        <v>0</v>
      </c>
      <c r="CW60" s="97">
        <v>0</v>
      </c>
      <c r="CX60" s="97">
        <v>0</v>
      </c>
      <c r="CY60" s="103">
        <f t="shared" si="3"/>
        <v>0</v>
      </c>
      <c r="CZ60" s="292">
        <v>74.088626883964153</v>
      </c>
      <c r="DA60" s="103">
        <f t="shared" si="4"/>
        <v>227.11510437614692</v>
      </c>
      <c r="DB60" s="103">
        <f t="shared" si="5"/>
        <v>354.75909454186069</v>
      </c>
      <c r="DD60" s="97"/>
    </row>
    <row r="61" spans="1:108" ht="16" customHeight="1" x14ac:dyDescent="0.15">
      <c r="A61" s="316">
        <v>52</v>
      </c>
      <c r="B61" s="50">
        <v>51</v>
      </c>
      <c r="C61" s="40" t="s">
        <v>238</v>
      </c>
      <c r="D61" s="106">
        <v>0.27139382830469339</v>
      </c>
      <c r="E61" s="64">
        <v>6.7885766154513541E-3</v>
      </c>
      <c r="F61" s="64">
        <v>9.6897384223919487E-4</v>
      </c>
      <c r="G61" s="64">
        <v>4.3745792333741571</v>
      </c>
      <c r="H61" s="64">
        <v>100.67118326702962</v>
      </c>
      <c r="I61" s="64">
        <v>7.1691626177990777</v>
      </c>
      <c r="J61" s="64">
        <v>0.35851827380781448</v>
      </c>
      <c r="K61" s="64">
        <v>7.0212072969396022</v>
      </c>
      <c r="L61" s="64">
        <v>7.4928099082228146</v>
      </c>
      <c r="M61" s="64">
        <v>0.6377354701937108</v>
      </c>
      <c r="N61" s="64">
        <v>29.540411114102231</v>
      </c>
      <c r="O61" s="64">
        <v>108.30309835901224</v>
      </c>
      <c r="P61" s="64">
        <v>28.939838729526851</v>
      </c>
      <c r="Q61" s="64">
        <v>44.354592278763555</v>
      </c>
      <c r="R61" s="64">
        <v>5.8511717320588232</v>
      </c>
      <c r="S61" s="64">
        <v>0</v>
      </c>
      <c r="T61" s="64">
        <v>28.087163819054176</v>
      </c>
      <c r="U61" s="64">
        <v>669.04448647910033</v>
      </c>
      <c r="V61" s="64">
        <v>50.256220905280941</v>
      </c>
      <c r="W61" s="64">
        <v>195.54131845366683</v>
      </c>
      <c r="X61" s="64">
        <v>3.354700580721234</v>
      </c>
      <c r="Y61" s="64">
        <v>56.171945545978538</v>
      </c>
      <c r="Z61" s="64">
        <v>11.850275074939191</v>
      </c>
      <c r="AA61" s="64">
        <v>34.479125338195772</v>
      </c>
      <c r="AB61" s="64">
        <v>14.07316902745923</v>
      </c>
      <c r="AC61" s="64">
        <v>0</v>
      </c>
      <c r="AD61" s="64">
        <v>0</v>
      </c>
      <c r="AE61" s="64">
        <v>4.2963697601999762</v>
      </c>
      <c r="AF61" s="64">
        <v>0</v>
      </c>
      <c r="AG61" s="64">
        <v>0</v>
      </c>
      <c r="AH61" s="64">
        <v>0</v>
      </c>
      <c r="AI61" s="64">
        <v>0</v>
      </c>
      <c r="AJ61" s="64">
        <v>0</v>
      </c>
      <c r="AK61" s="64">
        <v>0</v>
      </c>
      <c r="AL61" s="64">
        <v>3.4720576970669714E-2</v>
      </c>
      <c r="AM61" s="64">
        <v>1.7833266180016905</v>
      </c>
      <c r="AN61" s="64">
        <v>0</v>
      </c>
      <c r="AO61" s="64">
        <v>0</v>
      </c>
      <c r="AP61" s="64">
        <v>19.002256183086025</v>
      </c>
      <c r="AQ61" s="64">
        <v>251.70743614692003</v>
      </c>
      <c r="AR61" s="64">
        <v>41.876623328429858</v>
      </c>
      <c r="AS61" s="64">
        <v>189.28178822201247</v>
      </c>
      <c r="AT61" s="64">
        <v>228.63942875722194</v>
      </c>
      <c r="AU61" s="64">
        <v>0</v>
      </c>
      <c r="AV61" s="64">
        <v>0</v>
      </c>
      <c r="AW61" s="64">
        <v>0</v>
      </c>
      <c r="AX61" s="64">
        <v>0</v>
      </c>
      <c r="AY61" s="64">
        <v>0</v>
      </c>
      <c r="AZ61" s="64">
        <v>0</v>
      </c>
      <c r="BA61" s="64">
        <v>6.352706308408659</v>
      </c>
      <c r="BB61" s="64">
        <v>0</v>
      </c>
      <c r="BC61" s="64">
        <v>537.08710345261034</v>
      </c>
      <c r="BD61" s="64">
        <v>0</v>
      </c>
      <c r="BE61" s="64">
        <v>1.1466808927892489</v>
      </c>
      <c r="BF61" s="64">
        <v>12.358134755083363</v>
      </c>
      <c r="BG61" s="64">
        <v>0</v>
      </c>
      <c r="BH61" s="64">
        <v>57.920980736314348</v>
      </c>
      <c r="BI61" s="64">
        <v>19.788601681855191</v>
      </c>
      <c r="BJ61" s="64">
        <v>37.513134090740962</v>
      </c>
      <c r="BK61" s="64">
        <v>84.75472142503952</v>
      </c>
      <c r="BL61" s="64">
        <v>52.917593872066362</v>
      </c>
      <c r="BM61" s="64">
        <v>149.79598241902448</v>
      </c>
      <c r="BN61" s="64">
        <v>258.66803301296778</v>
      </c>
      <c r="BO61" s="64">
        <v>63.77985941923329</v>
      </c>
      <c r="BP61" s="64">
        <v>15.893972938468448</v>
      </c>
      <c r="BQ61" s="64">
        <v>343.26653512390288</v>
      </c>
      <c r="BR61" s="64">
        <v>219.19615018168184</v>
      </c>
      <c r="BS61" s="64">
        <v>89.951706672319773</v>
      </c>
      <c r="BT61" s="64">
        <v>301.32632912544949</v>
      </c>
      <c r="BU61" s="64">
        <v>0</v>
      </c>
      <c r="BV61" s="64">
        <v>293.72589862712613</v>
      </c>
      <c r="BW61" s="64">
        <v>21.973907920086525</v>
      </c>
      <c r="BX61" s="64">
        <v>18.549208017516307</v>
      </c>
      <c r="BY61" s="64">
        <v>11.580612662390275</v>
      </c>
      <c r="BZ61" s="64">
        <v>67.914925410706857</v>
      </c>
      <c r="CA61" s="64">
        <v>46.737079909944228</v>
      </c>
      <c r="CB61" s="289">
        <v>0</v>
      </c>
      <c r="CC61" s="103">
        <f t="shared" si="0"/>
        <v>4856.6736731325582</v>
      </c>
      <c r="CD61" s="106">
        <v>0</v>
      </c>
      <c r="CE61" s="64">
        <v>0</v>
      </c>
      <c r="CF61" s="64">
        <v>0</v>
      </c>
      <c r="CG61" s="64">
        <v>0</v>
      </c>
      <c r="CH61" s="64">
        <v>0</v>
      </c>
      <c r="CI61" s="64">
        <v>0</v>
      </c>
      <c r="CJ61" s="64">
        <v>1899.0531909320425</v>
      </c>
      <c r="CK61" s="64">
        <v>0</v>
      </c>
      <c r="CL61" s="64">
        <v>1360.269205656648</v>
      </c>
      <c r="CM61" s="64">
        <v>0</v>
      </c>
      <c r="CN61" s="64">
        <v>0</v>
      </c>
      <c r="CO61" s="289">
        <v>0</v>
      </c>
      <c r="CP61" s="103">
        <f t="shared" si="1"/>
        <v>3259.3223965886905</v>
      </c>
      <c r="CQ61" s="106">
        <v>0</v>
      </c>
      <c r="CR61" s="64">
        <v>0</v>
      </c>
      <c r="CS61" s="289">
        <v>0</v>
      </c>
      <c r="CT61" s="103">
        <f t="shared" si="2"/>
        <v>0</v>
      </c>
      <c r="CU61" s="97">
        <v>0</v>
      </c>
      <c r="CV61" s="97">
        <v>0</v>
      </c>
      <c r="CW61" s="97">
        <v>0</v>
      </c>
      <c r="CX61" s="97">
        <v>0</v>
      </c>
      <c r="CY61" s="103">
        <f t="shared" si="3"/>
        <v>0</v>
      </c>
      <c r="CZ61" s="292">
        <v>4167.1855227161686</v>
      </c>
      <c r="DA61" s="103">
        <f t="shared" si="4"/>
        <v>7426.5079193048587</v>
      </c>
      <c r="DB61" s="103">
        <f t="shared" si="5"/>
        <v>12283.181592437417</v>
      </c>
      <c r="DD61" s="97"/>
    </row>
    <row r="62" spans="1:108" ht="16" customHeight="1" x14ac:dyDescent="0.15">
      <c r="A62" s="48">
        <v>53</v>
      </c>
      <c r="B62" s="50" t="s">
        <v>305</v>
      </c>
      <c r="C62" s="40" t="s">
        <v>239</v>
      </c>
      <c r="D62" s="106">
        <v>0</v>
      </c>
      <c r="E62" s="64">
        <v>0</v>
      </c>
      <c r="F62" s="64">
        <v>0</v>
      </c>
      <c r="G62" s="64">
        <v>0</v>
      </c>
      <c r="H62" s="64">
        <v>0</v>
      </c>
      <c r="I62" s="64">
        <v>0</v>
      </c>
      <c r="J62" s="64">
        <v>0</v>
      </c>
      <c r="K62" s="64">
        <v>0</v>
      </c>
      <c r="L62" s="64">
        <v>0</v>
      </c>
      <c r="M62" s="64">
        <v>0</v>
      </c>
      <c r="N62" s="64">
        <v>0</v>
      </c>
      <c r="O62" s="64">
        <v>0</v>
      </c>
      <c r="P62" s="64">
        <v>0</v>
      </c>
      <c r="Q62" s="64">
        <v>0</v>
      </c>
      <c r="R62" s="64">
        <v>0</v>
      </c>
      <c r="S62" s="64">
        <v>0</v>
      </c>
      <c r="T62" s="64">
        <v>0</v>
      </c>
      <c r="U62" s="64">
        <v>0</v>
      </c>
      <c r="V62" s="64">
        <v>0</v>
      </c>
      <c r="W62" s="64">
        <v>0</v>
      </c>
      <c r="X62" s="64">
        <v>0</v>
      </c>
      <c r="Y62" s="64">
        <v>0</v>
      </c>
      <c r="Z62" s="64">
        <v>0</v>
      </c>
      <c r="AA62" s="64">
        <v>0</v>
      </c>
      <c r="AB62" s="64">
        <v>0</v>
      </c>
      <c r="AC62" s="64">
        <v>0</v>
      </c>
      <c r="AD62" s="64">
        <v>0</v>
      </c>
      <c r="AE62" s="64">
        <v>0</v>
      </c>
      <c r="AF62" s="64">
        <v>0</v>
      </c>
      <c r="AG62" s="64">
        <v>0</v>
      </c>
      <c r="AH62" s="64">
        <v>0</v>
      </c>
      <c r="AI62" s="64">
        <v>0</v>
      </c>
      <c r="AJ62" s="64">
        <v>0</v>
      </c>
      <c r="AK62" s="64">
        <v>0</v>
      </c>
      <c r="AL62" s="64">
        <v>0</v>
      </c>
      <c r="AM62" s="64">
        <v>0</v>
      </c>
      <c r="AN62" s="64">
        <v>0</v>
      </c>
      <c r="AO62" s="64">
        <v>0</v>
      </c>
      <c r="AP62" s="64">
        <v>0</v>
      </c>
      <c r="AQ62" s="64">
        <v>0</v>
      </c>
      <c r="AR62" s="64">
        <v>0</v>
      </c>
      <c r="AS62" s="64">
        <v>0</v>
      </c>
      <c r="AT62" s="64">
        <v>0</v>
      </c>
      <c r="AU62" s="64">
        <v>0</v>
      </c>
      <c r="AV62" s="64">
        <v>0</v>
      </c>
      <c r="AW62" s="64">
        <v>0</v>
      </c>
      <c r="AX62" s="64">
        <v>0</v>
      </c>
      <c r="AY62" s="64">
        <v>0</v>
      </c>
      <c r="AZ62" s="64">
        <v>0</v>
      </c>
      <c r="BA62" s="64">
        <v>0</v>
      </c>
      <c r="BB62" s="64">
        <v>36.537782645017209</v>
      </c>
      <c r="BC62" s="64">
        <v>0</v>
      </c>
      <c r="BD62" s="64">
        <v>0.10745010305345556</v>
      </c>
      <c r="BE62" s="64">
        <v>0</v>
      </c>
      <c r="BF62" s="64">
        <v>0</v>
      </c>
      <c r="BG62" s="64">
        <v>0</v>
      </c>
      <c r="BH62" s="64">
        <v>0</v>
      </c>
      <c r="BI62" s="64">
        <v>0</v>
      </c>
      <c r="BJ62" s="64">
        <v>0</v>
      </c>
      <c r="BK62" s="64">
        <v>0</v>
      </c>
      <c r="BL62" s="64">
        <v>0</v>
      </c>
      <c r="BM62" s="64">
        <v>0</v>
      </c>
      <c r="BN62" s="64">
        <v>0</v>
      </c>
      <c r="BO62" s="64">
        <v>0</v>
      </c>
      <c r="BP62" s="64">
        <v>0</v>
      </c>
      <c r="BQ62" s="64">
        <v>0</v>
      </c>
      <c r="BR62" s="64">
        <v>0</v>
      </c>
      <c r="BS62" s="64">
        <v>0</v>
      </c>
      <c r="BT62" s="64">
        <v>0</v>
      </c>
      <c r="BU62" s="64">
        <v>0</v>
      </c>
      <c r="BV62" s="64">
        <v>0</v>
      </c>
      <c r="BW62" s="64">
        <v>0</v>
      </c>
      <c r="BX62" s="64">
        <v>0</v>
      </c>
      <c r="BY62" s="64">
        <v>0</v>
      </c>
      <c r="BZ62" s="64">
        <v>0</v>
      </c>
      <c r="CA62" s="64">
        <v>0</v>
      </c>
      <c r="CB62" s="289">
        <v>0</v>
      </c>
      <c r="CC62" s="103">
        <f t="shared" si="0"/>
        <v>36.645232748070661</v>
      </c>
      <c r="CD62" s="106">
        <v>0</v>
      </c>
      <c r="CE62" s="64">
        <v>0</v>
      </c>
      <c r="CF62" s="64">
        <v>0</v>
      </c>
      <c r="CG62" s="64">
        <v>0</v>
      </c>
      <c r="CH62" s="64">
        <v>0</v>
      </c>
      <c r="CI62" s="64">
        <v>0</v>
      </c>
      <c r="CJ62" s="64">
        <v>0</v>
      </c>
      <c r="CK62" s="64">
        <v>0</v>
      </c>
      <c r="CL62" s="64">
        <v>0</v>
      </c>
      <c r="CM62" s="64">
        <v>0</v>
      </c>
      <c r="CN62" s="64">
        <v>0</v>
      </c>
      <c r="CO62" s="289">
        <v>0</v>
      </c>
      <c r="CP62" s="103">
        <f t="shared" si="1"/>
        <v>0</v>
      </c>
      <c r="CQ62" s="106">
        <v>0</v>
      </c>
      <c r="CR62" s="64">
        <v>0</v>
      </c>
      <c r="CS62" s="289">
        <v>0</v>
      </c>
      <c r="CT62" s="103">
        <f t="shared" si="2"/>
        <v>0</v>
      </c>
      <c r="CU62" s="97">
        <v>0</v>
      </c>
      <c r="CV62" s="97">
        <v>0</v>
      </c>
      <c r="CW62" s="97">
        <v>0</v>
      </c>
      <c r="CX62" s="97">
        <v>0</v>
      </c>
      <c r="CY62" s="103">
        <f t="shared" si="3"/>
        <v>0</v>
      </c>
      <c r="CZ62" s="292">
        <v>7.8994467307116087</v>
      </c>
      <c r="DA62" s="103">
        <f t="shared" si="4"/>
        <v>7.8994467307116087</v>
      </c>
      <c r="DB62" s="103">
        <f t="shared" si="5"/>
        <v>44.544679478782271</v>
      </c>
      <c r="DD62" s="97"/>
    </row>
    <row r="63" spans="1:108" ht="16" customHeight="1" x14ac:dyDescent="0.15">
      <c r="A63" s="316">
        <v>54</v>
      </c>
      <c r="B63" s="50" t="s">
        <v>306</v>
      </c>
      <c r="C63" s="40" t="s">
        <v>240</v>
      </c>
      <c r="D63" s="106">
        <v>0</v>
      </c>
      <c r="E63" s="64">
        <v>0</v>
      </c>
      <c r="F63" s="64">
        <v>0</v>
      </c>
      <c r="G63" s="64">
        <v>0</v>
      </c>
      <c r="H63" s="64">
        <v>0</v>
      </c>
      <c r="I63" s="64">
        <v>0</v>
      </c>
      <c r="J63" s="64">
        <v>0</v>
      </c>
      <c r="K63" s="64">
        <v>0</v>
      </c>
      <c r="L63" s="64">
        <v>0</v>
      </c>
      <c r="M63" s="64">
        <v>0</v>
      </c>
      <c r="N63" s="64">
        <v>0</v>
      </c>
      <c r="O63" s="64">
        <v>0</v>
      </c>
      <c r="P63" s="64">
        <v>0</v>
      </c>
      <c r="Q63" s="64">
        <v>0</v>
      </c>
      <c r="R63" s="64">
        <v>0</v>
      </c>
      <c r="S63" s="64">
        <v>0</v>
      </c>
      <c r="T63" s="64">
        <v>0</v>
      </c>
      <c r="U63" s="64">
        <v>0</v>
      </c>
      <c r="V63" s="64">
        <v>0</v>
      </c>
      <c r="W63" s="64">
        <v>0</v>
      </c>
      <c r="X63" s="64">
        <v>0</v>
      </c>
      <c r="Y63" s="64">
        <v>0</v>
      </c>
      <c r="Z63" s="64">
        <v>0</v>
      </c>
      <c r="AA63" s="64">
        <v>0</v>
      </c>
      <c r="AB63" s="64">
        <v>0</v>
      </c>
      <c r="AC63" s="64">
        <v>0</v>
      </c>
      <c r="AD63" s="64">
        <v>0</v>
      </c>
      <c r="AE63" s="64">
        <v>0</v>
      </c>
      <c r="AF63" s="64">
        <v>0</v>
      </c>
      <c r="AG63" s="64">
        <v>0</v>
      </c>
      <c r="AH63" s="64">
        <v>0</v>
      </c>
      <c r="AI63" s="64">
        <v>0</v>
      </c>
      <c r="AJ63" s="64">
        <v>0</v>
      </c>
      <c r="AK63" s="64">
        <v>0</v>
      </c>
      <c r="AL63" s="64">
        <v>0</v>
      </c>
      <c r="AM63" s="64">
        <v>0</v>
      </c>
      <c r="AN63" s="64">
        <v>0</v>
      </c>
      <c r="AO63" s="64">
        <v>0</v>
      </c>
      <c r="AP63" s="64">
        <v>0</v>
      </c>
      <c r="AQ63" s="64">
        <v>0</v>
      </c>
      <c r="AR63" s="64">
        <v>0</v>
      </c>
      <c r="AS63" s="64">
        <v>0</v>
      </c>
      <c r="AT63" s="64">
        <v>0</v>
      </c>
      <c r="AU63" s="64">
        <v>0</v>
      </c>
      <c r="AV63" s="64">
        <v>0</v>
      </c>
      <c r="AW63" s="64">
        <v>0</v>
      </c>
      <c r="AX63" s="64">
        <v>0</v>
      </c>
      <c r="AY63" s="64">
        <v>0</v>
      </c>
      <c r="AZ63" s="64">
        <v>0</v>
      </c>
      <c r="BA63" s="64">
        <v>0</v>
      </c>
      <c r="BB63" s="64">
        <v>0</v>
      </c>
      <c r="BC63" s="64">
        <v>772.20397865487462</v>
      </c>
      <c r="BD63" s="64">
        <v>0</v>
      </c>
      <c r="BE63" s="64">
        <v>18.055573440049528</v>
      </c>
      <c r="BF63" s="64">
        <v>425.19617521836915</v>
      </c>
      <c r="BG63" s="64">
        <v>0</v>
      </c>
      <c r="BH63" s="64">
        <v>0</v>
      </c>
      <c r="BI63" s="64">
        <v>0</v>
      </c>
      <c r="BJ63" s="64">
        <v>0</v>
      </c>
      <c r="BK63" s="64">
        <v>0</v>
      </c>
      <c r="BL63" s="64">
        <v>0</v>
      </c>
      <c r="BM63" s="64">
        <v>0</v>
      </c>
      <c r="BN63" s="64">
        <v>0</v>
      </c>
      <c r="BO63" s="64">
        <v>0</v>
      </c>
      <c r="BP63" s="64">
        <v>0</v>
      </c>
      <c r="BQ63" s="64">
        <v>0</v>
      </c>
      <c r="BR63" s="64">
        <v>0</v>
      </c>
      <c r="BS63" s="64">
        <v>0</v>
      </c>
      <c r="BT63" s="64">
        <v>0</v>
      </c>
      <c r="BU63" s="64">
        <v>0</v>
      </c>
      <c r="BV63" s="64">
        <v>5.1424402533706477</v>
      </c>
      <c r="BW63" s="64">
        <v>0</v>
      </c>
      <c r="BX63" s="64">
        <v>0</v>
      </c>
      <c r="BY63" s="64">
        <v>0</v>
      </c>
      <c r="BZ63" s="64">
        <v>0</v>
      </c>
      <c r="CA63" s="64">
        <v>0</v>
      </c>
      <c r="CB63" s="289">
        <v>0</v>
      </c>
      <c r="CC63" s="103">
        <f t="shared" si="0"/>
        <v>1220.598167566664</v>
      </c>
      <c r="CD63" s="106">
        <v>0</v>
      </c>
      <c r="CE63" s="64">
        <v>0</v>
      </c>
      <c r="CF63" s="64">
        <v>0</v>
      </c>
      <c r="CG63" s="64">
        <v>0</v>
      </c>
      <c r="CH63" s="64">
        <v>0</v>
      </c>
      <c r="CI63" s="64">
        <v>0</v>
      </c>
      <c r="CJ63" s="64">
        <v>0</v>
      </c>
      <c r="CK63" s="64">
        <v>0</v>
      </c>
      <c r="CL63" s="64">
        <v>0</v>
      </c>
      <c r="CM63" s="64">
        <v>0</v>
      </c>
      <c r="CN63" s="64">
        <v>0</v>
      </c>
      <c r="CO63" s="289">
        <v>0</v>
      </c>
      <c r="CP63" s="103">
        <f t="shared" si="1"/>
        <v>0</v>
      </c>
      <c r="CQ63" s="106">
        <v>0</v>
      </c>
      <c r="CR63" s="64">
        <v>0</v>
      </c>
      <c r="CS63" s="289">
        <v>0</v>
      </c>
      <c r="CT63" s="103">
        <f t="shared" si="2"/>
        <v>0</v>
      </c>
      <c r="CU63" s="97">
        <v>0</v>
      </c>
      <c r="CV63" s="97">
        <v>0</v>
      </c>
      <c r="CW63" s="97">
        <v>0</v>
      </c>
      <c r="CX63" s="97">
        <v>0</v>
      </c>
      <c r="CY63" s="103">
        <f t="shared" si="3"/>
        <v>0</v>
      </c>
      <c r="CZ63" s="292">
        <v>479.89434597306558</v>
      </c>
      <c r="DA63" s="103">
        <f t="shared" si="4"/>
        <v>479.89434597306558</v>
      </c>
      <c r="DB63" s="103">
        <f t="shared" si="5"/>
        <v>1700.4925135397295</v>
      </c>
      <c r="DD63" s="97"/>
    </row>
    <row r="64" spans="1:108" ht="16" customHeight="1" x14ac:dyDescent="0.15">
      <c r="A64" s="48">
        <v>55</v>
      </c>
      <c r="B64" s="50" t="s">
        <v>307</v>
      </c>
      <c r="C64" s="175" t="s">
        <v>429</v>
      </c>
      <c r="D64" s="106">
        <v>14.170514543710643</v>
      </c>
      <c r="E64" s="64">
        <v>1.0016399367378055</v>
      </c>
      <c r="F64" s="64">
        <v>3.854272382446005E-2</v>
      </c>
      <c r="G64" s="64">
        <v>50.679532652862001</v>
      </c>
      <c r="H64" s="64">
        <v>662.00896644258319</v>
      </c>
      <c r="I64" s="64">
        <v>15.326763831861934</v>
      </c>
      <c r="J64" s="64">
        <v>23.09967286680094</v>
      </c>
      <c r="K64" s="64">
        <v>37.28881170271444</v>
      </c>
      <c r="L64" s="64">
        <v>25.187856063055893</v>
      </c>
      <c r="M64" s="64">
        <v>11.964888453211485</v>
      </c>
      <c r="N64" s="64">
        <v>158.6233409209004</v>
      </c>
      <c r="O64" s="64">
        <v>348.50580774251921</v>
      </c>
      <c r="P64" s="64">
        <v>43.605570472036305</v>
      </c>
      <c r="Q64" s="64">
        <v>175.00950374845732</v>
      </c>
      <c r="R64" s="64">
        <v>24.188389032606754</v>
      </c>
      <c r="S64" s="64">
        <v>0</v>
      </c>
      <c r="T64" s="64">
        <v>31.08638025924807</v>
      </c>
      <c r="U64" s="64">
        <v>237.72778035504544</v>
      </c>
      <c r="V64" s="64">
        <v>52.142706821023829</v>
      </c>
      <c r="W64" s="64">
        <v>350.39754616232136</v>
      </c>
      <c r="X64" s="64">
        <v>19.356647071364208</v>
      </c>
      <c r="Y64" s="64">
        <v>21.6774467169414</v>
      </c>
      <c r="Z64" s="64">
        <v>38.840533281681175</v>
      </c>
      <c r="AA64" s="64">
        <v>110.1674137611629</v>
      </c>
      <c r="AB64" s="64">
        <v>84.965707124382917</v>
      </c>
      <c r="AC64" s="64">
        <v>0</v>
      </c>
      <c r="AD64" s="64">
        <v>0</v>
      </c>
      <c r="AE64" s="64">
        <v>7.3418876416500893</v>
      </c>
      <c r="AF64" s="64">
        <v>0</v>
      </c>
      <c r="AG64" s="64">
        <v>0</v>
      </c>
      <c r="AH64" s="64">
        <v>0</v>
      </c>
      <c r="AI64" s="64">
        <v>0</v>
      </c>
      <c r="AJ64" s="64">
        <v>0</v>
      </c>
      <c r="AK64" s="64">
        <v>52.391591268388012</v>
      </c>
      <c r="AL64" s="64">
        <v>2.60947788065643E-2</v>
      </c>
      <c r="AM64" s="64">
        <v>29.364546015700597</v>
      </c>
      <c r="AN64" s="64">
        <v>0</v>
      </c>
      <c r="AO64" s="64">
        <v>0</v>
      </c>
      <c r="AP64" s="64">
        <v>46.867937866795742</v>
      </c>
      <c r="AQ64" s="64">
        <v>208.3664493132315</v>
      </c>
      <c r="AR64" s="64">
        <v>330.74811580904861</v>
      </c>
      <c r="AS64" s="64">
        <v>9669.681993703156</v>
      </c>
      <c r="AT64" s="64">
        <v>1543.3670654731059</v>
      </c>
      <c r="AU64" s="64">
        <v>3.4726458796660342</v>
      </c>
      <c r="AV64" s="64">
        <v>43.320025917573119</v>
      </c>
      <c r="AW64" s="64">
        <v>0</v>
      </c>
      <c r="AX64" s="64">
        <v>0</v>
      </c>
      <c r="AY64" s="64">
        <v>0</v>
      </c>
      <c r="AZ64" s="64">
        <v>646.08227987633416</v>
      </c>
      <c r="BA64" s="64">
        <v>2.1592010336575345</v>
      </c>
      <c r="BB64" s="64">
        <v>1.3791972974064446</v>
      </c>
      <c r="BC64" s="64">
        <v>315.80959499221206</v>
      </c>
      <c r="BD64" s="64">
        <v>0.81240011550514957</v>
      </c>
      <c r="BE64" s="64">
        <v>0</v>
      </c>
      <c r="BF64" s="64">
        <v>3540.534061342576</v>
      </c>
      <c r="BG64" s="64">
        <v>0</v>
      </c>
      <c r="BH64" s="64">
        <v>995.6399958035679</v>
      </c>
      <c r="BI64" s="64">
        <v>9.1365250586900988</v>
      </c>
      <c r="BJ64" s="64">
        <v>20.094565932480592</v>
      </c>
      <c r="BK64" s="64">
        <v>79.790182209061754</v>
      </c>
      <c r="BL64" s="64">
        <v>48.496206056463109</v>
      </c>
      <c r="BM64" s="64">
        <v>35.883844425755996</v>
      </c>
      <c r="BN64" s="64">
        <v>7.1733685195491947</v>
      </c>
      <c r="BO64" s="64">
        <v>0.53996576541722763</v>
      </c>
      <c r="BP64" s="64">
        <v>4.7700738932191733</v>
      </c>
      <c r="BQ64" s="64">
        <v>174.0230841204806</v>
      </c>
      <c r="BR64" s="64">
        <v>371.64692717586865</v>
      </c>
      <c r="BS64" s="64">
        <v>46.632613563954251</v>
      </c>
      <c r="BT64" s="64">
        <v>69.115663932597272</v>
      </c>
      <c r="BU64" s="64">
        <v>0</v>
      </c>
      <c r="BV64" s="64">
        <v>45.665973168074359</v>
      </c>
      <c r="BW64" s="64">
        <v>5.0034336113039792</v>
      </c>
      <c r="BX64" s="64">
        <v>1.5821708597443862</v>
      </c>
      <c r="BY64" s="64">
        <v>5.1660153241401741</v>
      </c>
      <c r="BZ64" s="64">
        <v>3.4877221610674001</v>
      </c>
      <c r="CA64" s="64">
        <v>8.4404491160247357</v>
      </c>
      <c r="CB64" s="289">
        <v>0</v>
      </c>
      <c r="CC64" s="103">
        <f t="shared" si="0"/>
        <v>20911.075831709317</v>
      </c>
      <c r="CD64" s="106">
        <v>0</v>
      </c>
      <c r="CE64" s="64">
        <v>0</v>
      </c>
      <c r="CF64" s="64">
        <v>0</v>
      </c>
      <c r="CG64" s="64">
        <v>0</v>
      </c>
      <c r="CH64" s="64">
        <v>0</v>
      </c>
      <c r="CI64" s="64">
        <v>0</v>
      </c>
      <c r="CJ64" s="64">
        <v>620.0329985773011</v>
      </c>
      <c r="CK64" s="64">
        <v>0</v>
      </c>
      <c r="CL64" s="64">
        <v>0</v>
      </c>
      <c r="CM64" s="64">
        <v>0</v>
      </c>
      <c r="CN64" s="64">
        <v>0</v>
      </c>
      <c r="CO64" s="289">
        <v>0</v>
      </c>
      <c r="CP64" s="103">
        <f t="shared" si="1"/>
        <v>620.0329985773011</v>
      </c>
      <c r="CQ64" s="106">
        <v>0</v>
      </c>
      <c r="CR64" s="64">
        <v>0</v>
      </c>
      <c r="CS64" s="289">
        <v>0</v>
      </c>
      <c r="CT64" s="103">
        <f t="shared" si="2"/>
        <v>0</v>
      </c>
      <c r="CU64" s="97">
        <v>0</v>
      </c>
      <c r="CV64" s="97">
        <v>0</v>
      </c>
      <c r="CW64" s="97">
        <v>0</v>
      </c>
      <c r="CX64" s="97">
        <v>0</v>
      </c>
      <c r="CY64" s="103">
        <f t="shared" si="3"/>
        <v>0</v>
      </c>
      <c r="CZ64" s="292">
        <v>4393.3120942115984</v>
      </c>
      <c r="DA64" s="103">
        <f t="shared" si="4"/>
        <v>5013.3450927888998</v>
      </c>
      <c r="DB64" s="103">
        <f t="shared" si="5"/>
        <v>25924.420924498216</v>
      </c>
      <c r="DD64" s="97"/>
    </row>
    <row r="65" spans="1:108" ht="16" customHeight="1" x14ac:dyDescent="0.15">
      <c r="A65" s="316">
        <v>56</v>
      </c>
      <c r="B65" s="50" t="s">
        <v>346</v>
      </c>
      <c r="C65" s="175" t="s">
        <v>430</v>
      </c>
      <c r="D65" s="106">
        <v>0</v>
      </c>
      <c r="E65" s="64">
        <v>0</v>
      </c>
      <c r="F65" s="64">
        <v>0</v>
      </c>
      <c r="G65" s="64">
        <v>0</v>
      </c>
      <c r="H65" s="64">
        <v>0</v>
      </c>
      <c r="I65" s="64">
        <v>0</v>
      </c>
      <c r="J65" s="64">
        <v>11.810977508194147</v>
      </c>
      <c r="K65" s="64">
        <v>0</v>
      </c>
      <c r="L65" s="64">
        <v>5.1619111720567252</v>
      </c>
      <c r="M65" s="64">
        <v>0</v>
      </c>
      <c r="N65" s="64">
        <v>414.42339796272523</v>
      </c>
      <c r="O65" s="64">
        <v>292.41316057567241</v>
      </c>
      <c r="P65" s="64">
        <v>147.04651508135225</v>
      </c>
      <c r="Q65" s="64">
        <v>43.899069630206846</v>
      </c>
      <c r="R65" s="64">
        <v>13.196845899203154</v>
      </c>
      <c r="S65" s="64">
        <v>0</v>
      </c>
      <c r="T65" s="64">
        <v>13.163769308259669</v>
      </c>
      <c r="U65" s="64">
        <v>82.666043896203533</v>
      </c>
      <c r="V65" s="64">
        <v>122.64545920330652</v>
      </c>
      <c r="W65" s="64">
        <v>0</v>
      </c>
      <c r="X65" s="64">
        <v>0</v>
      </c>
      <c r="Y65" s="64">
        <v>0</v>
      </c>
      <c r="Z65" s="64">
        <v>0</v>
      </c>
      <c r="AA65" s="64">
        <v>0</v>
      </c>
      <c r="AB65" s="64">
        <v>0</v>
      </c>
      <c r="AC65" s="64">
        <v>0</v>
      </c>
      <c r="AD65" s="64">
        <v>0</v>
      </c>
      <c r="AE65" s="64">
        <v>0</v>
      </c>
      <c r="AF65" s="64">
        <v>0</v>
      </c>
      <c r="AG65" s="64">
        <v>0</v>
      </c>
      <c r="AH65" s="64">
        <v>0</v>
      </c>
      <c r="AI65" s="64">
        <v>0</v>
      </c>
      <c r="AJ65" s="64">
        <v>0</v>
      </c>
      <c r="AK65" s="64">
        <v>0</v>
      </c>
      <c r="AL65" s="64">
        <v>0</v>
      </c>
      <c r="AM65" s="64">
        <v>0</v>
      </c>
      <c r="AN65" s="64">
        <v>0</v>
      </c>
      <c r="AO65" s="64">
        <v>0</v>
      </c>
      <c r="AP65" s="64">
        <v>0</v>
      </c>
      <c r="AQ65" s="64">
        <v>0</v>
      </c>
      <c r="AR65" s="64">
        <v>21.469275688817625</v>
      </c>
      <c r="AS65" s="64">
        <v>7929.6543385680779</v>
      </c>
      <c r="AT65" s="64">
        <v>0</v>
      </c>
      <c r="AU65" s="64">
        <v>0</v>
      </c>
      <c r="AV65" s="64">
        <v>0</v>
      </c>
      <c r="AW65" s="64">
        <v>0</v>
      </c>
      <c r="AX65" s="64">
        <v>0</v>
      </c>
      <c r="AY65" s="64">
        <v>0</v>
      </c>
      <c r="AZ65" s="64">
        <v>0</v>
      </c>
      <c r="BA65" s="64">
        <v>0</v>
      </c>
      <c r="BB65" s="64">
        <v>0</v>
      </c>
      <c r="BC65" s="64">
        <v>0</v>
      </c>
      <c r="BD65" s="64">
        <v>0</v>
      </c>
      <c r="BE65" s="64">
        <v>0</v>
      </c>
      <c r="BF65" s="64">
        <v>0</v>
      </c>
      <c r="BG65" s="64">
        <v>8503.6257567758857</v>
      </c>
      <c r="BH65" s="64">
        <v>0</v>
      </c>
      <c r="BI65" s="64">
        <v>0</v>
      </c>
      <c r="BJ65" s="64">
        <v>0</v>
      </c>
      <c r="BK65" s="64">
        <v>107.74430571404559</v>
      </c>
      <c r="BL65" s="64">
        <v>0</v>
      </c>
      <c r="BM65" s="64">
        <v>0</v>
      </c>
      <c r="BN65" s="64">
        <v>0</v>
      </c>
      <c r="BO65" s="64">
        <v>0</v>
      </c>
      <c r="BP65" s="64">
        <v>0</v>
      </c>
      <c r="BQ65" s="64">
        <v>0</v>
      </c>
      <c r="BR65" s="64">
        <v>302.23405795680009</v>
      </c>
      <c r="BS65" s="64">
        <v>0</v>
      </c>
      <c r="BT65" s="64">
        <v>0</v>
      </c>
      <c r="BU65" s="64">
        <v>0</v>
      </c>
      <c r="BV65" s="64">
        <v>0</v>
      </c>
      <c r="BW65" s="64">
        <v>0</v>
      </c>
      <c r="BX65" s="64">
        <v>0</v>
      </c>
      <c r="BY65" s="64">
        <v>0</v>
      </c>
      <c r="BZ65" s="64">
        <v>0</v>
      </c>
      <c r="CA65" s="64">
        <v>58.571952288558883</v>
      </c>
      <c r="CB65" s="289">
        <v>0</v>
      </c>
      <c r="CC65" s="103">
        <f t="shared" si="0"/>
        <v>18069.726837229366</v>
      </c>
      <c r="CD65" s="106">
        <v>0</v>
      </c>
      <c r="CE65" s="64">
        <v>0</v>
      </c>
      <c r="CF65" s="64">
        <v>0</v>
      </c>
      <c r="CG65" s="64">
        <v>0</v>
      </c>
      <c r="CH65" s="64">
        <v>0</v>
      </c>
      <c r="CI65" s="64">
        <v>0</v>
      </c>
      <c r="CJ65" s="64">
        <v>0</v>
      </c>
      <c r="CK65" s="64">
        <v>0</v>
      </c>
      <c r="CL65" s="64">
        <v>0</v>
      </c>
      <c r="CM65" s="64">
        <v>0</v>
      </c>
      <c r="CN65" s="64">
        <v>0</v>
      </c>
      <c r="CO65" s="289">
        <v>0</v>
      </c>
      <c r="CP65" s="103">
        <f t="shared" si="1"/>
        <v>0</v>
      </c>
      <c r="CQ65" s="106">
        <v>0</v>
      </c>
      <c r="CR65" s="64">
        <v>0</v>
      </c>
      <c r="CS65" s="289">
        <v>0</v>
      </c>
      <c r="CT65" s="103">
        <f t="shared" si="2"/>
        <v>0</v>
      </c>
      <c r="CU65" s="97">
        <v>0</v>
      </c>
      <c r="CV65" s="97">
        <v>0</v>
      </c>
      <c r="CW65" s="97">
        <v>0</v>
      </c>
      <c r="CX65" s="97">
        <v>0</v>
      </c>
      <c r="CY65" s="103">
        <f t="shared" si="3"/>
        <v>0</v>
      </c>
      <c r="CZ65" s="292">
        <v>0</v>
      </c>
      <c r="DA65" s="103">
        <f t="shared" ref="DA65" si="6">SUM(CP65,CT65,CY65,CZ65)</f>
        <v>0</v>
      </c>
      <c r="DB65" s="103">
        <f t="shared" ref="DB65" si="7">CC65+DA65</f>
        <v>18069.726837229366</v>
      </c>
      <c r="DD65" s="97"/>
    </row>
    <row r="66" spans="1:108" ht="16" customHeight="1" x14ac:dyDescent="0.15">
      <c r="A66" s="48">
        <v>57</v>
      </c>
      <c r="B66" s="50">
        <v>53</v>
      </c>
      <c r="C66" s="40" t="s">
        <v>139</v>
      </c>
      <c r="D66" s="106">
        <v>0</v>
      </c>
      <c r="E66" s="64">
        <v>0.54506585727371815</v>
      </c>
      <c r="F66" s="64">
        <v>2.8192303899257531E-2</v>
      </c>
      <c r="G66" s="64">
        <v>32.369326443990083</v>
      </c>
      <c r="H66" s="64">
        <v>45.282737892368381</v>
      </c>
      <c r="I66" s="64">
        <v>4.459382080943568</v>
      </c>
      <c r="J66" s="64">
        <v>10.802088562990429</v>
      </c>
      <c r="K66" s="64">
        <v>1.077705967559309</v>
      </c>
      <c r="L66" s="64">
        <v>4.7579860273369432</v>
      </c>
      <c r="M66" s="64">
        <v>0.52894476567517312</v>
      </c>
      <c r="N66" s="64">
        <v>9.1427676959715747</v>
      </c>
      <c r="O66" s="64">
        <v>15.005050884950165</v>
      </c>
      <c r="P66" s="64">
        <v>8.6162250229301716</v>
      </c>
      <c r="Q66" s="64">
        <v>14.059305825198146</v>
      </c>
      <c r="R66" s="64">
        <v>2.0188176665937823</v>
      </c>
      <c r="S66" s="64">
        <v>0</v>
      </c>
      <c r="T66" s="64">
        <v>23.332428194009932</v>
      </c>
      <c r="U66" s="64">
        <v>36.951909884497248</v>
      </c>
      <c r="V66" s="64">
        <v>18.534430086792558</v>
      </c>
      <c r="W66" s="64">
        <v>201.83485100775877</v>
      </c>
      <c r="X66" s="64">
        <v>0.47759362193508548</v>
      </c>
      <c r="Y66" s="64">
        <v>8.0020980963048167</v>
      </c>
      <c r="Z66" s="64">
        <v>37.022709062867534</v>
      </c>
      <c r="AA66" s="64">
        <v>106.14761218984893</v>
      </c>
      <c r="AB66" s="64">
        <v>39.298269733614632</v>
      </c>
      <c r="AC66" s="64">
        <v>0</v>
      </c>
      <c r="AD66" s="64">
        <v>0</v>
      </c>
      <c r="AE66" s="64">
        <v>0</v>
      </c>
      <c r="AF66" s="64">
        <v>0</v>
      </c>
      <c r="AG66" s="64">
        <v>0</v>
      </c>
      <c r="AH66" s="64">
        <v>0</v>
      </c>
      <c r="AI66" s="64">
        <v>0</v>
      </c>
      <c r="AJ66" s="64">
        <v>0</v>
      </c>
      <c r="AK66" s="64">
        <v>34.513624554893923</v>
      </c>
      <c r="AL66" s="64">
        <v>0.77415143260177544</v>
      </c>
      <c r="AM66" s="64">
        <v>1.0391263964306452</v>
      </c>
      <c r="AN66" s="64">
        <v>0</v>
      </c>
      <c r="AO66" s="64">
        <v>0</v>
      </c>
      <c r="AP66" s="64">
        <v>20.719567309303336</v>
      </c>
      <c r="AQ66" s="64">
        <v>57.383867706630127</v>
      </c>
      <c r="AR66" s="64">
        <v>50.549502206802401</v>
      </c>
      <c r="AS66" s="64">
        <v>953.31734644993048</v>
      </c>
      <c r="AT66" s="64">
        <v>256.38123527845386</v>
      </c>
      <c r="AU66" s="64">
        <v>2.6927056484601488</v>
      </c>
      <c r="AV66" s="64">
        <v>2.2763980305960394</v>
      </c>
      <c r="AW66" s="64">
        <v>0</v>
      </c>
      <c r="AX66" s="64">
        <v>0</v>
      </c>
      <c r="AY66" s="64">
        <v>0</v>
      </c>
      <c r="AZ66" s="64">
        <v>0</v>
      </c>
      <c r="BA66" s="64">
        <v>13.188600055008582</v>
      </c>
      <c r="BB66" s="64">
        <v>0.4738169814742097</v>
      </c>
      <c r="BC66" s="64">
        <v>0</v>
      </c>
      <c r="BD66" s="64">
        <v>0</v>
      </c>
      <c r="BE66" s="64">
        <v>0</v>
      </c>
      <c r="BF66" s="64">
        <v>66.559939849290316</v>
      </c>
      <c r="BG66" s="64">
        <v>129.84377790014872</v>
      </c>
      <c r="BH66" s="64">
        <v>29.609380132449854</v>
      </c>
      <c r="BI66" s="64">
        <v>14.343339851341208</v>
      </c>
      <c r="BJ66" s="64">
        <v>28.061772830302445</v>
      </c>
      <c r="BK66" s="64">
        <v>55.495031429948341</v>
      </c>
      <c r="BL66" s="64">
        <v>501.02270308750275</v>
      </c>
      <c r="BM66" s="64">
        <v>46.55634212584264</v>
      </c>
      <c r="BN66" s="64">
        <v>333.9632102083483</v>
      </c>
      <c r="BO66" s="64">
        <v>223.60668833109756</v>
      </c>
      <c r="BP66" s="64">
        <v>12.450780665220647</v>
      </c>
      <c r="BQ66" s="64">
        <v>228.86651232633636</v>
      </c>
      <c r="BR66" s="64">
        <v>184.48131358881227</v>
      </c>
      <c r="BS66" s="64">
        <v>84.042303769570509</v>
      </c>
      <c r="BT66" s="64">
        <v>218.86702774801702</v>
      </c>
      <c r="BU66" s="64">
        <v>0</v>
      </c>
      <c r="BV66" s="64">
        <v>295.83892989250882</v>
      </c>
      <c r="BW66" s="64">
        <v>7.4395689078565699</v>
      </c>
      <c r="BX66" s="64">
        <v>60.688596955587791</v>
      </c>
      <c r="BY66" s="64">
        <v>59.460469206489449</v>
      </c>
      <c r="BZ66" s="64">
        <v>48.245095059077961</v>
      </c>
      <c r="CA66" s="64">
        <v>40.199930824510957</v>
      </c>
      <c r="CB66" s="289">
        <v>0</v>
      </c>
      <c r="CC66" s="103">
        <f t="shared" si="0"/>
        <v>4683.2481556161565</v>
      </c>
      <c r="CD66" s="106">
        <v>0</v>
      </c>
      <c r="CE66" s="64">
        <v>0</v>
      </c>
      <c r="CF66" s="64">
        <v>0</v>
      </c>
      <c r="CG66" s="64">
        <v>0</v>
      </c>
      <c r="CH66" s="64">
        <v>0</v>
      </c>
      <c r="CI66" s="64">
        <v>0</v>
      </c>
      <c r="CJ66" s="64">
        <v>0</v>
      </c>
      <c r="CK66" s="64">
        <v>255.27031130738149</v>
      </c>
      <c r="CL66" s="64">
        <v>0</v>
      </c>
      <c r="CM66" s="64">
        <v>0</v>
      </c>
      <c r="CN66" s="64">
        <v>0</v>
      </c>
      <c r="CO66" s="289">
        <v>0</v>
      </c>
      <c r="CP66" s="103">
        <f t="shared" si="1"/>
        <v>255.27031130738149</v>
      </c>
      <c r="CQ66" s="106">
        <v>0</v>
      </c>
      <c r="CR66" s="64">
        <v>0</v>
      </c>
      <c r="CS66" s="289">
        <v>0</v>
      </c>
      <c r="CT66" s="103">
        <f t="shared" si="2"/>
        <v>0</v>
      </c>
      <c r="CU66" s="97">
        <v>0</v>
      </c>
      <c r="CV66" s="97">
        <v>0</v>
      </c>
      <c r="CW66" s="97">
        <v>0</v>
      </c>
      <c r="CX66" s="97">
        <v>0</v>
      </c>
      <c r="CY66" s="103">
        <f t="shared" si="3"/>
        <v>0</v>
      </c>
      <c r="CZ66" s="292">
        <v>1852.1585809688311</v>
      </c>
      <c r="DA66" s="103">
        <f t="shared" si="4"/>
        <v>2107.4288922762125</v>
      </c>
      <c r="DB66" s="103">
        <f t="shared" si="5"/>
        <v>6790.677047892369</v>
      </c>
      <c r="DD66" s="97"/>
    </row>
    <row r="67" spans="1:108" ht="16" customHeight="1" x14ac:dyDescent="0.15">
      <c r="A67" s="316">
        <v>58</v>
      </c>
      <c r="B67" s="50">
        <v>55</v>
      </c>
      <c r="C67" s="175" t="s">
        <v>431</v>
      </c>
      <c r="D67" s="106">
        <v>0</v>
      </c>
      <c r="E67" s="64">
        <v>0.91857387142416602</v>
      </c>
      <c r="F67" s="64">
        <v>4.1921615943864565E-2</v>
      </c>
      <c r="G67" s="64">
        <v>2.1990815950081748</v>
      </c>
      <c r="H67" s="64">
        <v>32.283982349921061</v>
      </c>
      <c r="I67" s="64">
        <v>1.8383588663714019</v>
      </c>
      <c r="J67" s="64">
        <v>4.7301439132563274</v>
      </c>
      <c r="K67" s="64">
        <v>3.3353039764099801</v>
      </c>
      <c r="L67" s="64">
        <v>0.77881699592971843</v>
      </c>
      <c r="M67" s="64">
        <v>1.2439834673706724</v>
      </c>
      <c r="N67" s="64">
        <v>12.914458088301439</v>
      </c>
      <c r="O67" s="64">
        <v>55.037964421717142</v>
      </c>
      <c r="P67" s="64">
        <v>4.3227293411605165</v>
      </c>
      <c r="Q67" s="64">
        <v>8.1834582913204219</v>
      </c>
      <c r="R67" s="64">
        <v>0.44655490669168574</v>
      </c>
      <c r="S67" s="64">
        <v>0</v>
      </c>
      <c r="T67" s="64">
        <v>3.108475917779725</v>
      </c>
      <c r="U67" s="64">
        <v>134.18329394707879</v>
      </c>
      <c r="V67" s="64">
        <v>26.267637406106978</v>
      </c>
      <c r="W67" s="64">
        <v>19.338348145521017</v>
      </c>
      <c r="X67" s="64">
        <v>3.5449498582357704</v>
      </c>
      <c r="Y67" s="64">
        <v>3.4790518080377701</v>
      </c>
      <c r="Z67" s="64">
        <v>5.6344309447693899</v>
      </c>
      <c r="AA67" s="64">
        <v>16.117705816185669</v>
      </c>
      <c r="AB67" s="64">
        <v>7.0809888925462436</v>
      </c>
      <c r="AC67" s="64">
        <v>0</v>
      </c>
      <c r="AD67" s="64">
        <v>0</v>
      </c>
      <c r="AE67" s="64">
        <v>0</v>
      </c>
      <c r="AF67" s="64">
        <v>0</v>
      </c>
      <c r="AG67" s="64">
        <v>0</v>
      </c>
      <c r="AH67" s="64">
        <v>0</v>
      </c>
      <c r="AI67" s="64">
        <v>0</v>
      </c>
      <c r="AJ67" s="64">
        <v>0</v>
      </c>
      <c r="AK67" s="64">
        <v>1.5051749522391518</v>
      </c>
      <c r="AL67" s="64">
        <v>2.7648696919049937E-2</v>
      </c>
      <c r="AM67" s="64">
        <v>0.22010427561819651</v>
      </c>
      <c r="AN67" s="64">
        <v>0</v>
      </c>
      <c r="AO67" s="64">
        <v>0</v>
      </c>
      <c r="AP67" s="64">
        <v>11.092550212595221</v>
      </c>
      <c r="AQ67" s="64">
        <v>71.100070980908654</v>
      </c>
      <c r="AR67" s="64">
        <v>27.972950397429784</v>
      </c>
      <c r="AS67" s="64">
        <v>87.689473700852645</v>
      </c>
      <c r="AT67" s="64">
        <v>136.6340896713468</v>
      </c>
      <c r="AU67" s="64">
        <v>0.52544017807917276</v>
      </c>
      <c r="AV67" s="64">
        <v>0.44419852538393162</v>
      </c>
      <c r="AW67" s="64">
        <v>0</v>
      </c>
      <c r="AX67" s="64">
        <v>0</v>
      </c>
      <c r="AY67" s="64">
        <v>1.4182302591225187</v>
      </c>
      <c r="AZ67" s="64">
        <v>49.430812024552367</v>
      </c>
      <c r="BA67" s="64">
        <v>0.2879886067264803</v>
      </c>
      <c r="BB67" s="64">
        <v>1.1067078164559208E-3</v>
      </c>
      <c r="BC67" s="64">
        <v>0</v>
      </c>
      <c r="BD67" s="64">
        <v>0</v>
      </c>
      <c r="BE67" s="64">
        <v>0</v>
      </c>
      <c r="BF67" s="64">
        <v>32.876320620391219</v>
      </c>
      <c r="BG67" s="64">
        <v>60.739446323103529</v>
      </c>
      <c r="BH67" s="64">
        <v>0.98760504634655388</v>
      </c>
      <c r="BI67" s="64">
        <v>34.351364253523784</v>
      </c>
      <c r="BJ67" s="64">
        <v>66.553225954271426</v>
      </c>
      <c r="BK67" s="64">
        <v>20.847154584543489</v>
      </c>
      <c r="BL67" s="64">
        <v>15.355206633113053</v>
      </c>
      <c r="BM67" s="64">
        <v>30.200003097133262</v>
      </c>
      <c r="BN67" s="64">
        <v>80.380428953713334</v>
      </c>
      <c r="BO67" s="64">
        <v>35.314896416098549</v>
      </c>
      <c r="BP67" s="64">
        <v>4.9970068117639999</v>
      </c>
      <c r="BQ67" s="64">
        <v>15.738598661555217</v>
      </c>
      <c r="BR67" s="64">
        <v>14.931391524022997</v>
      </c>
      <c r="BS67" s="64">
        <v>4.4744492437743384</v>
      </c>
      <c r="BT67" s="64">
        <v>43.146485295513024</v>
      </c>
      <c r="BU67" s="64">
        <v>0</v>
      </c>
      <c r="BV67" s="64">
        <v>53.992148391332336</v>
      </c>
      <c r="BW67" s="64">
        <v>7.2198543937899533</v>
      </c>
      <c r="BX67" s="64">
        <v>7.6242887174059648</v>
      </c>
      <c r="BY67" s="64">
        <v>5.0382262993244602</v>
      </c>
      <c r="BZ67" s="64">
        <v>27.24356217924106</v>
      </c>
      <c r="CA67" s="64">
        <v>57.364033868581132</v>
      </c>
      <c r="CB67" s="289">
        <v>0</v>
      </c>
      <c r="CC67" s="103">
        <f t="shared" si="0"/>
        <v>1354.7557508952211</v>
      </c>
      <c r="CD67" s="106">
        <v>0</v>
      </c>
      <c r="CE67" s="64">
        <v>0</v>
      </c>
      <c r="CF67" s="64">
        <v>0</v>
      </c>
      <c r="CG67" s="64">
        <v>0</v>
      </c>
      <c r="CH67" s="64">
        <v>0</v>
      </c>
      <c r="CI67" s="64">
        <v>0</v>
      </c>
      <c r="CJ67" s="64">
        <v>0</v>
      </c>
      <c r="CK67" s="64">
        <v>0</v>
      </c>
      <c r="CL67" s="64">
        <v>1469.2317942725319</v>
      </c>
      <c r="CM67" s="64">
        <v>0</v>
      </c>
      <c r="CN67" s="64">
        <v>3857.19500445002</v>
      </c>
      <c r="CO67" s="289">
        <v>0</v>
      </c>
      <c r="CP67" s="103">
        <f t="shared" si="1"/>
        <v>5326.4267987225521</v>
      </c>
      <c r="CQ67" s="106">
        <v>0</v>
      </c>
      <c r="CR67" s="64">
        <v>0</v>
      </c>
      <c r="CS67" s="289">
        <v>0</v>
      </c>
      <c r="CT67" s="103">
        <f t="shared" si="2"/>
        <v>0</v>
      </c>
      <c r="CU67" s="97">
        <v>0</v>
      </c>
      <c r="CV67" s="97">
        <v>0</v>
      </c>
      <c r="CW67" s="97">
        <v>0</v>
      </c>
      <c r="CX67" s="97">
        <v>0</v>
      </c>
      <c r="CY67" s="103">
        <f t="shared" si="3"/>
        <v>0</v>
      </c>
      <c r="CZ67" s="292">
        <v>3023.9616694923061</v>
      </c>
      <c r="DA67" s="103">
        <f t="shared" si="4"/>
        <v>8350.3884682148582</v>
      </c>
      <c r="DB67" s="103">
        <f t="shared" si="5"/>
        <v>9705.1442191100796</v>
      </c>
      <c r="DD67" s="97"/>
    </row>
    <row r="68" spans="1:108" ht="16" customHeight="1" x14ac:dyDescent="0.15">
      <c r="A68" s="48">
        <v>59</v>
      </c>
      <c r="B68" s="50">
        <v>56</v>
      </c>
      <c r="C68" s="175" t="s">
        <v>432</v>
      </c>
      <c r="D68" s="106">
        <v>0</v>
      </c>
      <c r="E68" s="64">
        <v>0</v>
      </c>
      <c r="F68" s="64">
        <v>0</v>
      </c>
      <c r="G68" s="64">
        <v>3.3706462695468891</v>
      </c>
      <c r="H68" s="64">
        <v>49.488241625662383</v>
      </c>
      <c r="I68" s="64">
        <v>2.8181042863815695</v>
      </c>
      <c r="J68" s="64">
        <v>7.2479606664567671</v>
      </c>
      <c r="K68" s="64">
        <v>5.1127568972215744</v>
      </c>
      <c r="L68" s="64">
        <v>1.193865427118219</v>
      </c>
      <c r="M68" s="64">
        <v>1.2523050078036875</v>
      </c>
      <c r="N68" s="64">
        <v>19.796030955185127</v>
      </c>
      <c r="O68" s="64">
        <v>84.363985568210595</v>
      </c>
      <c r="P68" s="64">
        <v>6.6263823876805379</v>
      </c>
      <c r="Q68" s="64">
        <v>12.543964287126954</v>
      </c>
      <c r="R68" s="64">
        <v>0.68453410292404426</v>
      </c>
      <c r="S68" s="64">
        <v>0</v>
      </c>
      <c r="T68" s="64">
        <v>4.7650385186498347</v>
      </c>
      <c r="U68" s="64">
        <v>205.6628301288936</v>
      </c>
      <c r="V68" s="64">
        <v>40.264601354235019</v>
      </c>
      <c r="W68" s="64">
        <v>29.643537002496668</v>
      </c>
      <c r="X68" s="64">
        <v>5.4340116888882974</v>
      </c>
      <c r="Y68" s="64">
        <v>5.3330923580843761</v>
      </c>
      <c r="Z68" s="64">
        <v>8.6369700300612688</v>
      </c>
      <c r="AA68" s="64">
        <v>24.706193995412995</v>
      </c>
      <c r="AB68" s="64">
        <v>10.85424897399959</v>
      </c>
      <c r="AC68" s="64">
        <v>0</v>
      </c>
      <c r="AD68" s="64">
        <v>0</v>
      </c>
      <c r="AE68" s="64">
        <v>0</v>
      </c>
      <c r="AF68" s="64">
        <v>0</v>
      </c>
      <c r="AG68" s="64">
        <v>0</v>
      </c>
      <c r="AH68" s="64">
        <v>0</v>
      </c>
      <c r="AI68" s="64">
        <v>0</v>
      </c>
      <c r="AJ68" s="64">
        <v>0</v>
      </c>
      <c r="AK68" s="64">
        <v>1.5152835512823197</v>
      </c>
      <c r="AL68" s="64">
        <v>0.18698146793366568</v>
      </c>
      <c r="AM68" s="64">
        <v>0.3306296660290855</v>
      </c>
      <c r="AN68" s="64">
        <v>0</v>
      </c>
      <c r="AO68" s="64">
        <v>0</v>
      </c>
      <c r="AP68" s="64">
        <v>17.003010203262008</v>
      </c>
      <c r="AQ68" s="64">
        <v>108.98297184916784</v>
      </c>
      <c r="AR68" s="64">
        <v>42.875576365345751</v>
      </c>
      <c r="AS68" s="64">
        <v>134.40704309288941</v>
      </c>
      <c r="AT68" s="64">
        <v>209.42432930301374</v>
      </c>
      <c r="AU68" s="64">
        <v>8.4327839458701899</v>
      </c>
      <c r="AV68" s="64">
        <v>0.90481757204607816</v>
      </c>
      <c r="AW68" s="64">
        <v>11.997988920993119</v>
      </c>
      <c r="AX68" s="64">
        <v>0</v>
      </c>
      <c r="AY68" s="64">
        <v>3.1702703102631009</v>
      </c>
      <c r="AZ68" s="64">
        <v>78.02146311440876</v>
      </c>
      <c r="BA68" s="64">
        <v>0.5883783132230862</v>
      </c>
      <c r="BB68" s="64">
        <v>2.2488868095883255E-3</v>
      </c>
      <c r="BC68" s="64">
        <v>0</v>
      </c>
      <c r="BD68" s="64">
        <v>0.21129342382830146</v>
      </c>
      <c r="BE68" s="64">
        <v>0</v>
      </c>
      <c r="BF68" s="64">
        <v>49.96820974603822</v>
      </c>
      <c r="BG68" s="64">
        <v>69.269445159593275</v>
      </c>
      <c r="BH68" s="64">
        <v>1.5271498954575053</v>
      </c>
      <c r="BI68" s="64">
        <v>52.577969956269662</v>
      </c>
      <c r="BJ68" s="64">
        <v>101.26001098427393</v>
      </c>
      <c r="BK68" s="64">
        <v>31.956644827990413</v>
      </c>
      <c r="BL68" s="64">
        <v>23.538052427878704</v>
      </c>
      <c r="BM68" s="64">
        <v>46.293575000263537</v>
      </c>
      <c r="BN68" s="64">
        <v>125.41766123711051</v>
      </c>
      <c r="BO68" s="64">
        <v>55.005592333685563</v>
      </c>
      <c r="BP68" s="64">
        <v>7.7940936058504287</v>
      </c>
      <c r="BQ68" s="64">
        <v>24.338383113108048</v>
      </c>
      <c r="BR68" s="64">
        <v>23.353782043515643</v>
      </c>
      <c r="BS68" s="64">
        <v>6.8589570271562659</v>
      </c>
      <c r="BT68" s="64">
        <v>66.139927044208292</v>
      </c>
      <c r="BU68" s="64">
        <v>3.815803821027318</v>
      </c>
      <c r="BV68" s="64">
        <v>80.252635228190044</v>
      </c>
      <c r="BW68" s="64">
        <v>11.258403953684281</v>
      </c>
      <c r="BX68" s="64">
        <v>11.922062597199764</v>
      </c>
      <c r="BY68" s="64">
        <v>7.8764528013301618</v>
      </c>
      <c r="BZ68" s="64">
        <v>42.146374324392724</v>
      </c>
      <c r="CA68" s="64">
        <v>88.706275811801305</v>
      </c>
      <c r="CB68" s="289">
        <v>0</v>
      </c>
      <c r="CC68" s="103">
        <f t="shared" si="0"/>
        <v>2079.1318344584315</v>
      </c>
      <c r="CD68" s="106">
        <v>0</v>
      </c>
      <c r="CE68" s="64">
        <v>0</v>
      </c>
      <c r="CF68" s="64">
        <v>0</v>
      </c>
      <c r="CG68" s="64">
        <v>0</v>
      </c>
      <c r="CH68" s="64">
        <v>0</v>
      </c>
      <c r="CI68" s="64">
        <v>0</v>
      </c>
      <c r="CJ68" s="64">
        <v>0</v>
      </c>
      <c r="CK68" s="64">
        <v>0</v>
      </c>
      <c r="CL68" s="64">
        <v>0</v>
      </c>
      <c r="CM68" s="64">
        <v>0</v>
      </c>
      <c r="CN68" s="64">
        <v>14027.291937040056</v>
      </c>
      <c r="CO68" s="289">
        <v>0</v>
      </c>
      <c r="CP68" s="103">
        <f t="shared" si="1"/>
        <v>14027.291937040056</v>
      </c>
      <c r="CQ68" s="106">
        <v>0</v>
      </c>
      <c r="CR68" s="64">
        <v>0</v>
      </c>
      <c r="CS68" s="289">
        <v>0</v>
      </c>
      <c r="CT68" s="103">
        <f t="shared" si="2"/>
        <v>0</v>
      </c>
      <c r="CU68" s="97">
        <v>0</v>
      </c>
      <c r="CV68" s="97">
        <v>0</v>
      </c>
      <c r="CW68" s="97">
        <v>0</v>
      </c>
      <c r="CX68" s="97">
        <v>0</v>
      </c>
      <c r="CY68" s="103">
        <f t="shared" si="3"/>
        <v>0</v>
      </c>
      <c r="CZ68" s="292">
        <v>3379.6495531834353</v>
      </c>
      <c r="DA68" s="103">
        <f t="shared" si="4"/>
        <v>17406.941490223493</v>
      </c>
      <c r="DB68" s="103">
        <f t="shared" si="5"/>
        <v>19486.073324681925</v>
      </c>
      <c r="DD68" s="97"/>
    </row>
    <row r="69" spans="1:108" ht="16" customHeight="1" x14ac:dyDescent="0.15">
      <c r="A69" s="316">
        <v>60</v>
      </c>
      <c r="B69" s="203" t="s">
        <v>309</v>
      </c>
      <c r="C69" s="175" t="s">
        <v>326</v>
      </c>
      <c r="D69" s="106">
        <v>0</v>
      </c>
      <c r="E69" s="64">
        <v>0</v>
      </c>
      <c r="F69" s="64">
        <v>1.0176791404434218E-2</v>
      </c>
      <c r="G69" s="64">
        <v>3.3471422380677294</v>
      </c>
      <c r="H69" s="64">
        <v>72.303413872517794</v>
      </c>
      <c r="I69" s="64">
        <v>2.6919512950775948</v>
      </c>
      <c r="J69" s="64">
        <v>2.7398935765087793</v>
      </c>
      <c r="K69" s="64">
        <v>11.838422628452665</v>
      </c>
      <c r="L69" s="64">
        <v>27.382621490894561</v>
      </c>
      <c r="M69" s="64">
        <v>0.6725899392645478</v>
      </c>
      <c r="N69" s="64">
        <v>14.257943528447035</v>
      </c>
      <c r="O69" s="64">
        <v>89.770792588291926</v>
      </c>
      <c r="P69" s="64">
        <v>0.78458871182426415</v>
      </c>
      <c r="Q69" s="64">
        <v>2.6121862556813777</v>
      </c>
      <c r="R69" s="64">
        <v>2.8477529661540695</v>
      </c>
      <c r="S69" s="64">
        <v>0</v>
      </c>
      <c r="T69" s="64">
        <v>9.4324059641832214</v>
      </c>
      <c r="U69" s="64">
        <v>63.174700964992631</v>
      </c>
      <c r="V69" s="64">
        <v>14.459826808537894</v>
      </c>
      <c r="W69" s="64">
        <v>19.370712015738025</v>
      </c>
      <c r="X69" s="64">
        <v>2.3602069759366304</v>
      </c>
      <c r="Y69" s="64">
        <v>6.5746090756817521</v>
      </c>
      <c r="Z69" s="64">
        <v>8.6845258742081644</v>
      </c>
      <c r="AA69" s="64">
        <v>24.440939160434869</v>
      </c>
      <c r="AB69" s="64">
        <v>13.780102746516633</v>
      </c>
      <c r="AC69" s="64">
        <v>0</v>
      </c>
      <c r="AD69" s="64">
        <v>0</v>
      </c>
      <c r="AE69" s="64">
        <v>0</v>
      </c>
      <c r="AF69" s="64">
        <v>0</v>
      </c>
      <c r="AG69" s="64">
        <v>0</v>
      </c>
      <c r="AH69" s="64">
        <v>0</v>
      </c>
      <c r="AI69" s="64">
        <v>0</v>
      </c>
      <c r="AJ69" s="64">
        <v>0</v>
      </c>
      <c r="AK69" s="64">
        <v>12.042582174562316</v>
      </c>
      <c r="AL69" s="64">
        <v>6.7088782382306089E-2</v>
      </c>
      <c r="AM69" s="64">
        <v>2.4797593998797676</v>
      </c>
      <c r="AN69" s="64">
        <v>0</v>
      </c>
      <c r="AO69" s="64">
        <v>0</v>
      </c>
      <c r="AP69" s="64">
        <v>12.043868462301303</v>
      </c>
      <c r="AQ69" s="64">
        <v>27.489184605902921</v>
      </c>
      <c r="AR69" s="64">
        <v>32.728971333737377</v>
      </c>
      <c r="AS69" s="64">
        <v>100.52431720830643</v>
      </c>
      <c r="AT69" s="64">
        <v>226.41782793259469</v>
      </c>
      <c r="AU69" s="64">
        <v>5.7688268829747544</v>
      </c>
      <c r="AV69" s="64">
        <v>1.1550441927749977</v>
      </c>
      <c r="AW69" s="64">
        <v>3.6607636755613266</v>
      </c>
      <c r="AX69" s="64">
        <v>3.4525850891699736</v>
      </c>
      <c r="AY69" s="64">
        <v>0</v>
      </c>
      <c r="AZ69" s="64">
        <v>0.14291885867265416</v>
      </c>
      <c r="BA69" s="64">
        <v>2.2508595132450195</v>
      </c>
      <c r="BB69" s="64">
        <v>1.9114833554284973E-2</v>
      </c>
      <c r="BC69" s="64">
        <v>0.91283384907059639</v>
      </c>
      <c r="BD69" s="64">
        <v>0</v>
      </c>
      <c r="BE69" s="64">
        <v>1.5166820920000021</v>
      </c>
      <c r="BF69" s="64">
        <v>30.831194857820396</v>
      </c>
      <c r="BG69" s="64">
        <v>33.695864264805181</v>
      </c>
      <c r="BH69" s="64">
        <v>9.9224490754895651</v>
      </c>
      <c r="BI69" s="64">
        <v>5.8012642278089883</v>
      </c>
      <c r="BJ69" s="64">
        <v>10.979653529610518</v>
      </c>
      <c r="BK69" s="64">
        <v>939.07221770113972</v>
      </c>
      <c r="BL69" s="64">
        <v>70.498440369912231</v>
      </c>
      <c r="BM69" s="64">
        <v>293.02645832445961</v>
      </c>
      <c r="BN69" s="64">
        <v>210.62951528725938</v>
      </c>
      <c r="BO69" s="64">
        <v>132.25693188031474</v>
      </c>
      <c r="BP69" s="64">
        <v>67.832639122810548</v>
      </c>
      <c r="BQ69" s="64">
        <v>660.7240305745886</v>
      </c>
      <c r="BR69" s="64">
        <v>296.78331436058829</v>
      </c>
      <c r="BS69" s="64">
        <v>932.62453787351001</v>
      </c>
      <c r="BT69" s="64">
        <v>212.36968379938122</v>
      </c>
      <c r="BU69" s="64">
        <v>1.7506294254921113</v>
      </c>
      <c r="BV69" s="64">
        <v>534.71352633568199</v>
      </c>
      <c r="BW69" s="64">
        <v>734.68731238131932</v>
      </c>
      <c r="BX69" s="64">
        <v>166.95449409512489</v>
      </c>
      <c r="BY69" s="64">
        <v>127.90408096159707</v>
      </c>
      <c r="BZ69" s="64">
        <v>216.03904222792352</v>
      </c>
      <c r="CA69" s="64">
        <v>221.38151686399971</v>
      </c>
      <c r="CB69" s="289">
        <v>0</v>
      </c>
      <c r="CC69" s="103">
        <f t="shared" si="0"/>
        <v>6736.6895318961451</v>
      </c>
      <c r="CD69" s="106">
        <v>0</v>
      </c>
      <c r="CE69" s="64">
        <v>0</v>
      </c>
      <c r="CF69" s="64">
        <v>0</v>
      </c>
      <c r="CG69" s="64">
        <v>0</v>
      </c>
      <c r="CH69" s="64">
        <v>0</v>
      </c>
      <c r="CI69" s="64">
        <v>0</v>
      </c>
      <c r="CJ69" s="64">
        <v>0</v>
      </c>
      <c r="CK69" s="64">
        <v>0</v>
      </c>
      <c r="CL69" s="64">
        <v>4277.5168948961154</v>
      </c>
      <c r="CM69" s="64">
        <v>0</v>
      </c>
      <c r="CN69" s="64">
        <v>0</v>
      </c>
      <c r="CO69" s="289">
        <v>0</v>
      </c>
      <c r="CP69" s="103">
        <f t="shared" si="1"/>
        <v>4277.5168948961154</v>
      </c>
      <c r="CQ69" s="106">
        <v>0</v>
      </c>
      <c r="CR69" s="64">
        <v>0</v>
      </c>
      <c r="CS69" s="289">
        <v>0</v>
      </c>
      <c r="CT69" s="103">
        <f t="shared" si="2"/>
        <v>0</v>
      </c>
      <c r="CU69" s="97">
        <v>107.98180192536782</v>
      </c>
      <c r="CV69" s="97">
        <v>0</v>
      </c>
      <c r="CW69" s="97">
        <v>0</v>
      </c>
      <c r="CX69" s="97">
        <v>0</v>
      </c>
      <c r="CY69" s="103">
        <f t="shared" si="3"/>
        <v>107.98180192536782</v>
      </c>
      <c r="CZ69" s="292">
        <v>517.73369545618539</v>
      </c>
      <c r="DA69" s="103">
        <f t="shared" si="4"/>
        <v>4903.2323922776686</v>
      </c>
      <c r="DB69" s="103">
        <f t="shared" si="5"/>
        <v>11639.921924173814</v>
      </c>
      <c r="DD69" s="97"/>
    </row>
    <row r="70" spans="1:108" ht="16" customHeight="1" x14ac:dyDescent="0.15">
      <c r="A70" s="48">
        <v>61</v>
      </c>
      <c r="B70" s="50">
        <v>61</v>
      </c>
      <c r="C70" s="175" t="s">
        <v>433</v>
      </c>
      <c r="D70" s="106">
        <v>107.85349924184027</v>
      </c>
      <c r="E70" s="64">
        <v>1.0321192348841179</v>
      </c>
      <c r="F70" s="64">
        <v>5.2203783487772833E-2</v>
      </c>
      <c r="G70" s="64">
        <v>2.952923614137196</v>
      </c>
      <c r="H70" s="64">
        <v>59.545944497800825</v>
      </c>
      <c r="I70" s="64">
        <v>7.7188358868300719</v>
      </c>
      <c r="J70" s="64">
        <v>9.8335384604182821</v>
      </c>
      <c r="K70" s="64">
        <v>6.9651933541765123</v>
      </c>
      <c r="L70" s="64">
        <v>7.1316009994407379</v>
      </c>
      <c r="M70" s="64">
        <v>2.7011151575865266</v>
      </c>
      <c r="N70" s="64">
        <v>21.224986061124508</v>
      </c>
      <c r="O70" s="64">
        <v>80.432731724865434</v>
      </c>
      <c r="P70" s="64">
        <v>5.3910624593699135</v>
      </c>
      <c r="Q70" s="64">
        <v>13.42696057282426</v>
      </c>
      <c r="R70" s="64">
        <v>2.7676405624771006</v>
      </c>
      <c r="S70" s="64">
        <v>0</v>
      </c>
      <c r="T70" s="64">
        <v>32.533827635374806</v>
      </c>
      <c r="U70" s="64">
        <v>147.49094297587752</v>
      </c>
      <c r="V70" s="64">
        <v>33.4307470543921</v>
      </c>
      <c r="W70" s="64">
        <v>55.075324296884403</v>
      </c>
      <c r="X70" s="64">
        <v>4.9830868049687735</v>
      </c>
      <c r="Y70" s="64">
        <v>5.8476408762804164</v>
      </c>
      <c r="Z70" s="64">
        <v>11.742285748539562</v>
      </c>
      <c r="AA70" s="64">
        <v>33.599735000147248</v>
      </c>
      <c r="AB70" s="64">
        <v>18.069460030204208</v>
      </c>
      <c r="AC70" s="64">
        <v>0</v>
      </c>
      <c r="AD70" s="64">
        <v>0</v>
      </c>
      <c r="AE70" s="64">
        <v>0</v>
      </c>
      <c r="AF70" s="64">
        <v>0</v>
      </c>
      <c r="AG70" s="64">
        <v>0</v>
      </c>
      <c r="AH70" s="64">
        <v>0</v>
      </c>
      <c r="AI70" s="64">
        <v>0</v>
      </c>
      <c r="AJ70" s="64">
        <v>0</v>
      </c>
      <c r="AK70" s="64">
        <v>10.855946176460288</v>
      </c>
      <c r="AL70" s="64">
        <v>7.9593670512275158E-2</v>
      </c>
      <c r="AM70" s="64">
        <v>2.8328877057709931</v>
      </c>
      <c r="AN70" s="64">
        <v>0</v>
      </c>
      <c r="AO70" s="64">
        <v>0</v>
      </c>
      <c r="AP70" s="64">
        <v>18.410943662245831</v>
      </c>
      <c r="AQ70" s="64">
        <v>82.944025301937131</v>
      </c>
      <c r="AR70" s="64">
        <v>116.78395932044852</v>
      </c>
      <c r="AS70" s="64">
        <v>191.20346182929259</v>
      </c>
      <c r="AT70" s="64">
        <v>183.35558377553082</v>
      </c>
      <c r="AU70" s="64">
        <v>11.905297237811302</v>
      </c>
      <c r="AV70" s="64">
        <v>1.0633277428361549</v>
      </c>
      <c r="AW70" s="64">
        <v>27.674450584179699</v>
      </c>
      <c r="AX70" s="64">
        <v>6.7169681954612468</v>
      </c>
      <c r="AY70" s="64">
        <v>1.264285077541248</v>
      </c>
      <c r="AZ70" s="64">
        <v>10.281440149431909</v>
      </c>
      <c r="BA70" s="64">
        <v>6.0674704166446869</v>
      </c>
      <c r="BB70" s="64">
        <v>0.22063834821121397</v>
      </c>
      <c r="BC70" s="64">
        <v>12.379571084148029</v>
      </c>
      <c r="BD70" s="64">
        <v>0.36937753754192276</v>
      </c>
      <c r="BE70" s="64">
        <v>0</v>
      </c>
      <c r="BF70" s="64">
        <v>73.791299347770277</v>
      </c>
      <c r="BG70" s="64">
        <v>179.51527922793252</v>
      </c>
      <c r="BH70" s="64">
        <v>126.36983723222528</v>
      </c>
      <c r="BI70" s="64">
        <v>21.847073983751834</v>
      </c>
      <c r="BJ70" s="64">
        <v>40.940162088457122</v>
      </c>
      <c r="BK70" s="64">
        <v>181.08652121611524</v>
      </c>
      <c r="BL70" s="64">
        <v>3504.3426030295968</v>
      </c>
      <c r="BM70" s="64">
        <v>319.79410791691726</v>
      </c>
      <c r="BN70" s="64">
        <v>573.96671739080045</v>
      </c>
      <c r="BO70" s="64">
        <v>219.74173678470626</v>
      </c>
      <c r="BP70" s="64">
        <v>140.02829585130473</v>
      </c>
      <c r="BQ70" s="64">
        <v>296.95003762289588</v>
      </c>
      <c r="BR70" s="64">
        <v>107.36085986978067</v>
      </c>
      <c r="BS70" s="64">
        <v>345.04113411603788</v>
      </c>
      <c r="BT70" s="64">
        <v>786.55765597628817</v>
      </c>
      <c r="BU70" s="64">
        <v>3.4638550667744914</v>
      </c>
      <c r="BV70" s="64">
        <v>359.80316455045988</v>
      </c>
      <c r="BW70" s="64">
        <v>31.161456246127891</v>
      </c>
      <c r="BX70" s="64">
        <v>69.098316805502861</v>
      </c>
      <c r="BY70" s="64">
        <v>71.810210655297624</v>
      </c>
      <c r="BZ70" s="64">
        <v>96.771559783431229</v>
      </c>
      <c r="CA70" s="64">
        <v>76.08091869720198</v>
      </c>
      <c r="CB70" s="289">
        <v>0</v>
      </c>
      <c r="CC70" s="103">
        <f t="shared" si="0"/>
        <v>8981.7354373093149</v>
      </c>
      <c r="CD70" s="106">
        <v>0</v>
      </c>
      <c r="CE70" s="64">
        <v>0</v>
      </c>
      <c r="CF70" s="64">
        <v>0</v>
      </c>
      <c r="CG70" s="64">
        <v>0</v>
      </c>
      <c r="CH70" s="64">
        <v>0</v>
      </c>
      <c r="CI70" s="64">
        <v>0</v>
      </c>
      <c r="CJ70" s="64">
        <v>0</v>
      </c>
      <c r="CK70" s="64">
        <v>7992.8060794163348</v>
      </c>
      <c r="CL70" s="64">
        <v>687.22428327897592</v>
      </c>
      <c r="CM70" s="64">
        <v>0</v>
      </c>
      <c r="CN70" s="64">
        <v>0</v>
      </c>
      <c r="CO70" s="289">
        <v>0</v>
      </c>
      <c r="CP70" s="103">
        <f t="shared" si="1"/>
        <v>8680.03036269531</v>
      </c>
      <c r="CQ70" s="106">
        <v>0</v>
      </c>
      <c r="CR70" s="64">
        <v>0</v>
      </c>
      <c r="CS70" s="289">
        <v>0</v>
      </c>
      <c r="CT70" s="103">
        <f t="shared" si="2"/>
        <v>0</v>
      </c>
      <c r="CU70" s="97">
        <v>0</v>
      </c>
      <c r="CV70" s="97">
        <v>0</v>
      </c>
      <c r="CW70" s="97">
        <v>0</v>
      </c>
      <c r="CX70" s="97">
        <v>0</v>
      </c>
      <c r="CY70" s="103">
        <f t="shared" si="3"/>
        <v>0</v>
      </c>
      <c r="CZ70" s="292">
        <v>807.38011538033766</v>
      </c>
      <c r="DA70" s="103">
        <f t="shared" si="4"/>
        <v>9487.4104780756479</v>
      </c>
      <c r="DB70" s="103">
        <f t="shared" si="5"/>
        <v>18469.145915384965</v>
      </c>
      <c r="DD70" s="97"/>
    </row>
    <row r="71" spans="1:108" ht="16" customHeight="1" x14ac:dyDescent="0.15">
      <c r="A71" s="316">
        <v>62</v>
      </c>
      <c r="B71" s="203" t="s">
        <v>310</v>
      </c>
      <c r="C71" s="40" t="s">
        <v>327</v>
      </c>
      <c r="D71" s="106">
        <v>2.418847671623237</v>
      </c>
      <c r="E71" s="64">
        <v>0.94894735354077853</v>
      </c>
      <c r="F71" s="64">
        <v>6.5268836028359962E-3</v>
      </c>
      <c r="G71" s="64">
        <v>4.6040920663085583</v>
      </c>
      <c r="H71" s="64">
        <v>76.386079307175336</v>
      </c>
      <c r="I71" s="64">
        <v>11.379755137145523</v>
      </c>
      <c r="J71" s="64">
        <v>15.58292245168402</v>
      </c>
      <c r="K71" s="64">
        <v>8.3825412698650705</v>
      </c>
      <c r="L71" s="64">
        <v>16.55988030540145</v>
      </c>
      <c r="M71" s="64">
        <v>0.44147809899866175</v>
      </c>
      <c r="N71" s="64">
        <v>24.965020235487721</v>
      </c>
      <c r="O71" s="64">
        <v>136.57069818711165</v>
      </c>
      <c r="P71" s="64">
        <v>1.6125658761089359</v>
      </c>
      <c r="Q71" s="64">
        <v>13.007977638841204</v>
      </c>
      <c r="R71" s="64">
        <v>9.2778662734720481</v>
      </c>
      <c r="S71" s="64">
        <v>0</v>
      </c>
      <c r="T71" s="64">
        <v>31.106521172703964</v>
      </c>
      <c r="U71" s="64">
        <v>285.91112354037642</v>
      </c>
      <c r="V71" s="64">
        <v>100.66408610176107</v>
      </c>
      <c r="W71" s="64">
        <v>99.539549571859254</v>
      </c>
      <c r="X71" s="64">
        <v>6.5622009371778418</v>
      </c>
      <c r="Y71" s="64">
        <v>58.965298626262403</v>
      </c>
      <c r="Z71" s="64">
        <v>10.486981451267621</v>
      </c>
      <c r="AA71" s="64">
        <v>29.929736574671264</v>
      </c>
      <c r="AB71" s="64">
        <v>27.105519739617865</v>
      </c>
      <c r="AC71" s="64">
        <v>0</v>
      </c>
      <c r="AD71" s="64">
        <v>0</v>
      </c>
      <c r="AE71" s="64">
        <v>0</v>
      </c>
      <c r="AF71" s="64">
        <v>0</v>
      </c>
      <c r="AG71" s="64">
        <v>0</v>
      </c>
      <c r="AH71" s="64">
        <v>0</v>
      </c>
      <c r="AI71" s="64">
        <v>0</v>
      </c>
      <c r="AJ71" s="64">
        <v>0</v>
      </c>
      <c r="AK71" s="64">
        <v>104.02710118848729</v>
      </c>
      <c r="AL71" s="64">
        <v>2.2464349139156985</v>
      </c>
      <c r="AM71" s="64">
        <v>23.831026603938085</v>
      </c>
      <c r="AN71" s="64">
        <v>0</v>
      </c>
      <c r="AO71" s="64">
        <v>0</v>
      </c>
      <c r="AP71" s="64">
        <v>12.341532729387501</v>
      </c>
      <c r="AQ71" s="64">
        <v>8.5480296800113678</v>
      </c>
      <c r="AR71" s="64">
        <v>35.942416297080101</v>
      </c>
      <c r="AS71" s="64">
        <v>305.50010265293645</v>
      </c>
      <c r="AT71" s="64">
        <v>307.17040814744223</v>
      </c>
      <c r="AU71" s="64">
        <v>73.3829755616255</v>
      </c>
      <c r="AV71" s="64">
        <v>19.58353687638925</v>
      </c>
      <c r="AW71" s="64">
        <v>78.690061593221088</v>
      </c>
      <c r="AX71" s="64">
        <v>72.364793300313821</v>
      </c>
      <c r="AY71" s="64">
        <v>10.00683058946144</v>
      </c>
      <c r="AZ71" s="64">
        <v>33.224944866171718</v>
      </c>
      <c r="BA71" s="64">
        <v>8.5822167198182946</v>
      </c>
      <c r="BB71" s="64">
        <v>0.4409929502043527</v>
      </c>
      <c r="BC71" s="64">
        <v>117.7027673965126</v>
      </c>
      <c r="BD71" s="64">
        <v>1.2560825741870083</v>
      </c>
      <c r="BE71" s="64">
        <v>0</v>
      </c>
      <c r="BF71" s="64">
        <v>162.98018441344516</v>
      </c>
      <c r="BG71" s="64">
        <v>274.37046529375039</v>
      </c>
      <c r="BH71" s="64">
        <v>72.250839143321656</v>
      </c>
      <c r="BI71" s="64">
        <v>5.1316041317440106</v>
      </c>
      <c r="BJ71" s="64">
        <v>9.7778073871333628</v>
      </c>
      <c r="BK71" s="64">
        <v>73.608643479744984</v>
      </c>
      <c r="BL71" s="64">
        <v>376.56366705521725</v>
      </c>
      <c r="BM71" s="64">
        <v>7273.7061068852445</v>
      </c>
      <c r="BN71" s="64">
        <v>838.49352403642058</v>
      </c>
      <c r="BO71" s="64">
        <v>198.40734330416004</v>
      </c>
      <c r="BP71" s="64">
        <v>48.098598073716893</v>
      </c>
      <c r="BQ71" s="64">
        <v>416.8209395938793</v>
      </c>
      <c r="BR71" s="64">
        <v>451.3329080265666</v>
      </c>
      <c r="BS71" s="64">
        <v>135.44795984855065</v>
      </c>
      <c r="BT71" s="64">
        <v>253.74174025644584</v>
      </c>
      <c r="BU71" s="64">
        <v>50.968493897506839</v>
      </c>
      <c r="BV71" s="64">
        <v>275.67763152829912</v>
      </c>
      <c r="BW71" s="64">
        <v>294.55503110056043</v>
      </c>
      <c r="BX71" s="64">
        <v>150.55363597639902</v>
      </c>
      <c r="BY71" s="64">
        <v>68.83693011900273</v>
      </c>
      <c r="BZ71" s="64">
        <v>30.219812141530937</v>
      </c>
      <c r="CA71" s="64">
        <v>32.949038409831502</v>
      </c>
      <c r="CB71" s="289">
        <v>0</v>
      </c>
      <c r="CC71" s="103">
        <f t="shared" si="0"/>
        <v>13681.751375215641</v>
      </c>
      <c r="CD71" s="106">
        <v>0</v>
      </c>
      <c r="CE71" s="64">
        <v>0</v>
      </c>
      <c r="CF71" s="64">
        <v>0</v>
      </c>
      <c r="CG71" s="64">
        <v>0</v>
      </c>
      <c r="CH71" s="64">
        <v>0</v>
      </c>
      <c r="CI71" s="64">
        <v>0</v>
      </c>
      <c r="CJ71" s="64">
        <v>0</v>
      </c>
      <c r="CK71" s="64">
        <v>0</v>
      </c>
      <c r="CL71" s="64">
        <v>48.633026889347342</v>
      </c>
      <c r="CM71" s="64">
        <v>0</v>
      </c>
      <c r="CN71" s="64">
        <v>0</v>
      </c>
      <c r="CO71" s="289">
        <v>0</v>
      </c>
      <c r="CP71" s="103">
        <f t="shared" si="1"/>
        <v>48.633026889347342</v>
      </c>
      <c r="CQ71" s="106">
        <v>0</v>
      </c>
      <c r="CR71" s="64">
        <v>0</v>
      </c>
      <c r="CS71" s="289">
        <v>0</v>
      </c>
      <c r="CT71" s="103">
        <f t="shared" si="2"/>
        <v>0</v>
      </c>
      <c r="CU71" s="97">
        <v>14413.765752026822</v>
      </c>
      <c r="CV71" s="97">
        <v>0</v>
      </c>
      <c r="CW71" s="97">
        <v>0</v>
      </c>
      <c r="CX71" s="97">
        <v>0</v>
      </c>
      <c r="CY71" s="103">
        <f t="shared" si="3"/>
        <v>14413.765752026822</v>
      </c>
      <c r="CZ71" s="292">
        <v>11682.435812910511</v>
      </c>
      <c r="DA71" s="103">
        <f t="shared" si="4"/>
        <v>26144.834591826679</v>
      </c>
      <c r="DB71" s="103">
        <f t="shared" si="5"/>
        <v>39826.585967042323</v>
      </c>
      <c r="DD71" s="97"/>
    </row>
    <row r="72" spans="1:108" ht="16" customHeight="1" x14ac:dyDescent="0.15">
      <c r="A72" s="48">
        <v>63</v>
      </c>
      <c r="B72" s="50">
        <v>64</v>
      </c>
      <c r="C72" s="175" t="s">
        <v>435</v>
      </c>
      <c r="D72" s="106">
        <v>47.180247775899488</v>
      </c>
      <c r="E72" s="64">
        <v>0.88612396653332126</v>
      </c>
      <c r="F72" s="64">
        <v>0.13980863131705604</v>
      </c>
      <c r="G72" s="64">
        <v>11.112289039825994</v>
      </c>
      <c r="H72" s="64">
        <v>477.21710746611751</v>
      </c>
      <c r="I72" s="64">
        <v>91.094111956454668</v>
      </c>
      <c r="J72" s="64">
        <v>229.30987966558754</v>
      </c>
      <c r="K72" s="64">
        <v>53.683309542797438</v>
      </c>
      <c r="L72" s="64">
        <v>30.812371323890179</v>
      </c>
      <c r="M72" s="64">
        <v>2.4881331573422485</v>
      </c>
      <c r="N72" s="64">
        <v>300.37236734062458</v>
      </c>
      <c r="O72" s="64">
        <v>692.16062988011333</v>
      </c>
      <c r="P72" s="64">
        <v>113.35021199941217</v>
      </c>
      <c r="Q72" s="64">
        <v>121.87706049152744</v>
      </c>
      <c r="R72" s="64">
        <v>43.02859091625227</v>
      </c>
      <c r="S72" s="64">
        <v>0</v>
      </c>
      <c r="T72" s="64">
        <v>440.07839561998657</v>
      </c>
      <c r="U72" s="64">
        <v>713.9651541894857</v>
      </c>
      <c r="V72" s="64">
        <v>498.4198790097509</v>
      </c>
      <c r="W72" s="64">
        <v>294.80572618226671</v>
      </c>
      <c r="X72" s="64">
        <v>20.51680255989492</v>
      </c>
      <c r="Y72" s="64">
        <v>144.30805652180939</v>
      </c>
      <c r="Z72" s="64">
        <v>24.059134303799574</v>
      </c>
      <c r="AA72" s="64">
        <v>67.349786160568428</v>
      </c>
      <c r="AB72" s="64">
        <v>45.591262735463509</v>
      </c>
      <c r="AC72" s="64">
        <v>32.825088354336444</v>
      </c>
      <c r="AD72" s="64">
        <v>42.845625716733039</v>
      </c>
      <c r="AE72" s="64">
        <v>41.387245559645059</v>
      </c>
      <c r="AF72" s="64">
        <v>0</v>
      </c>
      <c r="AG72" s="64">
        <v>0</v>
      </c>
      <c r="AH72" s="64">
        <v>0</v>
      </c>
      <c r="AI72" s="64">
        <v>0</v>
      </c>
      <c r="AJ72" s="64">
        <v>0</v>
      </c>
      <c r="AK72" s="64">
        <v>118.86375328374645</v>
      </c>
      <c r="AL72" s="64">
        <v>4.0703663962029788</v>
      </c>
      <c r="AM72" s="64">
        <v>28.344588420374674</v>
      </c>
      <c r="AN72" s="64">
        <v>10.457445958283914</v>
      </c>
      <c r="AO72" s="64">
        <v>4.6312533499907866</v>
      </c>
      <c r="AP72" s="64">
        <v>66.997181649641632</v>
      </c>
      <c r="AQ72" s="64">
        <v>858.01603794096195</v>
      </c>
      <c r="AR72" s="64">
        <v>254.60376676224766</v>
      </c>
      <c r="AS72" s="64">
        <v>791.84842588970798</v>
      </c>
      <c r="AT72" s="64">
        <v>848.21017228266203</v>
      </c>
      <c r="AU72" s="64">
        <v>30.978653567062253</v>
      </c>
      <c r="AV72" s="64">
        <v>4.1266881200856059E-2</v>
      </c>
      <c r="AW72" s="64">
        <v>25.792310438889331</v>
      </c>
      <c r="AX72" s="64">
        <v>24.658746448548857</v>
      </c>
      <c r="AY72" s="64">
        <v>0</v>
      </c>
      <c r="AZ72" s="64">
        <v>1.0194922851286043</v>
      </c>
      <c r="BA72" s="64">
        <v>16.29431638990739</v>
      </c>
      <c r="BB72" s="64">
        <v>0.99019129618163726</v>
      </c>
      <c r="BC72" s="64">
        <v>235.35099000378858</v>
      </c>
      <c r="BD72" s="64">
        <v>0</v>
      </c>
      <c r="BE72" s="64">
        <v>0</v>
      </c>
      <c r="BF72" s="64">
        <v>317.35741047147195</v>
      </c>
      <c r="BG72" s="64">
        <v>777.46341901583594</v>
      </c>
      <c r="BH72" s="64">
        <v>109.05180641176186</v>
      </c>
      <c r="BI72" s="64">
        <v>177.91137425602744</v>
      </c>
      <c r="BJ72" s="64">
        <v>333.25336341787323</v>
      </c>
      <c r="BK72" s="64">
        <v>201.83517044962923</v>
      </c>
      <c r="BL72" s="64">
        <v>250.44770469369263</v>
      </c>
      <c r="BM72" s="64">
        <v>561.41625470651945</v>
      </c>
      <c r="BN72" s="64">
        <v>10826.278788505968</v>
      </c>
      <c r="BO72" s="64">
        <v>5549.2013091653389</v>
      </c>
      <c r="BP72" s="64">
        <v>2880.4416091804414</v>
      </c>
      <c r="BQ72" s="64">
        <v>1047.2150445188481</v>
      </c>
      <c r="BR72" s="64">
        <v>597.49470307531249</v>
      </c>
      <c r="BS72" s="64">
        <v>266.20965104039794</v>
      </c>
      <c r="BT72" s="64">
        <v>491.03276496249839</v>
      </c>
      <c r="BU72" s="64">
        <v>11.94870089541147</v>
      </c>
      <c r="BV72" s="64">
        <v>1188.9792360581539</v>
      </c>
      <c r="BW72" s="64">
        <v>242.28979383326168</v>
      </c>
      <c r="BX72" s="64">
        <v>426.21780624813914</v>
      </c>
      <c r="BY72" s="64">
        <v>163.11481139533149</v>
      </c>
      <c r="BZ72" s="64">
        <v>119.46923845782996</v>
      </c>
      <c r="CA72" s="64">
        <v>819.96324216710673</v>
      </c>
      <c r="CB72" s="289">
        <v>0</v>
      </c>
      <c r="CC72" s="103">
        <f t="shared" si="0"/>
        <v>35260.626562238809</v>
      </c>
      <c r="CD72" s="106">
        <v>0</v>
      </c>
      <c r="CE72" s="64">
        <v>0</v>
      </c>
      <c r="CF72" s="64">
        <v>0</v>
      </c>
      <c r="CG72" s="64">
        <v>0</v>
      </c>
      <c r="CH72" s="64">
        <v>0</v>
      </c>
      <c r="CI72" s="64">
        <v>0</v>
      </c>
      <c r="CJ72" s="64">
        <v>0</v>
      </c>
      <c r="CK72" s="64">
        <v>0</v>
      </c>
      <c r="CL72" s="64">
        <v>0</v>
      </c>
      <c r="CM72" s="64">
        <v>0</v>
      </c>
      <c r="CN72" s="64">
        <v>0</v>
      </c>
      <c r="CO72" s="289">
        <v>8764.4386937583913</v>
      </c>
      <c r="CP72" s="103">
        <f t="shared" si="1"/>
        <v>8764.4386937583913</v>
      </c>
      <c r="CQ72" s="106">
        <v>0</v>
      </c>
      <c r="CR72" s="64">
        <v>0</v>
      </c>
      <c r="CS72" s="289">
        <v>0</v>
      </c>
      <c r="CT72" s="103">
        <f t="shared" si="2"/>
        <v>0</v>
      </c>
      <c r="CU72" s="97">
        <v>0</v>
      </c>
      <c r="CV72" s="97">
        <v>603.41162894499519</v>
      </c>
      <c r="CW72" s="97">
        <v>0</v>
      </c>
      <c r="CX72" s="97">
        <v>0</v>
      </c>
      <c r="CY72" s="103">
        <f t="shared" si="3"/>
        <v>603.41162894499519</v>
      </c>
      <c r="CZ72" s="292">
        <v>24129.959799252618</v>
      </c>
      <c r="DA72" s="103">
        <f t="shared" si="4"/>
        <v>33497.810121956005</v>
      </c>
      <c r="DB72" s="103">
        <f t="shared" si="5"/>
        <v>68758.436684194807</v>
      </c>
      <c r="DD72" s="97"/>
    </row>
    <row r="73" spans="1:108" ht="16" customHeight="1" x14ac:dyDescent="0.15">
      <c r="A73" s="316">
        <v>64</v>
      </c>
      <c r="B73" s="50">
        <v>65</v>
      </c>
      <c r="C73" s="175" t="s">
        <v>434</v>
      </c>
      <c r="D73" s="106">
        <v>81.09622619534656</v>
      </c>
      <c r="E73" s="64">
        <v>1.7438474454107109</v>
      </c>
      <c r="F73" s="64">
        <v>7.5622134058782695E-2</v>
      </c>
      <c r="G73" s="64">
        <v>1.5439671812242592</v>
      </c>
      <c r="H73" s="64">
        <v>140.04307418380782</v>
      </c>
      <c r="I73" s="64">
        <v>8.2953975911531312</v>
      </c>
      <c r="J73" s="64">
        <v>17.736738213504555</v>
      </c>
      <c r="K73" s="64">
        <v>9.9073910736465685</v>
      </c>
      <c r="L73" s="64">
        <v>5.8023509110046243</v>
      </c>
      <c r="M73" s="64">
        <v>0.4516916028477661</v>
      </c>
      <c r="N73" s="64">
        <v>26.702814472723531</v>
      </c>
      <c r="O73" s="64">
        <v>118.30811904705477</v>
      </c>
      <c r="P73" s="64">
        <v>38.114053981543925</v>
      </c>
      <c r="Q73" s="64">
        <v>17.621943293355894</v>
      </c>
      <c r="R73" s="64">
        <v>4.1536936872199224</v>
      </c>
      <c r="S73" s="64">
        <v>0</v>
      </c>
      <c r="T73" s="64">
        <v>41.507673979329653</v>
      </c>
      <c r="U73" s="64">
        <v>79.152093886679594</v>
      </c>
      <c r="V73" s="64">
        <v>56.48882540323163</v>
      </c>
      <c r="W73" s="64">
        <v>35.098467379279661</v>
      </c>
      <c r="X73" s="64">
        <v>1.6604097915020763</v>
      </c>
      <c r="Y73" s="64">
        <v>8.8552772659536103</v>
      </c>
      <c r="Z73" s="64">
        <v>4.3947230340578436</v>
      </c>
      <c r="AA73" s="64">
        <v>12.716359929371919</v>
      </c>
      <c r="AB73" s="64">
        <v>7.2035187041408699</v>
      </c>
      <c r="AC73" s="64">
        <v>23.312775061286761</v>
      </c>
      <c r="AD73" s="64">
        <v>18.170276956367356</v>
      </c>
      <c r="AE73" s="64">
        <v>10.586937499956269</v>
      </c>
      <c r="AF73" s="64">
        <v>0.82567478919303827</v>
      </c>
      <c r="AG73" s="64">
        <v>0.6194314347701001</v>
      </c>
      <c r="AH73" s="64">
        <v>0</v>
      </c>
      <c r="AI73" s="64">
        <v>0.41425948806344087</v>
      </c>
      <c r="AJ73" s="64">
        <v>5.6481213574526032</v>
      </c>
      <c r="AK73" s="64">
        <v>155.94172920800224</v>
      </c>
      <c r="AL73" s="64">
        <v>0.76695801135529995</v>
      </c>
      <c r="AM73" s="64">
        <v>3.5790078687729756</v>
      </c>
      <c r="AN73" s="64">
        <v>1.868102981496546</v>
      </c>
      <c r="AO73" s="64">
        <v>0.82740609210623606</v>
      </c>
      <c r="AP73" s="64">
        <v>12.516785420858044</v>
      </c>
      <c r="AQ73" s="64">
        <v>68.130795526748841</v>
      </c>
      <c r="AR73" s="64">
        <v>47.72659855793335</v>
      </c>
      <c r="AS73" s="64">
        <v>104.03738859564608</v>
      </c>
      <c r="AT73" s="64">
        <v>97.920896886448844</v>
      </c>
      <c r="AU73" s="64">
        <v>25.086916281811483</v>
      </c>
      <c r="AV73" s="64">
        <v>0.40196785832865073</v>
      </c>
      <c r="AW73" s="64">
        <v>73.061052357509766</v>
      </c>
      <c r="AX73" s="64">
        <v>68.345876312078175</v>
      </c>
      <c r="AY73" s="64">
        <v>32.73059038485323</v>
      </c>
      <c r="AZ73" s="64">
        <v>272.01196968422522</v>
      </c>
      <c r="BA73" s="64">
        <v>22.626477448685975</v>
      </c>
      <c r="BB73" s="64">
        <v>0.76349063156105768</v>
      </c>
      <c r="BC73" s="64">
        <v>14.528222984369512</v>
      </c>
      <c r="BD73" s="64">
        <v>0.41293724940663162</v>
      </c>
      <c r="BE73" s="64">
        <v>3.4177023460909441</v>
      </c>
      <c r="BF73" s="64">
        <v>197.29285302042365</v>
      </c>
      <c r="BG73" s="64">
        <v>0</v>
      </c>
      <c r="BH73" s="64">
        <v>16.699396708107905</v>
      </c>
      <c r="BI73" s="64">
        <v>16.32456539188113</v>
      </c>
      <c r="BJ73" s="64">
        <v>32.37318131832663</v>
      </c>
      <c r="BK73" s="64">
        <v>29.022167093161872</v>
      </c>
      <c r="BL73" s="64">
        <v>20.578170302734211</v>
      </c>
      <c r="BM73" s="64">
        <v>38.712558699573094</v>
      </c>
      <c r="BN73" s="64">
        <v>2094.9981427397879</v>
      </c>
      <c r="BO73" s="64">
        <v>3308.236926857322</v>
      </c>
      <c r="BP73" s="64">
        <v>18.647905569309088</v>
      </c>
      <c r="BQ73" s="64">
        <v>325.10818054074724</v>
      </c>
      <c r="BR73" s="64">
        <v>114.2923849735045</v>
      </c>
      <c r="BS73" s="64">
        <v>31.788215521827727</v>
      </c>
      <c r="BT73" s="64">
        <v>121.44803304461527</v>
      </c>
      <c r="BU73" s="64">
        <v>94.119180386049536</v>
      </c>
      <c r="BV73" s="64">
        <v>328.0808865273242</v>
      </c>
      <c r="BW73" s="64">
        <v>477.84809210897498</v>
      </c>
      <c r="BX73" s="64">
        <v>70.066236223552835</v>
      </c>
      <c r="BY73" s="64">
        <v>40.207170174809818</v>
      </c>
      <c r="BZ73" s="64">
        <v>19.413639051516927</v>
      </c>
      <c r="CA73" s="64">
        <v>89.315808529351585</v>
      </c>
      <c r="CB73" s="289">
        <v>0</v>
      </c>
      <c r="CC73" s="103">
        <f t="shared" si="0"/>
        <v>9269.5283244457314</v>
      </c>
      <c r="CD73" s="106">
        <v>0</v>
      </c>
      <c r="CE73" s="64">
        <v>0</v>
      </c>
      <c r="CF73" s="64">
        <v>0</v>
      </c>
      <c r="CG73" s="64">
        <v>0</v>
      </c>
      <c r="CH73" s="64">
        <v>0</v>
      </c>
      <c r="CI73" s="64">
        <v>0</v>
      </c>
      <c r="CJ73" s="64">
        <v>0</v>
      </c>
      <c r="CK73" s="64">
        <v>0</v>
      </c>
      <c r="CL73" s="64">
        <v>0</v>
      </c>
      <c r="CM73" s="64">
        <v>0</v>
      </c>
      <c r="CN73" s="64">
        <v>0</v>
      </c>
      <c r="CO73" s="289">
        <v>15557.174774634081</v>
      </c>
      <c r="CP73" s="103">
        <f t="shared" si="1"/>
        <v>15557.174774634081</v>
      </c>
      <c r="CQ73" s="106">
        <v>0</v>
      </c>
      <c r="CR73" s="64">
        <v>0</v>
      </c>
      <c r="CS73" s="289">
        <v>0</v>
      </c>
      <c r="CT73" s="103">
        <f t="shared" si="2"/>
        <v>0</v>
      </c>
      <c r="CU73" s="97">
        <v>0</v>
      </c>
      <c r="CV73" s="97">
        <v>43.197142170388787</v>
      </c>
      <c r="CW73" s="97">
        <v>0</v>
      </c>
      <c r="CX73" s="97">
        <v>0</v>
      </c>
      <c r="CY73" s="103">
        <f t="shared" si="3"/>
        <v>43.197142170388787</v>
      </c>
      <c r="CZ73" s="292">
        <v>16291.3963010765</v>
      </c>
      <c r="DA73" s="103">
        <f t="shared" si="4"/>
        <v>31891.76821788097</v>
      </c>
      <c r="DB73" s="103">
        <f t="shared" si="5"/>
        <v>41161.296542326701</v>
      </c>
      <c r="DD73" s="97"/>
    </row>
    <row r="74" spans="1:108" ht="16" customHeight="1" x14ac:dyDescent="0.15">
      <c r="A74" s="48">
        <v>65</v>
      </c>
      <c r="B74" s="50">
        <v>68</v>
      </c>
      <c r="C74" s="175" t="s">
        <v>436</v>
      </c>
      <c r="D74" s="106">
        <v>41.8120924434768</v>
      </c>
      <c r="E74" s="64">
        <v>1.71809587710259</v>
      </c>
      <c r="F74" s="64">
        <v>8.0445420489462072E-2</v>
      </c>
      <c r="G74" s="64">
        <v>1.8269351593755927</v>
      </c>
      <c r="H74" s="64">
        <v>68.434767546659003</v>
      </c>
      <c r="I74" s="64">
        <v>1.7022156117455798</v>
      </c>
      <c r="J74" s="64">
        <v>3.9767519443553065</v>
      </c>
      <c r="K74" s="64">
        <v>4.3666314486417859</v>
      </c>
      <c r="L74" s="64">
        <v>2.7042432268043233</v>
      </c>
      <c r="M74" s="64">
        <v>0.70264932805099845</v>
      </c>
      <c r="N74" s="64">
        <v>22.86681348399296</v>
      </c>
      <c r="O74" s="64">
        <v>34.065061190505915</v>
      </c>
      <c r="P74" s="64">
        <v>3.1022257199831311</v>
      </c>
      <c r="Q74" s="64">
        <v>13.166880956783144</v>
      </c>
      <c r="R74" s="64">
        <v>3.5887945060039965</v>
      </c>
      <c r="S74" s="64">
        <v>0</v>
      </c>
      <c r="T74" s="64">
        <v>6.2712873779916523</v>
      </c>
      <c r="U74" s="64">
        <v>111.59972058112633</v>
      </c>
      <c r="V74" s="64">
        <v>7.5865508681973344</v>
      </c>
      <c r="W74" s="64">
        <v>48.543845043057502</v>
      </c>
      <c r="X74" s="64">
        <v>1.3687818252614472</v>
      </c>
      <c r="Y74" s="64">
        <v>3.0324035641845195</v>
      </c>
      <c r="Z74" s="64">
        <v>5.754297938817488</v>
      </c>
      <c r="AA74" s="64">
        <v>14.348409261652087</v>
      </c>
      <c r="AB74" s="64">
        <v>13.855002581716844</v>
      </c>
      <c r="AC74" s="64">
        <v>0</v>
      </c>
      <c r="AD74" s="64">
        <v>0</v>
      </c>
      <c r="AE74" s="64">
        <v>0</v>
      </c>
      <c r="AF74" s="64">
        <v>0</v>
      </c>
      <c r="AG74" s="64">
        <v>0</v>
      </c>
      <c r="AH74" s="64">
        <v>0</v>
      </c>
      <c r="AI74" s="64">
        <v>0</v>
      </c>
      <c r="AJ74" s="64">
        <v>0</v>
      </c>
      <c r="AK74" s="64">
        <v>137.09112237086362</v>
      </c>
      <c r="AL74" s="64">
        <v>0.76789187843033679</v>
      </c>
      <c r="AM74" s="64">
        <v>2.2694702626960428</v>
      </c>
      <c r="AN74" s="64">
        <v>0</v>
      </c>
      <c r="AO74" s="64">
        <v>0</v>
      </c>
      <c r="AP74" s="64">
        <v>6.2945091442183152</v>
      </c>
      <c r="AQ74" s="64">
        <v>145.53420424062921</v>
      </c>
      <c r="AR74" s="64">
        <v>38.439179047789615</v>
      </c>
      <c r="AS74" s="64">
        <v>457.00469626171389</v>
      </c>
      <c r="AT74" s="64">
        <v>590.43179465009871</v>
      </c>
      <c r="AU74" s="64">
        <v>98.433848220237991</v>
      </c>
      <c r="AV74" s="64">
        <v>8.8442616254716242</v>
      </c>
      <c r="AW74" s="64">
        <v>66.215327227601435</v>
      </c>
      <c r="AX74" s="64">
        <v>20.124338627828806</v>
      </c>
      <c r="AY74" s="64">
        <v>19.671420181700821</v>
      </c>
      <c r="AZ74" s="64">
        <v>203.41468597277952</v>
      </c>
      <c r="BA74" s="64">
        <v>11.443165509698487</v>
      </c>
      <c r="BB74" s="64">
        <v>0.27612899678875114</v>
      </c>
      <c r="BC74" s="64">
        <v>176.62544845472451</v>
      </c>
      <c r="BD74" s="64">
        <v>0</v>
      </c>
      <c r="BE74" s="64">
        <v>9.9940111860875884</v>
      </c>
      <c r="BF74" s="64">
        <v>115.04800377398041</v>
      </c>
      <c r="BG74" s="64">
        <v>0</v>
      </c>
      <c r="BH74" s="64">
        <v>11.441744387029154</v>
      </c>
      <c r="BI74" s="64">
        <v>72.572408522588759</v>
      </c>
      <c r="BJ74" s="64">
        <v>137.8462494644493</v>
      </c>
      <c r="BK74" s="64">
        <v>42.580501127208123</v>
      </c>
      <c r="BL74" s="64">
        <v>205.89889144764217</v>
      </c>
      <c r="BM74" s="64">
        <v>63.059845688499671</v>
      </c>
      <c r="BN74" s="64">
        <v>422.32119615386097</v>
      </c>
      <c r="BO74" s="64">
        <v>202.42699879452087</v>
      </c>
      <c r="BP74" s="64">
        <v>981.02932319284889</v>
      </c>
      <c r="BQ74" s="64">
        <v>489.48811260866268</v>
      </c>
      <c r="BR74" s="64">
        <v>93.156807381892818</v>
      </c>
      <c r="BS74" s="64">
        <v>70.610627292594586</v>
      </c>
      <c r="BT74" s="64">
        <v>156.85586398509042</v>
      </c>
      <c r="BU74" s="64">
        <v>144.31057449658437</v>
      </c>
      <c r="BV74" s="64">
        <v>193.96953647464321</v>
      </c>
      <c r="BW74" s="64">
        <v>59.648999961356559</v>
      </c>
      <c r="BX74" s="64">
        <v>115.72806410680624</v>
      </c>
      <c r="BY74" s="64">
        <v>66.24725539200152</v>
      </c>
      <c r="BZ74" s="64">
        <v>29.852386221390702</v>
      </c>
      <c r="CA74" s="64">
        <v>63.131123544525934</v>
      </c>
      <c r="CB74" s="289">
        <v>0</v>
      </c>
      <c r="CC74" s="103">
        <f t="shared" si="0"/>
        <v>6146.5749207835115</v>
      </c>
      <c r="CD74" s="106">
        <v>0</v>
      </c>
      <c r="CE74" s="64">
        <v>0</v>
      </c>
      <c r="CF74" s="64">
        <v>0</v>
      </c>
      <c r="CG74" s="64">
        <v>68263.140253059115</v>
      </c>
      <c r="CH74" s="64">
        <v>0</v>
      </c>
      <c r="CI74" s="64">
        <v>0</v>
      </c>
      <c r="CJ74" s="64">
        <v>317.93450148783353</v>
      </c>
      <c r="CK74" s="64">
        <v>0</v>
      </c>
      <c r="CL74" s="64">
        <v>0</v>
      </c>
      <c r="CM74" s="64">
        <v>0</v>
      </c>
      <c r="CN74" s="64">
        <v>0</v>
      </c>
      <c r="CO74" s="289">
        <v>152.20455184804109</v>
      </c>
      <c r="CP74" s="103">
        <f t="shared" si="1"/>
        <v>68733.279306394994</v>
      </c>
      <c r="CQ74" s="106">
        <v>0</v>
      </c>
      <c r="CR74" s="64">
        <v>0</v>
      </c>
      <c r="CS74" s="289">
        <v>0.79784782084582262</v>
      </c>
      <c r="CT74" s="103">
        <f t="shared" si="2"/>
        <v>0.79784782084582262</v>
      </c>
      <c r="CU74" s="97">
        <v>0</v>
      </c>
      <c r="CV74" s="97">
        <v>0</v>
      </c>
      <c r="CW74" s="97">
        <v>0</v>
      </c>
      <c r="CX74" s="97">
        <v>0</v>
      </c>
      <c r="CY74" s="103">
        <f t="shared" si="3"/>
        <v>0</v>
      </c>
      <c r="CZ74" s="292">
        <v>143.9836506538397</v>
      </c>
      <c r="DA74" s="103">
        <f t="shared" si="4"/>
        <v>68878.060804869674</v>
      </c>
      <c r="DB74" s="103">
        <f t="shared" si="5"/>
        <v>75024.635725653192</v>
      </c>
      <c r="DD74" s="97"/>
    </row>
    <row r="75" spans="1:108" ht="16" customHeight="1" x14ac:dyDescent="0.15">
      <c r="A75" s="316">
        <v>66</v>
      </c>
      <c r="B75" s="203" t="s">
        <v>311</v>
      </c>
      <c r="C75" s="175" t="s">
        <v>437</v>
      </c>
      <c r="D75" s="106">
        <v>58.855648020442509</v>
      </c>
      <c r="E75" s="64">
        <v>10.55951526835384</v>
      </c>
      <c r="F75" s="64">
        <v>0.29943374214859303</v>
      </c>
      <c r="G75" s="64">
        <v>138.40753972319786</v>
      </c>
      <c r="H75" s="64">
        <v>2089.4317778757718</v>
      </c>
      <c r="I75" s="64">
        <v>76.768413769137581</v>
      </c>
      <c r="J75" s="64">
        <v>77.932871076930709</v>
      </c>
      <c r="K75" s="64">
        <v>75.04496900894334</v>
      </c>
      <c r="L75" s="64">
        <v>83.334843200466494</v>
      </c>
      <c r="M75" s="64">
        <v>5.1262054619278636</v>
      </c>
      <c r="N75" s="64">
        <v>416.44946500251899</v>
      </c>
      <c r="O75" s="64">
        <v>3162.8051929596186</v>
      </c>
      <c r="P75" s="64">
        <v>162.57911137157794</v>
      </c>
      <c r="Q75" s="64">
        <v>240.88164126096316</v>
      </c>
      <c r="R75" s="64">
        <v>101.61145651674389</v>
      </c>
      <c r="S75" s="64">
        <v>0</v>
      </c>
      <c r="T75" s="64">
        <v>186.24759659236025</v>
      </c>
      <c r="U75" s="64">
        <v>835.04201563221091</v>
      </c>
      <c r="V75" s="64">
        <v>382.13016853998397</v>
      </c>
      <c r="W75" s="64">
        <v>1517.9095939304893</v>
      </c>
      <c r="X75" s="64">
        <v>78.426559251654638</v>
      </c>
      <c r="Y75" s="64">
        <v>297.10768539359111</v>
      </c>
      <c r="Z75" s="64">
        <v>150.16800193756575</v>
      </c>
      <c r="AA75" s="64">
        <v>427.31542004396601</v>
      </c>
      <c r="AB75" s="64">
        <v>177.38330027057745</v>
      </c>
      <c r="AC75" s="64">
        <v>0</v>
      </c>
      <c r="AD75" s="64">
        <v>0</v>
      </c>
      <c r="AE75" s="64">
        <v>10.298117771784154</v>
      </c>
      <c r="AF75" s="64">
        <v>0</v>
      </c>
      <c r="AG75" s="64">
        <v>0</v>
      </c>
      <c r="AH75" s="64">
        <v>24.582473368449438</v>
      </c>
      <c r="AI75" s="64">
        <v>0</v>
      </c>
      <c r="AJ75" s="64">
        <v>0</v>
      </c>
      <c r="AK75" s="64">
        <v>418.9681039708957</v>
      </c>
      <c r="AL75" s="64">
        <v>4.2566957268348489</v>
      </c>
      <c r="AM75" s="64">
        <v>89.638426174914713</v>
      </c>
      <c r="AN75" s="64">
        <v>2.2597751730872</v>
      </c>
      <c r="AO75" s="64">
        <v>0.99914204214515911</v>
      </c>
      <c r="AP75" s="64">
        <v>275.45469001796647</v>
      </c>
      <c r="AQ75" s="64">
        <v>5366.646029666691</v>
      </c>
      <c r="AR75" s="64">
        <v>709.99441916790158</v>
      </c>
      <c r="AS75" s="64">
        <v>1469.9499485592899</v>
      </c>
      <c r="AT75" s="64">
        <v>2837.1996192421248</v>
      </c>
      <c r="AU75" s="64">
        <v>76.569492587991107</v>
      </c>
      <c r="AV75" s="64">
        <v>29.202855055271442</v>
      </c>
      <c r="AW75" s="64">
        <v>32.059746127045088</v>
      </c>
      <c r="AX75" s="64">
        <v>25.859973906842026</v>
      </c>
      <c r="AY75" s="64">
        <v>0</v>
      </c>
      <c r="AZ75" s="64">
        <v>1.0674226685121104</v>
      </c>
      <c r="BA75" s="64">
        <v>100.06690016403154</v>
      </c>
      <c r="BB75" s="64">
        <v>6.0183368891371396</v>
      </c>
      <c r="BC75" s="64">
        <v>47.675048707489466</v>
      </c>
      <c r="BD75" s="64">
        <v>0.73035897682586937</v>
      </c>
      <c r="BE75" s="64">
        <v>0</v>
      </c>
      <c r="BF75" s="64">
        <v>853.91865377228146</v>
      </c>
      <c r="BG75" s="64">
        <v>1127.8708840474608</v>
      </c>
      <c r="BH75" s="64">
        <v>73.375792287880856</v>
      </c>
      <c r="BI75" s="64">
        <v>259.39187570315448</v>
      </c>
      <c r="BJ75" s="64">
        <v>485.39310707096854</v>
      </c>
      <c r="BK75" s="64">
        <v>446.05595419024598</v>
      </c>
      <c r="BL75" s="64">
        <v>331.07368036120499</v>
      </c>
      <c r="BM75" s="64">
        <v>1263.8131614074637</v>
      </c>
      <c r="BN75" s="64">
        <v>5761.2843938585293</v>
      </c>
      <c r="BO75" s="64">
        <v>2449.2794476730796</v>
      </c>
      <c r="BP75" s="64">
        <v>5684.0911412563364</v>
      </c>
      <c r="BQ75" s="64">
        <v>14682.365653993589</v>
      </c>
      <c r="BR75" s="64">
        <v>2067.5151451379334</v>
      </c>
      <c r="BS75" s="64">
        <v>1182.435193673097</v>
      </c>
      <c r="BT75" s="64">
        <v>2545.9200265817358</v>
      </c>
      <c r="BU75" s="64">
        <v>162.43384642050128</v>
      </c>
      <c r="BV75" s="64">
        <v>2168.261342151683</v>
      </c>
      <c r="BW75" s="64">
        <v>427.77964560932395</v>
      </c>
      <c r="BX75" s="64">
        <v>381.50607930229057</v>
      </c>
      <c r="BY75" s="64">
        <v>233.87802676714426</v>
      </c>
      <c r="BZ75" s="64">
        <v>112.99120403530688</v>
      </c>
      <c r="CA75" s="64">
        <v>491.38100130421208</v>
      </c>
      <c r="CB75" s="289">
        <v>0</v>
      </c>
      <c r="CC75" s="103">
        <f t="shared" si="0"/>
        <v>65473.3312584218</v>
      </c>
      <c r="CD75" s="106">
        <v>0</v>
      </c>
      <c r="CE75" s="64">
        <v>0</v>
      </c>
      <c r="CF75" s="64">
        <v>0</v>
      </c>
      <c r="CG75" s="64">
        <v>0</v>
      </c>
      <c r="CH75" s="64">
        <v>0</v>
      </c>
      <c r="CI75" s="64">
        <v>0</v>
      </c>
      <c r="CJ75" s="64">
        <v>0</v>
      </c>
      <c r="CK75" s="64">
        <v>0</v>
      </c>
      <c r="CL75" s="64">
        <v>0</v>
      </c>
      <c r="CM75" s="64">
        <v>0</v>
      </c>
      <c r="CN75" s="64">
        <v>0</v>
      </c>
      <c r="CO75" s="289">
        <v>285.04277164525342</v>
      </c>
      <c r="CP75" s="103">
        <f t="shared" si="1"/>
        <v>285.04277164525342</v>
      </c>
      <c r="CQ75" s="106">
        <v>0</v>
      </c>
      <c r="CR75" s="64">
        <v>0</v>
      </c>
      <c r="CS75" s="289">
        <v>0</v>
      </c>
      <c r="CT75" s="103">
        <f t="shared" si="2"/>
        <v>0</v>
      </c>
      <c r="CU75" s="97">
        <v>0</v>
      </c>
      <c r="CV75" s="97">
        <v>4675.1733498833637</v>
      </c>
      <c r="CW75" s="97">
        <v>0</v>
      </c>
      <c r="CX75" s="97">
        <v>0</v>
      </c>
      <c r="CY75" s="103">
        <f t="shared" si="3"/>
        <v>4675.1733498833637</v>
      </c>
      <c r="CZ75" s="292">
        <v>12344.597664176188</v>
      </c>
      <c r="DA75" s="103">
        <f t="shared" si="4"/>
        <v>17304.813785704806</v>
      </c>
      <c r="DB75" s="103">
        <f t="shared" si="5"/>
        <v>82778.145044126606</v>
      </c>
      <c r="DD75" s="97"/>
    </row>
    <row r="76" spans="1:108" ht="16" customHeight="1" x14ac:dyDescent="0.15">
      <c r="A76" s="48">
        <v>67</v>
      </c>
      <c r="B76" s="50">
        <v>72</v>
      </c>
      <c r="C76" s="40" t="s">
        <v>328</v>
      </c>
      <c r="D76" s="106">
        <v>32.368051231061571</v>
      </c>
      <c r="E76" s="64">
        <v>0</v>
      </c>
      <c r="F76" s="64">
        <v>0</v>
      </c>
      <c r="G76" s="64">
        <v>0</v>
      </c>
      <c r="H76" s="64">
        <v>0.37599059385184658</v>
      </c>
      <c r="I76" s="64">
        <v>1.1554396646844279E-2</v>
      </c>
      <c r="J76" s="64">
        <v>1.621421505810378E-3</v>
      </c>
      <c r="K76" s="64">
        <v>2.4920396677191081</v>
      </c>
      <c r="L76" s="64">
        <v>2.4876358344400371E-2</v>
      </c>
      <c r="M76" s="64">
        <v>0.54349800896311451</v>
      </c>
      <c r="N76" s="64">
        <v>33.460199256736281</v>
      </c>
      <c r="O76" s="64">
        <v>798.32086240681792</v>
      </c>
      <c r="P76" s="64">
        <v>0</v>
      </c>
      <c r="Q76" s="64">
        <v>3.1549819215863383E-2</v>
      </c>
      <c r="R76" s="64">
        <v>0</v>
      </c>
      <c r="S76" s="64">
        <v>0</v>
      </c>
      <c r="T76" s="64">
        <v>8.1755959923455242E-3</v>
      </c>
      <c r="U76" s="64">
        <v>9.1277976470916542</v>
      </c>
      <c r="V76" s="64">
        <v>1.3111152447038417E-3</v>
      </c>
      <c r="W76" s="64">
        <v>1.5751129845559755</v>
      </c>
      <c r="X76" s="64">
        <v>19.177716713712666</v>
      </c>
      <c r="Y76" s="64">
        <v>1.9433574771104756</v>
      </c>
      <c r="Z76" s="64">
        <v>3.1503492432732429E-3</v>
      </c>
      <c r="AA76" s="64">
        <v>2.5164306068168434E-2</v>
      </c>
      <c r="AB76" s="64">
        <v>2.4127917587706254E-3</v>
      </c>
      <c r="AC76" s="64">
        <v>0</v>
      </c>
      <c r="AD76" s="64">
        <v>0</v>
      </c>
      <c r="AE76" s="64">
        <v>29.760118786307888</v>
      </c>
      <c r="AF76" s="64">
        <v>0</v>
      </c>
      <c r="AG76" s="64">
        <v>0</v>
      </c>
      <c r="AH76" s="64">
        <v>0</v>
      </c>
      <c r="AI76" s="64">
        <v>0</v>
      </c>
      <c r="AJ76" s="64">
        <v>0</v>
      </c>
      <c r="AK76" s="64">
        <v>0</v>
      </c>
      <c r="AL76" s="64">
        <v>8.7713480400028574E-4</v>
      </c>
      <c r="AM76" s="64">
        <v>0.14285961982382978</v>
      </c>
      <c r="AN76" s="64">
        <v>0</v>
      </c>
      <c r="AO76" s="64">
        <v>0</v>
      </c>
      <c r="AP76" s="64">
        <v>2.6680620889336652E-3</v>
      </c>
      <c r="AQ76" s="64">
        <v>2.3697275398318438E-2</v>
      </c>
      <c r="AR76" s="64">
        <v>2.451153587370674E-3</v>
      </c>
      <c r="AS76" s="64">
        <v>7.1655594142348242</v>
      </c>
      <c r="AT76" s="64">
        <v>2.1586663740935204</v>
      </c>
      <c r="AU76" s="64">
        <v>20.774889644244027</v>
      </c>
      <c r="AV76" s="64">
        <v>0</v>
      </c>
      <c r="AW76" s="64">
        <v>15.865592617070446</v>
      </c>
      <c r="AX76" s="64">
        <v>7.3147747083596339</v>
      </c>
      <c r="AY76" s="64">
        <v>0</v>
      </c>
      <c r="AZ76" s="64">
        <v>0.30260865949658056</v>
      </c>
      <c r="BA76" s="64">
        <v>0</v>
      </c>
      <c r="BB76" s="64">
        <v>0</v>
      </c>
      <c r="BC76" s="64">
        <v>1.9131649002009758</v>
      </c>
      <c r="BD76" s="64">
        <v>0</v>
      </c>
      <c r="BE76" s="64">
        <v>0</v>
      </c>
      <c r="BF76" s="64">
        <v>0</v>
      </c>
      <c r="BG76" s="64">
        <v>0</v>
      </c>
      <c r="BH76" s="64">
        <v>0</v>
      </c>
      <c r="BI76" s="64">
        <v>1.4132812805788359E-2</v>
      </c>
      <c r="BJ76" s="64">
        <v>6.0410796522284725E-2</v>
      </c>
      <c r="BK76" s="64">
        <v>0</v>
      </c>
      <c r="BL76" s="64">
        <v>0</v>
      </c>
      <c r="BM76" s="64">
        <v>4.1238901599748344E-3</v>
      </c>
      <c r="BN76" s="64">
        <v>1.6764115139576144E-3</v>
      </c>
      <c r="BO76" s="64">
        <v>0</v>
      </c>
      <c r="BP76" s="64">
        <v>1.6609338777259487E-2</v>
      </c>
      <c r="BQ76" s="64">
        <v>46.013533800952914</v>
      </c>
      <c r="BR76" s="64">
        <v>581.45483745986451</v>
      </c>
      <c r="BS76" s="64">
        <v>1.3454466893067858E-2</v>
      </c>
      <c r="BT76" s="64">
        <v>2.0407595009882956E-2</v>
      </c>
      <c r="BU76" s="64">
        <v>0</v>
      </c>
      <c r="BV76" s="64">
        <v>0.28112705389779785</v>
      </c>
      <c r="BW76" s="64">
        <v>6.3036626201023873</v>
      </c>
      <c r="BX76" s="64">
        <v>0.29591316924938205</v>
      </c>
      <c r="BY76" s="64">
        <v>7.31867520436843E-2</v>
      </c>
      <c r="BZ76" s="64">
        <v>1.7576337653551065E-2</v>
      </c>
      <c r="CA76" s="64">
        <v>5.7464807338282985E-3</v>
      </c>
      <c r="CB76" s="289">
        <v>0</v>
      </c>
      <c r="CC76" s="103">
        <f t="shared" ref="CC76:CC91" si="8">SUM(D76:CB76)</f>
        <v>1619.4987694775316</v>
      </c>
      <c r="CD76" s="106">
        <v>0</v>
      </c>
      <c r="CE76" s="64">
        <v>0</v>
      </c>
      <c r="CF76" s="64">
        <v>0</v>
      </c>
      <c r="CG76" s="64">
        <v>0</v>
      </c>
      <c r="CH76" s="64">
        <v>0</v>
      </c>
      <c r="CI76" s="64">
        <v>0</v>
      </c>
      <c r="CJ76" s="64">
        <v>0</v>
      </c>
      <c r="CK76" s="64">
        <v>0</v>
      </c>
      <c r="CL76" s="64">
        <v>0</v>
      </c>
      <c r="CM76" s="64">
        <v>0</v>
      </c>
      <c r="CN76" s="64">
        <v>0</v>
      </c>
      <c r="CO76" s="289">
        <v>0</v>
      </c>
      <c r="CP76" s="103">
        <f t="shared" si="1"/>
        <v>0</v>
      </c>
      <c r="CQ76" s="106">
        <v>0</v>
      </c>
      <c r="CR76" s="64">
        <v>795.19834005729922</v>
      </c>
      <c r="CS76" s="289">
        <v>0</v>
      </c>
      <c r="CT76" s="103">
        <f t="shared" si="2"/>
        <v>795.19834005729922</v>
      </c>
      <c r="CU76" s="97">
        <v>24335.408967519881</v>
      </c>
      <c r="CV76" s="97">
        <v>0</v>
      </c>
      <c r="CW76" s="97">
        <v>0</v>
      </c>
      <c r="CX76" s="97">
        <v>0</v>
      </c>
      <c r="CY76" s="103">
        <f t="shared" si="3"/>
        <v>24335.408967519881</v>
      </c>
      <c r="CZ76" s="292">
        <v>3976.0391384222571</v>
      </c>
      <c r="DA76" s="103">
        <f t="shared" si="4"/>
        <v>29106.646445999439</v>
      </c>
      <c r="DB76" s="103">
        <f t="shared" si="5"/>
        <v>30726.145215476969</v>
      </c>
      <c r="DD76" s="97"/>
    </row>
    <row r="77" spans="1:108" ht="16" customHeight="1" x14ac:dyDescent="0.15">
      <c r="A77" s="316">
        <v>68</v>
      </c>
      <c r="B77" s="203" t="s">
        <v>312</v>
      </c>
      <c r="C77" s="175" t="s">
        <v>438</v>
      </c>
      <c r="D77" s="106">
        <v>123.57111651045373</v>
      </c>
      <c r="E77" s="64">
        <v>3.2377737205182964</v>
      </c>
      <c r="F77" s="64">
        <v>0</v>
      </c>
      <c r="G77" s="64">
        <v>7.4180145190067828</v>
      </c>
      <c r="H77" s="64">
        <v>436.42809665424738</v>
      </c>
      <c r="I77" s="64">
        <v>23.432715597919824</v>
      </c>
      <c r="J77" s="64">
        <v>25.130839052534174</v>
      </c>
      <c r="K77" s="64">
        <v>29.106197059465842</v>
      </c>
      <c r="L77" s="64">
        <v>12.262105323231399</v>
      </c>
      <c r="M77" s="64">
        <v>1.9444287999386716</v>
      </c>
      <c r="N77" s="64">
        <v>103.53174542776895</v>
      </c>
      <c r="O77" s="64">
        <v>592.99985736518681</v>
      </c>
      <c r="P77" s="64">
        <v>7.8309197043411984</v>
      </c>
      <c r="Q77" s="64">
        <v>27.908507535460046</v>
      </c>
      <c r="R77" s="64">
        <v>4.2065656718820508</v>
      </c>
      <c r="S77" s="64">
        <v>0</v>
      </c>
      <c r="T77" s="64">
        <v>74.897456916220406</v>
      </c>
      <c r="U77" s="64">
        <v>304.11045200396381</v>
      </c>
      <c r="V77" s="64">
        <v>90.979256660018507</v>
      </c>
      <c r="W77" s="64">
        <v>77.823366183012695</v>
      </c>
      <c r="X77" s="64">
        <v>11.575895687716974</v>
      </c>
      <c r="Y77" s="64">
        <v>18.772532810149762</v>
      </c>
      <c r="Z77" s="64">
        <v>28.867807028724673</v>
      </c>
      <c r="AA77" s="64">
        <v>80.687400600575927</v>
      </c>
      <c r="AB77" s="64">
        <v>40.50686375737741</v>
      </c>
      <c r="AC77" s="64">
        <v>0</v>
      </c>
      <c r="AD77" s="64">
        <v>0</v>
      </c>
      <c r="AE77" s="64">
        <v>0</v>
      </c>
      <c r="AF77" s="64">
        <v>0</v>
      </c>
      <c r="AG77" s="64">
        <v>0</v>
      </c>
      <c r="AH77" s="64">
        <v>0</v>
      </c>
      <c r="AI77" s="64">
        <v>0</v>
      </c>
      <c r="AJ77" s="64">
        <v>0</v>
      </c>
      <c r="AK77" s="64">
        <v>53.111602218037916</v>
      </c>
      <c r="AL77" s="64">
        <v>0.67973362013422967</v>
      </c>
      <c r="AM77" s="64">
        <v>1.3874245239996985</v>
      </c>
      <c r="AN77" s="64">
        <v>0</v>
      </c>
      <c r="AO77" s="64">
        <v>0</v>
      </c>
      <c r="AP77" s="64">
        <v>32.83476657472638</v>
      </c>
      <c r="AQ77" s="64">
        <v>105.78956508988171</v>
      </c>
      <c r="AR77" s="64">
        <v>40.726311537906163</v>
      </c>
      <c r="AS77" s="64">
        <v>338.19131294485408</v>
      </c>
      <c r="AT77" s="64">
        <v>865.56112439345907</v>
      </c>
      <c r="AU77" s="64">
        <v>13.618141271450693</v>
      </c>
      <c r="AV77" s="64">
        <v>5.7113345355377954</v>
      </c>
      <c r="AW77" s="64">
        <v>3.5781955767601579</v>
      </c>
      <c r="AX77" s="64">
        <v>140.0269562131715</v>
      </c>
      <c r="AY77" s="64">
        <v>31.109591314198639</v>
      </c>
      <c r="AZ77" s="64">
        <v>44.51034498967374</v>
      </c>
      <c r="BA77" s="64">
        <v>18.886007522855259</v>
      </c>
      <c r="BB77" s="64">
        <v>1.1683083980772067</v>
      </c>
      <c r="BC77" s="64">
        <v>76.978188068053015</v>
      </c>
      <c r="BD77" s="64">
        <v>1.0443289643349212</v>
      </c>
      <c r="BE77" s="64">
        <v>11.297420968473441</v>
      </c>
      <c r="BF77" s="64">
        <v>3.8880377380236055</v>
      </c>
      <c r="BG77" s="64">
        <v>133.67635649680028</v>
      </c>
      <c r="BH77" s="64">
        <v>21.398388834865294</v>
      </c>
      <c r="BI77" s="64">
        <v>20.87236560474734</v>
      </c>
      <c r="BJ77" s="64">
        <v>40.489748060395037</v>
      </c>
      <c r="BK77" s="64">
        <v>272.25313547959371</v>
      </c>
      <c r="BL77" s="64">
        <v>82.966076202718355</v>
      </c>
      <c r="BM77" s="64">
        <v>18.30815033767016</v>
      </c>
      <c r="BN77" s="64">
        <v>563.10580886006426</v>
      </c>
      <c r="BO77" s="64">
        <v>355.28828995066976</v>
      </c>
      <c r="BP77" s="64">
        <v>126.63325289605964</v>
      </c>
      <c r="BQ77" s="64">
        <v>579.02331845203275</v>
      </c>
      <c r="BR77" s="64">
        <v>233.36455089159773</v>
      </c>
      <c r="BS77" s="64">
        <v>200.54530457669892</v>
      </c>
      <c r="BT77" s="64">
        <v>259.61379346396774</v>
      </c>
      <c r="BU77" s="64">
        <v>1.7677534168194347</v>
      </c>
      <c r="BV77" s="64">
        <v>194.6835705957165</v>
      </c>
      <c r="BW77" s="64">
        <v>32.341433708612527</v>
      </c>
      <c r="BX77" s="64">
        <v>48.522937574850957</v>
      </c>
      <c r="BY77" s="64">
        <v>28.638059893673372</v>
      </c>
      <c r="BZ77" s="64">
        <v>155.87123357755542</v>
      </c>
      <c r="CA77" s="64">
        <v>40.68627986592692</v>
      </c>
      <c r="CB77" s="289">
        <v>0</v>
      </c>
      <c r="CC77" s="103">
        <f t="shared" si="8"/>
        <v>7327.3784197943596</v>
      </c>
      <c r="CD77" s="106">
        <v>0</v>
      </c>
      <c r="CE77" s="64">
        <v>0</v>
      </c>
      <c r="CF77" s="64">
        <v>0</v>
      </c>
      <c r="CG77" s="64">
        <v>0</v>
      </c>
      <c r="CH77" s="64">
        <v>0</v>
      </c>
      <c r="CI77" s="64">
        <v>0</v>
      </c>
      <c r="CJ77" s="64">
        <v>0</v>
      </c>
      <c r="CK77" s="64">
        <v>0</v>
      </c>
      <c r="CL77" s="64">
        <v>838.25785224628919</v>
      </c>
      <c r="CM77" s="64">
        <v>0</v>
      </c>
      <c r="CN77" s="64">
        <v>0</v>
      </c>
      <c r="CO77" s="289">
        <v>0</v>
      </c>
      <c r="CP77" s="103">
        <f t="shared" si="1"/>
        <v>838.25785224628919</v>
      </c>
      <c r="CQ77" s="106">
        <v>0</v>
      </c>
      <c r="CR77" s="64">
        <v>0</v>
      </c>
      <c r="CS77" s="289">
        <v>0</v>
      </c>
      <c r="CT77" s="103">
        <f t="shared" si="2"/>
        <v>0</v>
      </c>
      <c r="CU77" s="97">
        <v>0</v>
      </c>
      <c r="CV77" s="97">
        <v>813.34869163600808</v>
      </c>
      <c r="CW77" s="97">
        <v>0</v>
      </c>
      <c r="CX77" s="97">
        <v>0</v>
      </c>
      <c r="CY77" s="103">
        <f t="shared" si="3"/>
        <v>813.34869163600808</v>
      </c>
      <c r="CZ77" s="292">
        <v>7.0350114055355011</v>
      </c>
      <c r="DA77" s="103">
        <f t="shared" si="4"/>
        <v>1658.6415552878327</v>
      </c>
      <c r="DB77" s="103">
        <f t="shared" si="5"/>
        <v>8986.0199750821921</v>
      </c>
      <c r="DD77" s="97"/>
    </row>
    <row r="78" spans="1:108" ht="16" customHeight="1" x14ac:dyDescent="0.15">
      <c r="A78" s="48">
        <v>69</v>
      </c>
      <c r="B78" s="203" t="s">
        <v>313</v>
      </c>
      <c r="C78" s="175" t="s">
        <v>439</v>
      </c>
      <c r="D78" s="106">
        <v>15.02734218457203</v>
      </c>
      <c r="E78" s="64">
        <v>22.233812460912997</v>
      </c>
      <c r="F78" s="64">
        <v>0.36360722527170886</v>
      </c>
      <c r="G78" s="64">
        <v>36.199196657799547</v>
      </c>
      <c r="H78" s="64">
        <v>993.4039862552703</v>
      </c>
      <c r="I78" s="64">
        <v>21.96883183518689</v>
      </c>
      <c r="J78" s="64">
        <v>45.953276239848741</v>
      </c>
      <c r="K78" s="64">
        <v>47.303347699095418</v>
      </c>
      <c r="L78" s="64">
        <v>34.720782314081525</v>
      </c>
      <c r="M78" s="64">
        <v>4.0617935317485312</v>
      </c>
      <c r="N78" s="64">
        <v>127.27756578691928</v>
      </c>
      <c r="O78" s="64">
        <v>512.31708746218806</v>
      </c>
      <c r="P78" s="64">
        <v>166.44841296499018</v>
      </c>
      <c r="Q78" s="64">
        <v>85.538428433534548</v>
      </c>
      <c r="R78" s="64">
        <v>62.312952541438236</v>
      </c>
      <c r="S78" s="64">
        <v>0</v>
      </c>
      <c r="T78" s="64">
        <v>158.33114273876302</v>
      </c>
      <c r="U78" s="64">
        <v>599.02316932976169</v>
      </c>
      <c r="V78" s="64">
        <v>265.41315472075826</v>
      </c>
      <c r="W78" s="64">
        <v>735.19018130927714</v>
      </c>
      <c r="X78" s="64">
        <v>26.539474230097653</v>
      </c>
      <c r="Y78" s="64">
        <v>89.287775779420954</v>
      </c>
      <c r="Z78" s="64">
        <v>76.102323937484158</v>
      </c>
      <c r="AA78" s="64">
        <v>216.65615879769231</v>
      </c>
      <c r="AB78" s="64">
        <v>196.24788464986963</v>
      </c>
      <c r="AC78" s="64">
        <v>0</v>
      </c>
      <c r="AD78" s="64">
        <v>0</v>
      </c>
      <c r="AE78" s="64">
        <v>12.085158884534696</v>
      </c>
      <c r="AF78" s="64">
        <v>0</v>
      </c>
      <c r="AG78" s="64">
        <v>0</v>
      </c>
      <c r="AH78" s="64">
        <v>0</v>
      </c>
      <c r="AI78" s="64">
        <v>0</v>
      </c>
      <c r="AJ78" s="64">
        <v>0</v>
      </c>
      <c r="AK78" s="64">
        <v>485.07963967054269</v>
      </c>
      <c r="AL78" s="64">
        <v>8.3984653083725753</v>
      </c>
      <c r="AM78" s="64">
        <v>2.4222462238598603</v>
      </c>
      <c r="AN78" s="64">
        <v>0</v>
      </c>
      <c r="AO78" s="64">
        <v>0</v>
      </c>
      <c r="AP78" s="64">
        <v>531.60859312054436</v>
      </c>
      <c r="AQ78" s="64">
        <v>2032.1137909460954</v>
      </c>
      <c r="AR78" s="64">
        <v>592.88358800081869</v>
      </c>
      <c r="AS78" s="64">
        <v>1912.0022613301264</v>
      </c>
      <c r="AT78" s="64">
        <v>1320.0225714908129</v>
      </c>
      <c r="AU78" s="64">
        <v>82.461872243999679</v>
      </c>
      <c r="AV78" s="64">
        <v>18.951960730398291</v>
      </c>
      <c r="AW78" s="64">
        <v>86.147842554630969</v>
      </c>
      <c r="AX78" s="64">
        <v>50.208669533868061</v>
      </c>
      <c r="AY78" s="64">
        <v>0</v>
      </c>
      <c r="AZ78" s="64">
        <v>0.49075046351482898</v>
      </c>
      <c r="BA78" s="64">
        <v>60.46850526620721</v>
      </c>
      <c r="BB78" s="64">
        <v>3.6695896126204004</v>
      </c>
      <c r="BC78" s="64">
        <v>89.416096224682292</v>
      </c>
      <c r="BD78" s="64">
        <v>1.4871259951778506</v>
      </c>
      <c r="BE78" s="64">
        <v>94.684697885395053</v>
      </c>
      <c r="BF78" s="64">
        <v>737.50391756887461</v>
      </c>
      <c r="BG78" s="64">
        <v>3115.3217087932962</v>
      </c>
      <c r="BH78" s="64">
        <v>81.955997332441697</v>
      </c>
      <c r="BI78" s="64">
        <v>146.31613104690979</v>
      </c>
      <c r="BJ78" s="64">
        <v>274.82800458060541</v>
      </c>
      <c r="BK78" s="64">
        <v>465.52810194749742</v>
      </c>
      <c r="BL78" s="64">
        <v>454.92957400123646</v>
      </c>
      <c r="BM78" s="64">
        <v>803.93380534045309</v>
      </c>
      <c r="BN78" s="64">
        <v>1870.7994569897842</v>
      </c>
      <c r="BO78" s="64">
        <v>814.26775915847054</v>
      </c>
      <c r="BP78" s="64">
        <v>555.58657985196442</v>
      </c>
      <c r="BQ78" s="64">
        <v>3256.6640821258075</v>
      </c>
      <c r="BR78" s="64">
        <v>1011.6420945477629</v>
      </c>
      <c r="BS78" s="64">
        <v>322.93375352539761</v>
      </c>
      <c r="BT78" s="64">
        <v>4990.5890294408982</v>
      </c>
      <c r="BU78" s="64">
        <v>6.049683413179098</v>
      </c>
      <c r="BV78" s="64">
        <v>1584.6108416195136</v>
      </c>
      <c r="BW78" s="64">
        <v>561.10012828715935</v>
      </c>
      <c r="BX78" s="64">
        <v>755.57371482737017</v>
      </c>
      <c r="BY78" s="64">
        <v>372.77418602701772</v>
      </c>
      <c r="BZ78" s="64">
        <v>373.91761257986167</v>
      </c>
      <c r="CA78" s="64">
        <v>405.62363563123614</v>
      </c>
      <c r="CB78" s="289">
        <v>0</v>
      </c>
      <c r="CC78" s="103">
        <f t="shared" si="8"/>
        <v>34884.974913208927</v>
      </c>
      <c r="CD78" s="106">
        <v>0</v>
      </c>
      <c r="CE78" s="64">
        <v>0</v>
      </c>
      <c r="CF78" s="64">
        <v>23.442198065524412</v>
      </c>
      <c r="CG78" s="64">
        <v>513.72883044042987</v>
      </c>
      <c r="CH78" s="64">
        <v>27.955344808043108</v>
      </c>
      <c r="CI78" s="64">
        <v>54.072650963605689</v>
      </c>
      <c r="CJ78" s="64">
        <v>2594.8968929331145</v>
      </c>
      <c r="CK78" s="64">
        <v>0</v>
      </c>
      <c r="CL78" s="64">
        <v>4791.8261544681745</v>
      </c>
      <c r="CM78" s="64">
        <v>0</v>
      </c>
      <c r="CN78" s="64">
        <v>0</v>
      </c>
      <c r="CO78" s="289">
        <v>0</v>
      </c>
      <c r="CP78" s="103">
        <f t="shared" ref="CP78:CP85" si="9">SUM(CD78:CO78)</f>
        <v>8005.9220716788923</v>
      </c>
      <c r="CQ78" s="106">
        <v>0</v>
      </c>
      <c r="CR78" s="64">
        <v>0</v>
      </c>
      <c r="CS78" s="289">
        <v>0</v>
      </c>
      <c r="CT78" s="103">
        <f t="shared" ref="CT78:CT85" si="10">SUM(CQ78:CS78)</f>
        <v>0</v>
      </c>
      <c r="CU78" s="97">
        <v>0</v>
      </c>
      <c r="CV78" s="97">
        <v>2058.6333382598159</v>
      </c>
      <c r="CW78" s="97">
        <v>0</v>
      </c>
      <c r="CX78" s="97">
        <v>0</v>
      </c>
      <c r="CY78" s="103">
        <f t="shared" ref="CY78:CY85" si="11">SUM(CU78:CX78)</f>
        <v>2058.6333382598159</v>
      </c>
      <c r="CZ78" s="292">
        <v>4684.6632121327229</v>
      </c>
      <c r="DA78" s="103">
        <f t="shared" ref="DA78:DA85" si="12">SUM(CP78,CT78,CY78,CZ78)</f>
        <v>14749.218622071432</v>
      </c>
      <c r="DB78" s="103">
        <f t="shared" ref="DB78:DB85" si="13">CC78+DA78</f>
        <v>49634.193535280356</v>
      </c>
      <c r="DD78" s="97"/>
    </row>
    <row r="79" spans="1:108" ht="16" customHeight="1" x14ac:dyDescent="0.15">
      <c r="A79" s="316">
        <v>70</v>
      </c>
      <c r="B79" s="203" t="s">
        <v>314</v>
      </c>
      <c r="C79" s="40" t="s">
        <v>241</v>
      </c>
      <c r="D79" s="106">
        <v>0</v>
      </c>
      <c r="E79" s="64">
        <v>0</v>
      </c>
      <c r="F79" s="64">
        <v>0</v>
      </c>
      <c r="G79" s="64">
        <v>0</v>
      </c>
      <c r="H79" s="64">
        <v>0</v>
      </c>
      <c r="I79" s="64">
        <v>0</v>
      </c>
      <c r="J79" s="64">
        <v>0</v>
      </c>
      <c r="K79" s="64">
        <v>0</v>
      </c>
      <c r="L79" s="64">
        <v>0</v>
      </c>
      <c r="M79" s="64">
        <v>0</v>
      </c>
      <c r="N79" s="64">
        <v>0</v>
      </c>
      <c r="O79" s="64">
        <v>0</v>
      </c>
      <c r="P79" s="64">
        <v>0</v>
      </c>
      <c r="Q79" s="64">
        <v>0</v>
      </c>
      <c r="R79" s="64">
        <v>0</v>
      </c>
      <c r="S79" s="64">
        <v>0</v>
      </c>
      <c r="T79" s="64">
        <v>0</v>
      </c>
      <c r="U79" s="64">
        <v>0</v>
      </c>
      <c r="V79" s="64">
        <v>0</v>
      </c>
      <c r="W79" s="64">
        <v>0</v>
      </c>
      <c r="X79" s="64">
        <v>0</v>
      </c>
      <c r="Y79" s="64">
        <v>0</v>
      </c>
      <c r="Z79" s="64">
        <v>0</v>
      </c>
      <c r="AA79" s="64">
        <v>0</v>
      </c>
      <c r="AB79" s="64">
        <v>0</v>
      </c>
      <c r="AC79" s="64">
        <v>0</v>
      </c>
      <c r="AD79" s="64">
        <v>0</v>
      </c>
      <c r="AE79" s="64">
        <v>0</v>
      </c>
      <c r="AF79" s="64">
        <v>0</v>
      </c>
      <c r="AG79" s="64">
        <v>0</v>
      </c>
      <c r="AH79" s="64">
        <v>0</v>
      </c>
      <c r="AI79" s="64">
        <v>0</v>
      </c>
      <c r="AJ79" s="64">
        <v>0</v>
      </c>
      <c r="AK79" s="64">
        <v>0</v>
      </c>
      <c r="AL79" s="64">
        <v>0</v>
      </c>
      <c r="AM79" s="64">
        <v>0</v>
      </c>
      <c r="AN79" s="64">
        <v>0</v>
      </c>
      <c r="AO79" s="64">
        <v>0</v>
      </c>
      <c r="AP79" s="64">
        <v>0</v>
      </c>
      <c r="AQ79" s="64">
        <v>0</v>
      </c>
      <c r="AR79" s="64">
        <v>0</v>
      </c>
      <c r="AS79" s="64">
        <v>0</v>
      </c>
      <c r="AT79" s="64">
        <v>0</v>
      </c>
      <c r="AU79" s="64">
        <v>0</v>
      </c>
      <c r="AV79" s="64">
        <v>0</v>
      </c>
      <c r="AW79" s="64">
        <v>0</v>
      </c>
      <c r="AX79" s="64">
        <v>0</v>
      </c>
      <c r="AY79" s="64">
        <v>0</v>
      </c>
      <c r="AZ79" s="64">
        <v>0</v>
      </c>
      <c r="BA79" s="64">
        <v>0</v>
      </c>
      <c r="BB79" s="64">
        <v>0</v>
      </c>
      <c r="BC79" s="64">
        <v>0</v>
      </c>
      <c r="BD79" s="64">
        <v>0</v>
      </c>
      <c r="BE79" s="64">
        <v>0</v>
      </c>
      <c r="BF79" s="64">
        <v>0</v>
      </c>
      <c r="BG79" s="64">
        <v>0</v>
      </c>
      <c r="BH79" s="64">
        <v>0</v>
      </c>
      <c r="BI79" s="64">
        <v>0</v>
      </c>
      <c r="BJ79" s="64">
        <v>0</v>
      </c>
      <c r="BK79" s="64">
        <v>0</v>
      </c>
      <c r="BL79" s="64">
        <v>0</v>
      </c>
      <c r="BM79" s="64">
        <v>0</v>
      </c>
      <c r="BN79" s="64">
        <v>0</v>
      </c>
      <c r="BO79" s="64">
        <v>0</v>
      </c>
      <c r="BP79" s="64">
        <v>0</v>
      </c>
      <c r="BQ79" s="64">
        <v>0</v>
      </c>
      <c r="BR79" s="64">
        <v>0</v>
      </c>
      <c r="BS79" s="64">
        <v>0</v>
      </c>
      <c r="BT79" s="64">
        <v>0</v>
      </c>
      <c r="BU79" s="64">
        <v>0</v>
      </c>
      <c r="BV79" s="64">
        <v>0</v>
      </c>
      <c r="BW79" s="64">
        <v>0</v>
      </c>
      <c r="BX79" s="64">
        <v>0</v>
      </c>
      <c r="BY79" s="64">
        <v>0</v>
      </c>
      <c r="BZ79" s="64">
        <v>0</v>
      </c>
      <c r="CA79" s="64">
        <v>0</v>
      </c>
      <c r="CB79" s="289">
        <v>0</v>
      </c>
      <c r="CC79" s="103">
        <f t="shared" si="8"/>
        <v>0</v>
      </c>
      <c r="CD79" s="106">
        <v>0</v>
      </c>
      <c r="CE79" s="64">
        <v>0</v>
      </c>
      <c r="CF79" s="64">
        <v>0</v>
      </c>
      <c r="CG79" s="64">
        <v>0</v>
      </c>
      <c r="CH79" s="64">
        <v>0</v>
      </c>
      <c r="CI79" s="64">
        <v>0</v>
      </c>
      <c r="CJ79" s="64">
        <v>0</v>
      </c>
      <c r="CK79" s="64">
        <v>0</v>
      </c>
      <c r="CL79" s="64">
        <v>0</v>
      </c>
      <c r="CM79" s="64">
        <v>0</v>
      </c>
      <c r="CN79" s="64">
        <v>0</v>
      </c>
      <c r="CO79" s="289">
        <v>0</v>
      </c>
      <c r="CP79" s="103">
        <f t="shared" si="9"/>
        <v>0</v>
      </c>
      <c r="CQ79" s="106">
        <v>0</v>
      </c>
      <c r="CR79" s="64">
        <v>7350.8074298443116</v>
      </c>
      <c r="CS79" s="289">
        <v>0</v>
      </c>
      <c r="CT79" s="103">
        <f t="shared" si="10"/>
        <v>7350.8074298443116</v>
      </c>
      <c r="CU79" s="97">
        <v>0</v>
      </c>
      <c r="CV79" s="97">
        <v>0</v>
      </c>
      <c r="CW79" s="97">
        <v>0</v>
      </c>
      <c r="CX79" s="97">
        <v>0</v>
      </c>
      <c r="CY79" s="103">
        <f t="shared" si="11"/>
        <v>0</v>
      </c>
      <c r="CZ79" s="292">
        <v>0</v>
      </c>
      <c r="DA79" s="103">
        <f t="shared" si="12"/>
        <v>7350.8074298443116</v>
      </c>
      <c r="DB79" s="103">
        <f t="shared" si="13"/>
        <v>7350.8074298443116</v>
      </c>
      <c r="DD79" s="97"/>
    </row>
    <row r="80" spans="1:108" ht="16" customHeight="1" x14ac:dyDescent="0.15">
      <c r="A80" s="48">
        <v>71</v>
      </c>
      <c r="B80" s="203" t="s">
        <v>315</v>
      </c>
      <c r="C80" s="40" t="s">
        <v>242</v>
      </c>
      <c r="D80" s="106">
        <v>2.6464516465707884</v>
      </c>
      <c r="E80" s="64">
        <v>0</v>
      </c>
      <c r="F80" s="64">
        <v>6.1661738106361203E-3</v>
      </c>
      <c r="G80" s="64">
        <v>3.5158704680332531</v>
      </c>
      <c r="H80" s="64">
        <v>59.604141534064077</v>
      </c>
      <c r="I80" s="64">
        <v>3.8085048470800746</v>
      </c>
      <c r="J80" s="64">
        <v>6.2770148481980055</v>
      </c>
      <c r="K80" s="64">
        <v>2.0122951358775838</v>
      </c>
      <c r="L80" s="64">
        <v>0.72704964179028586</v>
      </c>
      <c r="M80" s="64">
        <v>4.3935514493869898E-2</v>
      </c>
      <c r="N80" s="64">
        <v>8.5429300089728333</v>
      </c>
      <c r="O80" s="64">
        <v>50.967090716407384</v>
      </c>
      <c r="P80" s="64">
        <v>1.2142166843768747</v>
      </c>
      <c r="Q80" s="64">
        <v>3.6132906943495007</v>
      </c>
      <c r="R80" s="64">
        <v>11.213216000466435</v>
      </c>
      <c r="S80" s="64">
        <v>0</v>
      </c>
      <c r="T80" s="64">
        <v>21.712245453939818</v>
      </c>
      <c r="U80" s="64">
        <v>48.202772158149287</v>
      </c>
      <c r="V80" s="64">
        <v>14.462849959361188</v>
      </c>
      <c r="W80" s="64">
        <v>45.047859780066318</v>
      </c>
      <c r="X80" s="64">
        <v>0.13851206955927314</v>
      </c>
      <c r="Y80" s="64">
        <v>5.9902665358539267</v>
      </c>
      <c r="Z80" s="64">
        <v>7.5752619996940851</v>
      </c>
      <c r="AA80" s="64">
        <v>21.388912926210395</v>
      </c>
      <c r="AB80" s="64">
        <v>9.6564865136588871</v>
      </c>
      <c r="AC80" s="64">
        <v>0</v>
      </c>
      <c r="AD80" s="64">
        <v>0</v>
      </c>
      <c r="AE80" s="64">
        <v>63.642488122006625</v>
      </c>
      <c r="AF80" s="64">
        <v>0</v>
      </c>
      <c r="AG80" s="64">
        <v>0</v>
      </c>
      <c r="AH80" s="64">
        <v>0</v>
      </c>
      <c r="AI80" s="64">
        <v>0</v>
      </c>
      <c r="AJ80" s="64">
        <v>0</v>
      </c>
      <c r="AK80" s="64">
        <v>73.868750564916695</v>
      </c>
      <c r="AL80" s="64">
        <v>6.7442528585026862</v>
      </c>
      <c r="AM80" s="64">
        <v>1.3740236384117501</v>
      </c>
      <c r="AN80" s="64">
        <v>0</v>
      </c>
      <c r="AO80" s="64">
        <v>0</v>
      </c>
      <c r="AP80" s="64">
        <v>0.72854693491342581</v>
      </c>
      <c r="AQ80" s="64">
        <v>12.827279424226866</v>
      </c>
      <c r="AR80" s="64">
        <v>2.6296147664203424</v>
      </c>
      <c r="AS80" s="64">
        <v>93.85515316064992</v>
      </c>
      <c r="AT80" s="64">
        <v>172.49561365972548</v>
      </c>
      <c r="AU80" s="64">
        <v>24.614208837744282</v>
      </c>
      <c r="AV80" s="64">
        <v>0.88952842038858015</v>
      </c>
      <c r="AW80" s="64">
        <v>4.0551440575480049</v>
      </c>
      <c r="AX80" s="64">
        <v>10.698880752901493</v>
      </c>
      <c r="AY80" s="64">
        <v>8.6821885524025166</v>
      </c>
      <c r="AZ80" s="64">
        <v>57.27389730753336</v>
      </c>
      <c r="BA80" s="64">
        <v>45.040583914282827</v>
      </c>
      <c r="BB80" s="64">
        <v>10.086856153751665</v>
      </c>
      <c r="BC80" s="64">
        <v>0</v>
      </c>
      <c r="BD80" s="64">
        <v>0.78033852274746529</v>
      </c>
      <c r="BE80" s="64">
        <v>45.805234419310572</v>
      </c>
      <c r="BF80" s="64">
        <v>4.5539368637025586</v>
      </c>
      <c r="BG80" s="64">
        <v>763.10503462681913</v>
      </c>
      <c r="BH80" s="64">
        <v>6.8174287658861408</v>
      </c>
      <c r="BI80" s="64">
        <v>3.7387281615602892</v>
      </c>
      <c r="BJ80" s="64">
        <v>5.8796323422507655</v>
      </c>
      <c r="BK80" s="64">
        <v>28.468034695614239</v>
      </c>
      <c r="BL80" s="64">
        <v>28.176547351295415</v>
      </c>
      <c r="BM80" s="64">
        <v>155.72666206383636</v>
      </c>
      <c r="BN80" s="64">
        <v>82.626826531132863</v>
      </c>
      <c r="BO80" s="64">
        <v>69.124498940933393</v>
      </c>
      <c r="BP80" s="64">
        <v>313.39445601361899</v>
      </c>
      <c r="BQ80" s="64">
        <v>813.44596400017974</v>
      </c>
      <c r="BR80" s="64">
        <v>149.84855005913613</v>
      </c>
      <c r="BS80" s="64">
        <v>220.30021857088641</v>
      </c>
      <c r="BT80" s="64">
        <v>219.62300557359646</v>
      </c>
      <c r="BU80" s="64">
        <v>81.33422997851136</v>
      </c>
      <c r="BV80" s="64">
        <v>560.42269552678351</v>
      </c>
      <c r="BW80" s="64">
        <v>109.80685745327605</v>
      </c>
      <c r="BX80" s="64">
        <v>77.1082556085628</v>
      </c>
      <c r="BY80" s="64">
        <v>44.428760724109289</v>
      </c>
      <c r="BZ80" s="64">
        <v>33.052318224565582</v>
      </c>
      <c r="CA80" s="64">
        <v>150.84927383947854</v>
      </c>
      <c r="CB80" s="289">
        <v>0</v>
      </c>
      <c r="CC80" s="103">
        <f t="shared" si="8"/>
        <v>4886.2918412951058</v>
      </c>
      <c r="CD80" s="106">
        <v>0</v>
      </c>
      <c r="CE80" s="64">
        <v>0</v>
      </c>
      <c r="CF80" s="64">
        <v>0</v>
      </c>
      <c r="CG80" s="64">
        <v>0</v>
      </c>
      <c r="CH80" s="64">
        <v>0</v>
      </c>
      <c r="CI80" s="64">
        <v>0</v>
      </c>
      <c r="CJ80" s="64">
        <v>38.908882629334101</v>
      </c>
      <c r="CK80" s="64">
        <v>0</v>
      </c>
      <c r="CL80" s="64">
        <v>0</v>
      </c>
      <c r="CM80" s="64">
        <v>0</v>
      </c>
      <c r="CN80" s="64">
        <v>0</v>
      </c>
      <c r="CO80" s="289">
        <v>242.79929953848045</v>
      </c>
      <c r="CP80" s="103">
        <f t="shared" si="9"/>
        <v>281.70818216781458</v>
      </c>
      <c r="CQ80" s="106">
        <v>0</v>
      </c>
      <c r="CR80" s="64">
        <v>28316.2091062012</v>
      </c>
      <c r="CS80" s="289">
        <v>1602.4357660672435</v>
      </c>
      <c r="CT80" s="103">
        <f t="shared" si="10"/>
        <v>29918.644872268444</v>
      </c>
      <c r="CU80" s="97">
        <v>0</v>
      </c>
      <c r="CV80" s="97">
        <v>0</v>
      </c>
      <c r="CW80" s="97">
        <v>0</v>
      </c>
      <c r="CX80" s="97">
        <v>0</v>
      </c>
      <c r="CY80" s="103">
        <f t="shared" si="11"/>
        <v>0</v>
      </c>
      <c r="CZ80" s="292">
        <v>0.92413438290506644</v>
      </c>
      <c r="DA80" s="103">
        <f t="shared" si="12"/>
        <v>30201.277188819164</v>
      </c>
      <c r="DB80" s="103">
        <f t="shared" si="13"/>
        <v>35087.569030114268</v>
      </c>
      <c r="DD80" s="97"/>
    </row>
    <row r="81" spans="1:108" ht="16" customHeight="1" x14ac:dyDescent="0.15">
      <c r="A81" s="316">
        <v>72</v>
      </c>
      <c r="B81" s="50">
        <v>85</v>
      </c>
      <c r="C81" s="40" t="s">
        <v>63</v>
      </c>
      <c r="D81" s="106">
        <v>33.597131519443671</v>
      </c>
      <c r="E81" s="64">
        <v>0</v>
      </c>
      <c r="F81" s="64">
        <v>2.0681275114772163E-2</v>
      </c>
      <c r="G81" s="64">
        <v>0.97362984374318573</v>
      </c>
      <c r="H81" s="64">
        <v>69.611395133395234</v>
      </c>
      <c r="I81" s="64">
        <v>5.1495648400351408</v>
      </c>
      <c r="J81" s="64">
        <v>2.4200671326097094</v>
      </c>
      <c r="K81" s="64">
        <v>1.3929650630919541</v>
      </c>
      <c r="L81" s="64">
        <v>2.767104835251057</v>
      </c>
      <c r="M81" s="64">
        <v>3.516092620636066E-2</v>
      </c>
      <c r="N81" s="64">
        <v>8.4155422905174735</v>
      </c>
      <c r="O81" s="64">
        <v>79.570316755479197</v>
      </c>
      <c r="P81" s="64">
        <v>1.1848100960527801</v>
      </c>
      <c r="Q81" s="64">
        <v>3.4749730999254496</v>
      </c>
      <c r="R81" s="64">
        <v>8.1104978860913987E-2</v>
      </c>
      <c r="S81" s="64">
        <v>0</v>
      </c>
      <c r="T81" s="64">
        <v>19.600531246497894</v>
      </c>
      <c r="U81" s="64">
        <v>51.304900112239338</v>
      </c>
      <c r="V81" s="64">
        <v>22.317801414035653</v>
      </c>
      <c r="W81" s="64">
        <v>30.211240070967488</v>
      </c>
      <c r="X81" s="64">
        <v>1.4423743177465971</v>
      </c>
      <c r="Y81" s="64">
        <v>11.704315565560544</v>
      </c>
      <c r="Z81" s="64">
        <v>0.84460035595595762</v>
      </c>
      <c r="AA81" s="64">
        <v>2.3212593510273556</v>
      </c>
      <c r="AB81" s="64">
        <v>3.9683308937470834</v>
      </c>
      <c r="AC81" s="64">
        <v>0</v>
      </c>
      <c r="AD81" s="64">
        <v>0</v>
      </c>
      <c r="AE81" s="64">
        <v>0</v>
      </c>
      <c r="AF81" s="64">
        <v>0</v>
      </c>
      <c r="AG81" s="64">
        <v>0</v>
      </c>
      <c r="AH81" s="64">
        <v>0</v>
      </c>
      <c r="AI81" s="64">
        <v>0</v>
      </c>
      <c r="AJ81" s="64">
        <v>0</v>
      </c>
      <c r="AK81" s="64">
        <v>6.7338716196302872</v>
      </c>
      <c r="AL81" s="64">
        <v>0.62492585625886998</v>
      </c>
      <c r="AM81" s="64">
        <v>0.31930816751438834</v>
      </c>
      <c r="AN81" s="64">
        <v>0</v>
      </c>
      <c r="AO81" s="64">
        <v>0</v>
      </c>
      <c r="AP81" s="64">
        <v>21.627587470635387</v>
      </c>
      <c r="AQ81" s="64">
        <v>33.660634092628946</v>
      </c>
      <c r="AR81" s="64">
        <v>72.085884294449514</v>
      </c>
      <c r="AS81" s="64">
        <v>15.497673978201862</v>
      </c>
      <c r="AT81" s="64">
        <v>93.490134384408918</v>
      </c>
      <c r="AU81" s="64">
        <v>6.582812498816934E-2</v>
      </c>
      <c r="AV81" s="64">
        <v>5.5645135419142955E-2</v>
      </c>
      <c r="AW81" s="64">
        <v>0</v>
      </c>
      <c r="AX81" s="64">
        <v>0</v>
      </c>
      <c r="AY81" s="64">
        <v>2.0430284451488454</v>
      </c>
      <c r="AZ81" s="64">
        <v>16.065996959059323</v>
      </c>
      <c r="BA81" s="64">
        <v>3.1467219981137231</v>
      </c>
      <c r="BB81" s="64">
        <v>3.5353229179558458E-2</v>
      </c>
      <c r="BC81" s="64">
        <v>0</v>
      </c>
      <c r="BD81" s="64">
        <v>0</v>
      </c>
      <c r="BE81" s="64">
        <v>0</v>
      </c>
      <c r="BF81" s="64">
        <v>7.3009691387000206</v>
      </c>
      <c r="BG81" s="64">
        <v>135.16241088948817</v>
      </c>
      <c r="BH81" s="64">
        <v>12.477318888829778</v>
      </c>
      <c r="BI81" s="64">
        <v>2.2366784565225979</v>
      </c>
      <c r="BJ81" s="64">
        <v>3.2745569146600002</v>
      </c>
      <c r="BK81" s="64">
        <v>8.7219564913757974</v>
      </c>
      <c r="BL81" s="64">
        <v>71.003661893897814</v>
      </c>
      <c r="BM81" s="64">
        <v>367.88256408910104</v>
      </c>
      <c r="BN81" s="64">
        <v>286.28407269472763</v>
      </c>
      <c r="BO81" s="64">
        <v>55.092956360922678</v>
      </c>
      <c r="BP81" s="64">
        <v>139.74360899445625</v>
      </c>
      <c r="BQ81" s="64">
        <v>65.816192424382223</v>
      </c>
      <c r="BR81" s="64">
        <v>708.21348441952</v>
      </c>
      <c r="BS81" s="64">
        <v>9.9149937726153183</v>
      </c>
      <c r="BT81" s="64">
        <v>20.9979755225317</v>
      </c>
      <c r="BU81" s="64">
        <v>0</v>
      </c>
      <c r="BV81" s="64">
        <v>537.44974019507049</v>
      </c>
      <c r="BW81" s="64">
        <v>4001.5836575386415</v>
      </c>
      <c r="BX81" s="64">
        <v>39.73216438539162</v>
      </c>
      <c r="BY81" s="64">
        <v>40.589768300536633</v>
      </c>
      <c r="BZ81" s="64">
        <v>25.213489819302247</v>
      </c>
      <c r="CA81" s="64">
        <v>75.985333231058817</v>
      </c>
      <c r="CB81" s="289">
        <v>0</v>
      </c>
      <c r="CC81" s="103">
        <f t="shared" si="8"/>
        <v>7232.5399492948745</v>
      </c>
      <c r="CD81" s="106">
        <v>0</v>
      </c>
      <c r="CE81" s="64">
        <v>0</v>
      </c>
      <c r="CF81" s="64">
        <v>0</v>
      </c>
      <c r="CG81" s="64">
        <v>0</v>
      </c>
      <c r="CH81" s="64">
        <v>0</v>
      </c>
      <c r="CI81" s="64">
        <v>598.10259946586837</v>
      </c>
      <c r="CJ81" s="64">
        <v>665.31634224133734</v>
      </c>
      <c r="CK81" s="64">
        <v>0</v>
      </c>
      <c r="CL81" s="64">
        <v>1013.7608165841858</v>
      </c>
      <c r="CM81" s="64">
        <v>2060.0925415454863</v>
      </c>
      <c r="CN81" s="64">
        <v>0</v>
      </c>
      <c r="CO81" s="289">
        <v>0</v>
      </c>
      <c r="CP81" s="103">
        <f t="shared" si="9"/>
        <v>4337.2722998368772</v>
      </c>
      <c r="CQ81" s="106">
        <v>0</v>
      </c>
      <c r="CR81" s="64">
        <v>23478.794797313178</v>
      </c>
      <c r="CS81" s="289">
        <v>641.59806092603787</v>
      </c>
      <c r="CT81" s="103">
        <f t="shared" si="10"/>
        <v>24120.392858239215</v>
      </c>
      <c r="CU81" s="97">
        <v>0</v>
      </c>
      <c r="CV81" s="97">
        <v>0</v>
      </c>
      <c r="CW81" s="97">
        <v>0</v>
      </c>
      <c r="CX81" s="97">
        <v>0</v>
      </c>
      <c r="CY81" s="103">
        <f t="shared" si="11"/>
        <v>0</v>
      </c>
      <c r="CZ81" s="292">
        <v>429.06229687961854</v>
      </c>
      <c r="DA81" s="103">
        <f t="shared" si="12"/>
        <v>28886.727454955711</v>
      </c>
      <c r="DB81" s="103">
        <f t="shared" si="13"/>
        <v>36119.267404250582</v>
      </c>
      <c r="DD81" s="97"/>
    </row>
    <row r="82" spans="1:108" ht="16" customHeight="1" x14ac:dyDescent="0.15">
      <c r="A82" s="48">
        <v>73</v>
      </c>
      <c r="B82" s="50">
        <v>86</v>
      </c>
      <c r="C82" s="175" t="s">
        <v>329</v>
      </c>
      <c r="D82" s="106">
        <v>0</v>
      </c>
      <c r="E82" s="64">
        <v>0</v>
      </c>
      <c r="F82" s="64">
        <v>0</v>
      </c>
      <c r="G82" s="64">
        <v>0.45452339313559709</v>
      </c>
      <c r="H82" s="64">
        <v>3.9689892978530503</v>
      </c>
      <c r="I82" s="64">
        <v>0.453191090659122</v>
      </c>
      <c r="J82" s="64">
        <v>0.38834469088369389</v>
      </c>
      <c r="K82" s="64">
        <v>7.0824074714695706E-2</v>
      </c>
      <c r="L82" s="64">
        <v>0.14187327977739506</v>
      </c>
      <c r="M82" s="64">
        <v>5.5897049439132734E-2</v>
      </c>
      <c r="N82" s="64">
        <v>0.2429806862191278</v>
      </c>
      <c r="O82" s="64">
        <v>0.80905612315389308</v>
      </c>
      <c r="P82" s="64">
        <v>0.14191030123366782</v>
      </c>
      <c r="Q82" s="64">
        <v>0.3628877083953902</v>
      </c>
      <c r="R82" s="64">
        <v>6.5785608221008748E-2</v>
      </c>
      <c r="S82" s="64">
        <v>0</v>
      </c>
      <c r="T82" s="64">
        <v>1.153092710201747</v>
      </c>
      <c r="U82" s="64">
        <v>5.1965954564231565</v>
      </c>
      <c r="V82" s="64">
        <v>1.4246785194877882</v>
      </c>
      <c r="W82" s="64">
        <v>0.3005233418083898</v>
      </c>
      <c r="X82" s="64">
        <v>9.1465846812134419E-2</v>
      </c>
      <c r="Y82" s="64">
        <v>0.76915208862152662</v>
      </c>
      <c r="Z82" s="64">
        <v>1.2776223809708909</v>
      </c>
      <c r="AA82" s="64">
        <v>3.7163273465278275</v>
      </c>
      <c r="AB82" s="64">
        <v>1.8791930215114856</v>
      </c>
      <c r="AC82" s="64">
        <v>0</v>
      </c>
      <c r="AD82" s="64">
        <v>0</v>
      </c>
      <c r="AE82" s="64">
        <v>0</v>
      </c>
      <c r="AF82" s="64">
        <v>0</v>
      </c>
      <c r="AG82" s="64">
        <v>0</v>
      </c>
      <c r="AH82" s="64">
        <v>0</v>
      </c>
      <c r="AI82" s="64">
        <v>0</v>
      </c>
      <c r="AJ82" s="64">
        <v>0</v>
      </c>
      <c r="AK82" s="64">
        <v>0</v>
      </c>
      <c r="AL82" s="64">
        <v>6.7566861760045465E-4</v>
      </c>
      <c r="AM82" s="64">
        <v>2.9465982053813036E-2</v>
      </c>
      <c r="AN82" s="64">
        <v>0</v>
      </c>
      <c r="AO82" s="64">
        <v>0</v>
      </c>
      <c r="AP82" s="64">
        <v>1.3808769277426833</v>
      </c>
      <c r="AQ82" s="64">
        <v>0.16764797149364188</v>
      </c>
      <c r="AR82" s="64">
        <v>1.7851155589938101</v>
      </c>
      <c r="AS82" s="64">
        <v>1.1354856341938104</v>
      </c>
      <c r="AT82" s="64">
        <v>2.0564182472952934</v>
      </c>
      <c r="AU82" s="64">
        <v>0</v>
      </c>
      <c r="AV82" s="64">
        <v>0</v>
      </c>
      <c r="AW82" s="64">
        <v>0</v>
      </c>
      <c r="AX82" s="64">
        <v>0</v>
      </c>
      <c r="AY82" s="64">
        <v>0</v>
      </c>
      <c r="AZ82" s="64">
        <v>0</v>
      </c>
      <c r="BA82" s="64">
        <v>0</v>
      </c>
      <c r="BB82" s="64">
        <v>0</v>
      </c>
      <c r="BC82" s="64">
        <v>0</v>
      </c>
      <c r="BD82" s="64">
        <v>0</v>
      </c>
      <c r="BE82" s="64">
        <v>0</v>
      </c>
      <c r="BF82" s="64">
        <v>4.5979929715567275E-2</v>
      </c>
      <c r="BG82" s="64">
        <v>2.2038904966720305</v>
      </c>
      <c r="BH82" s="64">
        <v>6.1412511048026218E-4</v>
      </c>
      <c r="BI82" s="64">
        <v>0.75822614737405436</v>
      </c>
      <c r="BJ82" s="64">
        <v>1.3428217437816232</v>
      </c>
      <c r="BK82" s="64">
        <v>0.34636276993554155</v>
      </c>
      <c r="BL82" s="64">
        <v>0</v>
      </c>
      <c r="BM82" s="64">
        <v>2.0712529164201354E-2</v>
      </c>
      <c r="BN82" s="64">
        <v>0</v>
      </c>
      <c r="BO82" s="64">
        <v>2.4639921882012836</v>
      </c>
      <c r="BP82" s="64">
        <v>3.6746386756938719E-2</v>
      </c>
      <c r="BQ82" s="64">
        <v>4.3670385674813028</v>
      </c>
      <c r="BR82" s="64">
        <v>50.307031893897374</v>
      </c>
      <c r="BS82" s="64">
        <v>12.149123219180085</v>
      </c>
      <c r="BT82" s="64">
        <v>0.78240502616803698</v>
      </c>
      <c r="BU82" s="64">
        <v>0</v>
      </c>
      <c r="BV82" s="64">
        <v>166.75389751807796</v>
      </c>
      <c r="BW82" s="64">
        <v>59.699248325541312</v>
      </c>
      <c r="BX82" s="64">
        <v>530.85400349099041</v>
      </c>
      <c r="BY82" s="64">
        <v>139.21524823124193</v>
      </c>
      <c r="BZ82" s="64">
        <v>30.151298890057074</v>
      </c>
      <c r="CA82" s="64">
        <v>0.82652142936861517</v>
      </c>
      <c r="CB82" s="289">
        <v>0</v>
      </c>
      <c r="CC82" s="103">
        <f t="shared" si="8"/>
        <v>1031.8457629151571</v>
      </c>
      <c r="CD82" s="106">
        <v>0</v>
      </c>
      <c r="CE82" s="64">
        <v>0</v>
      </c>
      <c r="CF82" s="64">
        <v>0</v>
      </c>
      <c r="CG82" s="64">
        <v>0</v>
      </c>
      <c r="CH82" s="64">
        <v>0</v>
      </c>
      <c r="CI82" s="64">
        <v>41459.343444935577</v>
      </c>
      <c r="CJ82" s="64">
        <v>0</v>
      </c>
      <c r="CK82" s="64">
        <v>0</v>
      </c>
      <c r="CL82" s="64">
        <v>0</v>
      </c>
      <c r="CM82" s="64">
        <v>0</v>
      </c>
      <c r="CN82" s="64">
        <v>0</v>
      </c>
      <c r="CO82" s="289">
        <v>171.10190350584389</v>
      </c>
      <c r="CP82" s="103">
        <f t="shared" si="9"/>
        <v>41630.445348441419</v>
      </c>
      <c r="CQ82" s="106">
        <v>0</v>
      </c>
      <c r="CR82" s="64">
        <v>1213.0999665964455</v>
      </c>
      <c r="CS82" s="289">
        <v>865.92650827828049</v>
      </c>
      <c r="CT82" s="103">
        <f t="shared" si="10"/>
        <v>2079.0264748747259</v>
      </c>
      <c r="CU82" s="97">
        <v>0</v>
      </c>
      <c r="CV82" s="97">
        <v>0</v>
      </c>
      <c r="CW82" s="97">
        <v>0</v>
      </c>
      <c r="CX82" s="97">
        <v>0</v>
      </c>
      <c r="CY82" s="103">
        <f t="shared" si="11"/>
        <v>0</v>
      </c>
      <c r="CZ82" s="292">
        <v>1188.0770180040181</v>
      </c>
      <c r="DA82" s="103">
        <f t="shared" si="12"/>
        <v>44897.548841320167</v>
      </c>
      <c r="DB82" s="103">
        <f t="shared" si="13"/>
        <v>45929.394604235327</v>
      </c>
      <c r="DD82" s="97"/>
    </row>
    <row r="83" spans="1:108" ht="16" customHeight="1" x14ac:dyDescent="0.15">
      <c r="A83" s="316">
        <v>74</v>
      </c>
      <c r="B83" s="203" t="s">
        <v>322</v>
      </c>
      <c r="C83" s="175" t="s">
        <v>441</v>
      </c>
      <c r="D83" s="106">
        <v>0</v>
      </c>
      <c r="E83" s="64">
        <v>0</v>
      </c>
      <c r="F83" s="64">
        <v>0</v>
      </c>
      <c r="G83" s="64">
        <v>0</v>
      </c>
      <c r="H83" s="64">
        <v>0</v>
      </c>
      <c r="I83" s="64">
        <v>0</v>
      </c>
      <c r="J83" s="64">
        <v>0</v>
      </c>
      <c r="K83" s="64">
        <v>1.7885693579070359</v>
      </c>
      <c r="L83" s="64">
        <v>85.18706582929677</v>
      </c>
      <c r="M83" s="64">
        <v>5.927124085201898E-4</v>
      </c>
      <c r="N83" s="64">
        <v>9.3762583163255461E-2</v>
      </c>
      <c r="O83" s="64">
        <v>0.48510836883072866</v>
      </c>
      <c r="P83" s="64">
        <v>0</v>
      </c>
      <c r="Q83" s="64">
        <v>0</v>
      </c>
      <c r="R83" s="64">
        <v>0</v>
      </c>
      <c r="S83" s="64">
        <v>0</v>
      </c>
      <c r="T83" s="64">
        <v>7.6188579855241634E-2</v>
      </c>
      <c r="U83" s="64">
        <v>0.70792366405512497</v>
      </c>
      <c r="V83" s="64">
        <v>19.227536127466031</v>
      </c>
      <c r="W83" s="64">
        <v>0</v>
      </c>
      <c r="X83" s="64">
        <v>0</v>
      </c>
      <c r="Y83" s="64">
        <v>0</v>
      </c>
      <c r="Z83" s="64">
        <v>0</v>
      </c>
      <c r="AA83" s="64">
        <v>0</v>
      </c>
      <c r="AB83" s="64">
        <v>0</v>
      </c>
      <c r="AC83" s="64">
        <v>0</v>
      </c>
      <c r="AD83" s="64">
        <v>0</v>
      </c>
      <c r="AE83" s="64">
        <v>0</v>
      </c>
      <c r="AF83" s="64">
        <v>0</v>
      </c>
      <c r="AG83" s="64">
        <v>0</v>
      </c>
      <c r="AH83" s="64">
        <v>0</v>
      </c>
      <c r="AI83" s="64">
        <v>0</v>
      </c>
      <c r="AJ83" s="64">
        <v>0</v>
      </c>
      <c r="AK83" s="64">
        <v>0</v>
      </c>
      <c r="AL83" s="64">
        <v>0</v>
      </c>
      <c r="AM83" s="64">
        <v>0</v>
      </c>
      <c r="AN83" s="64">
        <v>0</v>
      </c>
      <c r="AO83" s="64">
        <v>0</v>
      </c>
      <c r="AP83" s="64">
        <v>0</v>
      </c>
      <c r="AQ83" s="64">
        <v>0.10037311302910606</v>
      </c>
      <c r="AR83" s="64">
        <v>1.7223666572503734E-2</v>
      </c>
      <c r="AS83" s="64">
        <v>0.24972843917774218</v>
      </c>
      <c r="AT83" s="64">
        <v>1.4442274350016657</v>
      </c>
      <c r="AU83" s="64">
        <v>0</v>
      </c>
      <c r="AV83" s="64">
        <v>0</v>
      </c>
      <c r="AW83" s="64">
        <v>0</v>
      </c>
      <c r="AX83" s="64">
        <v>0</v>
      </c>
      <c r="AY83" s="64">
        <v>0</v>
      </c>
      <c r="AZ83" s="64">
        <v>0</v>
      </c>
      <c r="BA83" s="64">
        <v>0</v>
      </c>
      <c r="BB83" s="64">
        <v>0</v>
      </c>
      <c r="BC83" s="64">
        <v>0</v>
      </c>
      <c r="BD83" s="64">
        <v>0</v>
      </c>
      <c r="BE83" s="64">
        <v>0</v>
      </c>
      <c r="BF83" s="64">
        <v>0.37757468636267744</v>
      </c>
      <c r="BG83" s="64">
        <v>76.895641782208457</v>
      </c>
      <c r="BH83" s="64">
        <v>2.5336760766733704E-2</v>
      </c>
      <c r="BI83" s="64">
        <v>1.2205942513363701</v>
      </c>
      <c r="BJ83" s="64">
        <v>1.4553192071299026</v>
      </c>
      <c r="BK83" s="64">
        <v>3.5313534048582471</v>
      </c>
      <c r="BL83" s="64">
        <v>0</v>
      </c>
      <c r="BM83" s="64">
        <v>0.23401065141393387</v>
      </c>
      <c r="BN83" s="64">
        <v>0</v>
      </c>
      <c r="BO83" s="64">
        <v>0.35582790626003663</v>
      </c>
      <c r="BP83" s="64">
        <v>0.3181885222989132</v>
      </c>
      <c r="BQ83" s="64">
        <v>0</v>
      </c>
      <c r="BR83" s="64">
        <v>0.55670315258293779</v>
      </c>
      <c r="BS83" s="64">
        <v>3.5271992788991145E-2</v>
      </c>
      <c r="BT83" s="64">
        <v>0.79877656903699079</v>
      </c>
      <c r="BU83" s="64">
        <v>0</v>
      </c>
      <c r="BV83" s="64">
        <v>694.43309590848537</v>
      </c>
      <c r="BW83" s="64">
        <v>6.3551068577038192</v>
      </c>
      <c r="BX83" s="64">
        <v>25.329222045539982</v>
      </c>
      <c r="BY83" s="64">
        <v>1747.2873859276447</v>
      </c>
      <c r="BZ83" s="64">
        <v>1.2416977207568622</v>
      </c>
      <c r="CA83" s="64">
        <v>3.4547291850906858</v>
      </c>
      <c r="CB83" s="289">
        <v>0</v>
      </c>
      <c r="CC83" s="103">
        <f t="shared" si="8"/>
        <v>2673.2841364090295</v>
      </c>
      <c r="CD83" s="106">
        <v>0</v>
      </c>
      <c r="CE83" s="64">
        <v>0</v>
      </c>
      <c r="CF83" s="64">
        <v>0</v>
      </c>
      <c r="CG83" s="64">
        <v>0</v>
      </c>
      <c r="CH83" s="64">
        <v>0</v>
      </c>
      <c r="CI83" s="64">
        <v>0</v>
      </c>
      <c r="CJ83" s="64">
        <v>0</v>
      </c>
      <c r="CK83" s="64">
        <v>0</v>
      </c>
      <c r="CL83" s="64">
        <v>0</v>
      </c>
      <c r="CM83" s="64">
        <v>0</v>
      </c>
      <c r="CN83" s="64">
        <v>2835.7508893706477</v>
      </c>
      <c r="CO83" s="289">
        <v>3128.1789918816448</v>
      </c>
      <c r="CP83" s="103">
        <f t="shared" si="9"/>
        <v>5963.929881252292</v>
      </c>
      <c r="CQ83" s="106">
        <v>6698.0836845087588</v>
      </c>
      <c r="CR83" s="64">
        <v>10429.192573037226</v>
      </c>
      <c r="CS83" s="289">
        <v>0</v>
      </c>
      <c r="CT83" s="103">
        <f t="shared" si="10"/>
        <v>17127.276257545986</v>
      </c>
      <c r="CU83" s="97">
        <v>0</v>
      </c>
      <c r="CV83" s="97">
        <v>0</v>
      </c>
      <c r="CW83" s="97">
        <v>0</v>
      </c>
      <c r="CX83" s="97">
        <v>0</v>
      </c>
      <c r="CY83" s="103">
        <f t="shared" si="11"/>
        <v>0</v>
      </c>
      <c r="CZ83" s="292">
        <v>48.185003468269649</v>
      </c>
      <c r="DA83" s="103">
        <f t="shared" si="12"/>
        <v>23139.391142266544</v>
      </c>
      <c r="DB83" s="103">
        <f t="shared" si="13"/>
        <v>25812.675278675575</v>
      </c>
      <c r="DD83" s="97"/>
    </row>
    <row r="84" spans="1:108" ht="16" customHeight="1" x14ac:dyDescent="0.15">
      <c r="A84" s="48">
        <v>75</v>
      </c>
      <c r="B84" s="203" t="s">
        <v>323</v>
      </c>
      <c r="C84" s="175" t="s">
        <v>442</v>
      </c>
      <c r="D84" s="106">
        <v>0</v>
      </c>
      <c r="E84" s="64">
        <v>0</v>
      </c>
      <c r="F84" s="64">
        <v>0</v>
      </c>
      <c r="G84" s="64">
        <v>1.4863977874849421</v>
      </c>
      <c r="H84" s="64">
        <v>16.678531919120029</v>
      </c>
      <c r="I84" s="64">
        <v>1.3335730148594784</v>
      </c>
      <c r="J84" s="64">
        <v>8.2060972096822827E-3</v>
      </c>
      <c r="K84" s="64">
        <v>12.501096113779811</v>
      </c>
      <c r="L84" s="64">
        <v>4.937719242058809</v>
      </c>
      <c r="M84" s="64">
        <v>1.4740984425519572</v>
      </c>
      <c r="N84" s="64">
        <v>15.280422263421446</v>
      </c>
      <c r="O84" s="64">
        <v>154.97300110325079</v>
      </c>
      <c r="P84" s="64">
        <v>4.4364397436100544</v>
      </c>
      <c r="Q84" s="64">
        <v>0.58580490882580649</v>
      </c>
      <c r="R84" s="64">
        <v>2.3940024249348272E-2</v>
      </c>
      <c r="S84" s="64">
        <v>0</v>
      </c>
      <c r="T84" s="64">
        <v>0.90200080262632132</v>
      </c>
      <c r="U84" s="64">
        <v>6.4677804260825837</v>
      </c>
      <c r="V84" s="64">
        <v>6.1617937015226248E-2</v>
      </c>
      <c r="W84" s="64">
        <v>3.7824064662887618</v>
      </c>
      <c r="X84" s="64">
        <v>3.5682218059434261</v>
      </c>
      <c r="Y84" s="64">
        <v>3.0844707843436119</v>
      </c>
      <c r="Z84" s="64">
        <v>1.7450041906799099</v>
      </c>
      <c r="AA84" s="64">
        <v>5.0068765762408223</v>
      </c>
      <c r="AB84" s="64">
        <v>6.8574935489721467</v>
      </c>
      <c r="AC84" s="64">
        <v>0</v>
      </c>
      <c r="AD84" s="64">
        <v>0</v>
      </c>
      <c r="AE84" s="64">
        <v>0</v>
      </c>
      <c r="AF84" s="64">
        <v>0</v>
      </c>
      <c r="AG84" s="64">
        <v>0</v>
      </c>
      <c r="AH84" s="64">
        <v>0</v>
      </c>
      <c r="AI84" s="64">
        <v>0</v>
      </c>
      <c r="AJ84" s="64">
        <v>0</v>
      </c>
      <c r="AK84" s="64">
        <v>0</v>
      </c>
      <c r="AL84" s="64">
        <v>1.7982042351732633E-3</v>
      </c>
      <c r="AM84" s="64">
        <v>8.083848116050163E-2</v>
      </c>
      <c r="AN84" s="64">
        <v>0</v>
      </c>
      <c r="AO84" s="64">
        <v>0</v>
      </c>
      <c r="AP84" s="64">
        <v>8.0059922637023426</v>
      </c>
      <c r="AQ84" s="64">
        <v>1.0077381467993651</v>
      </c>
      <c r="AR84" s="64">
        <v>16.943351024054049</v>
      </c>
      <c r="AS84" s="64">
        <v>2.277237273464336</v>
      </c>
      <c r="AT84" s="64">
        <v>61.20814654617466</v>
      </c>
      <c r="AU84" s="64">
        <v>0.27121476692175578</v>
      </c>
      <c r="AV84" s="64">
        <v>0.22927594073586566</v>
      </c>
      <c r="AW84" s="64">
        <v>0</v>
      </c>
      <c r="AX84" s="64">
        <v>0</v>
      </c>
      <c r="AY84" s="64">
        <v>0</v>
      </c>
      <c r="AZ84" s="64">
        <v>0</v>
      </c>
      <c r="BA84" s="64">
        <v>1.0784276537119228</v>
      </c>
      <c r="BB84" s="64">
        <v>1.4596094489072708E-2</v>
      </c>
      <c r="BC84" s="64">
        <v>0</v>
      </c>
      <c r="BD84" s="64">
        <v>0</v>
      </c>
      <c r="BE84" s="64">
        <v>0</v>
      </c>
      <c r="BF84" s="64">
        <v>1.9391050873721587</v>
      </c>
      <c r="BG84" s="64">
        <v>3.715249614731678</v>
      </c>
      <c r="BH84" s="64">
        <v>3.3945506776420267</v>
      </c>
      <c r="BI84" s="64">
        <v>22.342863829219652</v>
      </c>
      <c r="BJ84" s="64">
        <v>42.0618496635458</v>
      </c>
      <c r="BK84" s="64">
        <v>393.21046118622058</v>
      </c>
      <c r="BL84" s="64">
        <v>27.47608840709049</v>
      </c>
      <c r="BM84" s="64">
        <v>1.0342601938601832</v>
      </c>
      <c r="BN84" s="64">
        <v>176.88083546109522</v>
      </c>
      <c r="BO84" s="64">
        <v>31.822166980299571</v>
      </c>
      <c r="BP84" s="64">
        <v>1.3400615047099866</v>
      </c>
      <c r="BQ84" s="64">
        <v>14.799222724737387</v>
      </c>
      <c r="BR84" s="64">
        <v>67.392582441457662</v>
      </c>
      <c r="BS84" s="64">
        <v>1.5798790853771416</v>
      </c>
      <c r="BT84" s="64">
        <v>9.1642468591232191</v>
      </c>
      <c r="BU84" s="64">
        <v>0</v>
      </c>
      <c r="BV84" s="64">
        <v>1166.4613632419212</v>
      </c>
      <c r="BW84" s="64">
        <v>199.40678533359346</v>
      </c>
      <c r="BX84" s="64">
        <v>23.29451435124842</v>
      </c>
      <c r="BY84" s="64">
        <v>5.8738338260679113</v>
      </c>
      <c r="BZ84" s="64">
        <v>2176.69618073841</v>
      </c>
      <c r="CA84" s="64">
        <v>414.80080162697715</v>
      </c>
      <c r="CB84" s="289">
        <v>0</v>
      </c>
      <c r="CC84" s="103">
        <f t="shared" si="8"/>
        <v>5121.0006224287654</v>
      </c>
      <c r="CD84" s="106">
        <v>0</v>
      </c>
      <c r="CE84" s="64">
        <v>0</v>
      </c>
      <c r="CF84" s="64">
        <v>0</v>
      </c>
      <c r="CG84" s="64">
        <v>0</v>
      </c>
      <c r="CH84" s="64">
        <v>102.507265326169</v>
      </c>
      <c r="CI84" s="64">
        <v>0</v>
      </c>
      <c r="CJ84" s="64">
        <v>0</v>
      </c>
      <c r="CK84" s="64">
        <v>0</v>
      </c>
      <c r="CL84" s="64">
        <v>2891.1179479027664</v>
      </c>
      <c r="CM84" s="64">
        <v>0</v>
      </c>
      <c r="CN84" s="64">
        <v>2696.5517319394817</v>
      </c>
      <c r="CO84" s="289">
        <v>0</v>
      </c>
      <c r="CP84" s="103">
        <f t="shared" si="9"/>
        <v>5690.1769451684177</v>
      </c>
      <c r="CQ84" s="106">
        <v>199.01294520445464</v>
      </c>
      <c r="CR84" s="64">
        <v>1853.0431633409542</v>
      </c>
      <c r="CS84" s="289">
        <v>0</v>
      </c>
      <c r="CT84" s="103">
        <f t="shared" si="10"/>
        <v>2052.0561085454087</v>
      </c>
      <c r="CU84" s="97">
        <v>0</v>
      </c>
      <c r="CV84" s="97">
        <v>0</v>
      </c>
      <c r="CW84" s="97">
        <v>0</v>
      </c>
      <c r="CX84" s="97">
        <v>-489.2616955080116</v>
      </c>
      <c r="CY84" s="103">
        <f t="shared" si="11"/>
        <v>-489.2616955080116</v>
      </c>
      <c r="CZ84" s="292">
        <v>2565.6289238492391</v>
      </c>
      <c r="DA84" s="103">
        <f t="shared" si="12"/>
        <v>9818.600282055053</v>
      </c>
      <c r="DB84" s="103">
        <f t="shared" si="13"/>
        <v>14939.600904483817</v>
      </c>
      <c r="DD84" s="97"/>
    </row>
    <row r="85" spans="1:108" ht="16" customHeight="1" x14ac:dyDescent="0.15">
      <c r="A85" s="316">
        <v>76</v>
      </c>
      <c r="B85" s="203" t="s">
        <v>324</v>
      </c>
      <c r="C85" s="175" t="s">
        <v>330</v>
      </c>
      <c r="D85" s="106">
        <v>1.5628184380790517</v>
      </c>
      <c r="E85" s="64">
        <v>0</v>
      </c>
      <c r="F85" s="64">
        <v>1.9429072744846544E-2</v>
      </c>
      <c r="G85" s="64">
        <v>3.1293959665251747</v>
      </c>
      <c r="H85" s="64">
        <v>102.42948096916236</v>
      </c>
      <c r="I85" s="64">
        <v>1.5048046853212198</v>
      </c>
      <c r="J85" s="64">
        <v>0.33976985439470742</v>
      </c>
      <c r="K85" s="64">
        <v>4.4632583887178994</v>
      </c>
      <c r="L85" s="64">
        <v>2.6496470815454476</v>
      </c>
      <c r="M85" s="64">
        <v>0.89019400564190465</v>
      </c>
      <c r="N85" s="64">
        <v>14.144947422352347</v>
      </c>
      <c r="O85" s="64">
        <v>48.566939913565747</v>
      </c>
      <c r="P85" s="64">
        <v>1.0963503048469929</v>
      </c>
      <c r="Q85" s="64">
        <v>8.7123731181623985</v>
      </c>
      <c r="R85" s="64">
        <v>7.4689209779233785</v>
      </c>
      <c r="S85" s="64">
        <v>0</v>
      </c>
      <c r="T85" s="64">
        <v>9.206184840364628</v>
      </c>
      <c r="U85" s="64">
        <v>155.02303844654287</v>
      </c>
      <c r="V85" s="64">
        <v>15.602086960632898</v>
      </c>
      <c r="W85" s="64">
        <v>29.848710207202178</v>
      </c>
      <c r="X85" s="64">
        <v>2.5232200575290489</v>
      </c>
      <c r="Y85" s="64">
        <v>6.4230102838088659</v>
      </c>
      <c r="Z85" s="64">
        <v>14.145624117321296</v>
      </c>
      <c r="AA85" s="64">
        <v>40.193329898755081</v>
      </c>
      <c r="AB85" s="64">
        <v>14.818232234197133</v>
      </c>
      <c r="AC85" s="64">
        <v>0</v>
      </c>
      <c r="AD85" s="64">
        <v>0</v>
      </c>
      <c r="AE85" s="64">
        <v>0</v>
      </c>
      <c r="AF85" s="64">
        <v>0</v>
      </c>
      <c r="AG85" s="64">
        <v>0</v>
      </c>
      <c r="AH85" s="64">
        <v>0</v>
      </c>
      <c r="AI85" s="64">
        <v>0</v>
      </c>
      <c r="AJ85" s="64">
        <v>0</v>
      </c>
      <c r="AK85" s="64">
        <v>31.392316103545042</v>
      </c>
      <c r="AL85" s="64">
        <v>0.2475620145555566</v>
      </c>
      <c r="AM85" s="64">
        <v>5.3440586161695007</v>
      </c>
      <c r="AN85" s="64">
        <v>0</v>
      </c>
      <c r="AO85" s="64">
        <v>0</v>
      </c>
      <c r="AP85" s="64">
        <v>22.227348070729978</v>
      </c>
      <c r="AQ85" s="64">
        <v>73.131804482324554</v>
      </c>
      <c r="AR85" s="64">
        <v>127.52693644664481</v>
      </c>
      <c r="AS85" s="64">
        <v>147.49064430761169</v>
      </c>
      <c r="AT85" s="64">
        <v>323.90801867824297</v>
      </c>
      <c r="AU85" s="64">
        <v>4.0430762933410307</v>
      </c>
      <c r="AV85" s="64">
        <v>3.418060866486579</v>
      </c>
      <c r="AW85" s="64">
        <v>0</v>
      </c>
      <c r="AX85" s="64">
        <v>0</v>
      </c>
      <c r="AY85" s="64">
        <v>0</v>
      </c>
      <c r="AZ85" s="64">
        <v>0</v>
      </c>
      <c r="BA85" s="64">
        <v>10.779713260261005</v>
      </c>
      <c r="BB85" s="64">
        <v>0.21350614860961054</v>
      </c>
      <c r="BC85" s="64">
        <v>0</v>
      </c>
      <c r="BD85" s="64">
        <v>0</v>
      </c>
      <c r="BE85" s="64">
        <v>0</v>
      </c>
      <c r="BF85" s="64">
        <v>116.86551825157366</v>
      </c>
      <c r="BG85" s="64">
        <v>77.502512711343783</v>
      </c>
      <c r="BH85" s="64">
        <v>1.917782182157501</v>
      </c>
      <c r="BI85" s="64">
        <v>19.322027268699273</v>
      </c>
      <c r="BJ85" s="64">
        <v>37.67597286591824</v>
      </c>
      <c r="BK85" s="64">
        <v>43.566683142455659</v>
      </c>
      <c r="BL85" s="64">
        <v>15.944787223633742</v>
      </c>
      <c r="BM85" s="64">
        <v>111.32015399280014</v>
      </c>
      <c r="BN85" s="64">
        <v>214.35293694178549</v>
      </c>
      <c r="BO85" s="64">
        <v>75.219176614663624</v>
      </c>
      <c r="BP85" s="64">
        <v>13.379050693509344</v>
      </c>
      <c r="BQ85" s="64">
        <v>547.74210413790991</v>
      </c>
      <c r="BR85" s="64">
        <v>144.05583946995185</v>
      </c>
      <c r="BS85" s="64">
        <v>100.0997247662341</v>
      </c>
      <c r="BT85" s="64">
        <v>132.53633025575533</v>
      </c>
      <c r="BU85" s="64">
        <v>0</v>
      </c>
      <c r="BV85" s="64">
        <v>193.4822508549926</v>
      </c>
      <c r="BW85" s="64">
        <v>99.607659264193003</v>
      </c>
      <c r="BX85" s="64">
        <v>252.41395969832379</v>
      </c>
      <c r="BY85" s="64">
        <v>55.069355681212407</v>
      </c>
      <c r="BZ85" s="64">
        <v>74.134884850487694</v>
      </c>
      <c r="CA85" s="64">
        <v>149.18066232744656</v>
      </c>
      <c r="CB85" s="289">
        <v>0</v>
      </c>
      <c r="CC85" s="103">
        <f t="shared" si="8"/>
        <v>3709.8741857289069</v>
      </c>
      <c r="CD85" s="106">
        <v>0</v>
      </c>
      <c r="CE85" s="64">
        <v>0</v>
      </c>
      <c r="CF85" s="64">
        <v>252.94368217306453</v>
      </c>
      <c r="CG85" s="64">
        <v>0</v>
      </c>
      <c r="CH85" s="64">
        <v>255.24907913130329</v>
      </c>
      <c r="CI85" s="64">
        <v>0</v>
      </c>
      <c r="CJ85" s="64">
        <v>0</v>
      </c>
      <c r="CK85" s="64">
        <v>0</v>
      </c>
      <c r="CL85" s="64">
        <v>1294.971501447541</v>
      </c>
      <c r="CM85" s="64">
        <v>0</v>
      </c>
      <c r="CN85" s="64">
        <v>0</v>
      </c>
      <c r="CO85" s="289">
        <v>6262.1812774135005</v>
      </c>
      <c r="CP85" s="103">
        <f t="shared" si="9"/>
        <v>8065.3455401654091</v>
      </c>
      <c r="CQ85" s="106">
        <v>4100.5370171153299</v>
      </c>
      <c r="CR85" s="64">
        <v>0</v>
      </c>
      <c r="CS85" s="289">
        <v>0</v>
      </c>
      <c r="CT85" s="103">
        <f t="shared" si="10"/>
        <v>4100.5370171153299</v>
      </c>
      <c r="CU85" s="97">
        <v>0</v>
      </c>
      <c r="CV85" s="97">
        <v>0</v>
      </c>
      <c r="CW85" s="97">
        <v>0</v>
      </c>
      <c r="CX85" s="97">
        <v>0</v>
      </c>
      <c r="CY85" s="103">
        <f t="shared" si="11"/>
        <v>0</v>
      </c>
      <c r="CZ85" s="292">
        <v>140.02074831610562</v>
      </c>
      <c r="DA85" s="103">
        <f t="shared" si="12"/>
        <v>12305.903305596845</v>
      </c>
      <c r="DB85" s="103">
        <f t="shared" si="13"/>
        <v>16015.777491325753</v>
      </c>
      <c r="DD85" s="97"/>
    </row>
    <row r="86" spans="1:108" ht="16" customHeight="1" x14ac:dyDescent="0.15">
      <c r="A86" s="44">
        <v>77</v>
      </c>
      <c r="B86" s="203" t="s">
        <v>325</v>
      </c>
      <c r="C86" s="175" t="s">
        <v>443</v>
      </c>
      <c r="D86" s="106">
        <v>0</v>
      </c>
      <c r="E86" s="64">
        <v>0</v>
      </c>
      <c r="F86" s="64">
        <v>0</v>
      </c>
      <c r="G86" s="64">
        <v>0</v>
      </c>
      <c r="H86" s="64">
        <v>0</v>
      </c>
      <c r="I86" s="64">
        <v>0</v>
      </c>
      <c r="J86" s="64">
        <v>0</v>
      </c>
      <c r="K86" s="64">
        <v>0</v>
      </c>
      <c r="L86" s="64">
        <v>0</v>
      </c>
      <c r="M86" s="64">
        <v>0</v>
      </c>
      <c r="N86" s="64">
        <v>0</v>
      </c>
      <c r="O86" s="64">
        <v>0</v>
      </c>
      <c r="P86" s="64">
        <v>0</v>
      </c>
      <c r="Q86" s="64">
        <v>0</v>
      </c>
      <c r="R86" s="64">
        <v>0</v>
      </c>
      <c r="S86" s="64">
        <v>0</v>
      </c>
      <c r="T86" s="64">
        <v>0</v>
      </c>
      <c r="U86" s="64">
        <v>0</v>
      </c>
      <c r="V86" s="64">
        <v>0</v>
      </c>
      <c r="W86" s="64">
        <v>0</v>
      </c>
      <c r="X86" s="64">
        <v>0</v>
      </c>
      <c r="Y86" s="64">
        <v>0</v>
      </c>
      <c r="Z86" s="64">
        <v>0</v>
      </c>
      <c r="AA86" s="64">
        <v>0</v>
      </c>
      <c r="AB86" s="64">
        <v>0</v>
      </c>
      <c r="AC86" s="64">
        <v>0</v>
      </c>
      <c r="AD86" s="64">
        <v>0</v>
      </c>
      <c r="AE86" s="64">
        <v>0</v>
      </c>
      <c r="AF86" s="64">
        <v>0</v>
      </c>
      <c r="AG86" s="64">
        <v>0</v>
      </c>
      <c r="AH86" s="64">
        <v>0</v>
      </c>
      <c r="AI86" s="64">
        <v>0</v>
      </c>
      <c r="AJ86" s="64">
        <v>0</v>
      </c>
      <c r="AK86" s="64">
        <v>0</v>
      </c>
      <c r="AL86" s="64">
        <v>0</v>
      </c>
      <c r="AM86" s="64">
        <v>0</v>
      </c>
      <c r="AN86" s="64">
        <v>0</v>
      </c>
      <c r="AO86" s="64">
        <v>0</v>
      </c>
      <c r="AP86" s="64">
        <v>0</v>
      </c>
      <c r="AQ86" s="64">
        <v>0</v>
      </c>
      <c r="AR86" s="64">
        <v>0</v>
      </c>
      <c r="AS86" s="64">
        <v>0</v>
      </c>
      <c r="AT86" s="64">
        <v>0</v>
      </c>
      <c r="AU86" s="64">
        <v>0</v>
      </c>
      <c r="AV86" s="64">
        <v>0</v>
      </c>
      <c r="AW86" s="64">
        <v>0</v>
      </c>
      <c r="AX86" s="64">
        <v>0</v>
      </c>
      <c r="AY86" s="64">
        <v>0</v>
      </c>
      <c r="AZ86" s="64">
        <v>0</v>
      </c>
      <c r="BA86" s="64">
        <v>0</v>
      </c>
      <c r="BB86" s="64">
        <v>0</v>
      </c>
      <c r="BC86" s="64">
        <v>0</v>
      </c>
      <c r="BD86" s="64">
        <v>0</v>
      </c>
      <c r="BE86" s="64">
        <v>0</v>
      </c>
      <c r="BF86" s="64">
        <v>0</v>
      </c>
      <c r="BG86" s="64">
        <v>0</v>
      </c>
      <c r="BH86" s="64">
        <v>0</v>
      </c>
      <c r="BI86" s="64">
        <v>0</v>
      </c>
      <c r="BJ86" s="64">
        <v>0</v>
      </c>
      <c r="BK86" s="64">
        <v>0</v>
      </c>
      <c r="BL86" s="64">
        <v>0</v>
      </c>
      <c r="BM86" s="64">
        <v>0</v>
      </c>
      <c r="BN86" s="64">
        <v>0</v>
      </c>
      <c r="BO86" s="64">
        <v>0</v>
      </c>
      <c r="BP86" s="64">
        <v>0</v>
      </c>
      <c r="BQ86" s="64">
        <v>0</v>
      </c>
      <c r="BR86" s="64">
        <v>0</v>
      </c>
      <c r="BS86" s="64">
        <v>0</v>
      </c>
      <c r="BT86" s="64">
        <v>0</v>
      </c>
      <c r="BU86" s="64">
        <v>0</v>
      </c>
      <c r="BV86" s="64">
        <v>0</v>
      </c>
      <c r="BW86" s="64">
        <v>0</v>
      </c>
      <c r="BX86" s="64">
        <v>0</v>
      </c>
      <c r="BY86" s="64">
        <v>0</v>
      </c>
      <c r="BZ86" s="64">
        <v>0</v>
      </c>
      <c r="CA86" s="64">
        <v>0</v>
      </c>
      <c r="CB86" s="289">
        <v>0</v>
      </c>
      <c r="CC86" s="103">
        <f t="shared" si="8"/>
        <v>0</v>
      </c>
      <c r="CD86" s="106">
        <v>0</v>
      </c>
      <c r="CE86" s="64">
        <v>0</v>
      </c>
      <c r="CF86" s="64">
        <v>0</v>
      </c>
      <c r="CG86" s="64">
        <v>0</v>
      </c>
      <c r="CH86" s="64">
        <v>2072.5714508059937</v>
      </c>
      <c r="CI86" s="64">
        <v>0</v>
      </c>
      <c r="CJ86" s="64">
        <v>0</v>
      </c>
      <c r="CK86" s="64">
        <v>0</v>
      </c>
      <c r="CL86" s="64">
        <v>0</v>
      </c>
      <c r="CM86" s="64">
        <v>0</v>
      </c>
      <c r="CN86" s="64">
        <v>0</v>
      </c>
      <c r="CO86" s="289">
        <v>31.100041324908489</v>
      </c>
      <c r="CP86" s="103">
        <f>SUM(CD86:CO86)</f>
        <v>2103.6714921309022</v>
      </c>
      <c r="CQ86" s="106">
        <v>0</v>
      </c>
      <c r="CR86" s="64">
        <v>0</v>
      </c>
      <c r="CS86" s="289">
        <v>0</v>
      </c>
      <c r="CT86" s="103">
        <f>SUM(CQ86:CS86)</f>
        <v>0</v>
      </c>
      <c r="CU86" s="97">
        <v>0</v>
      </c>
      <c r="CV86" s="97">
        <v>0</v>
      </c>
      <c r="CW86" s="97">
        <v>0</v>
      </c>
      <c r="CX86" s="97">
        <v>0</v>
      </c>
      <c r="CY86" s="103">
        <f>SUM(CU86:CX86)</f>
        <v>0</v>
      </c>
      <c r="CZ86" s="292">
        <v>114.60545424698338</v>
      </c>
      <c r="DA86" s="103">
        <f>SUM(CP86,CT86,CY86,CZ86)</f>
        <v>2218.2769463778855</v>
      </c>
      <c r="DB86" s="103">
        <f>CC86+DA86</f>
        <v>2218.2769463778855</v>
      </c>
      <c r="DD86" s="97"/>
    </row>
    <row r="87" spans="1:108" ht="16" customHeight="1" x14ac:dyDescent="0.15">
      <c r="A87" s="7"/>
      <c r="B87" s="8"/>
      <c r="C87" s="477" t="s">
        <v>424</v>
      </c>
      <c r="D87" s="107">
        <f t="shared" ref="D87" si="14">SUM(D10:D86)</f>
        <v>6521.5211179599437</v>
      </c>
      <c r="E87" s="124">
        <f t="shared" ref="E87:BQ87" si="15">SUM(E10:E86)</f>
        <v>348.51133999783951</v>
      </c>
      <c r="F87" s="124">
        <f t="shared" si="15"/>
        <v>11.195189028948709</v>
      </c>
      <c r="G87" s="108">
        <f t="shared" si="15"/>
        <v>1074.8701524505927</v>
      </c>
      <c r="H87" s="108">
        <f t="shared" si="15"/>
        <v>26326.400985677396</v>
      </c>
      <c r="I87" s="108">
        <f t="shared" si="15"/>
        <v>2238.634099472004</v>
      </c>
      <c r="J87" s="108">
        <f t="shared" si="15"/>
        <v>5140.1974544558534</v>
      </c>
      <c r="K87" s="108">
        <f t="shared" si="15"/>
        <v>2173.8139769198278</v>
      </c>
      <c r="L87" s="108">
        <f t="shared" si="15"/>
        <v>1769.3237024934476</v>
      </c>
      <c r="M87" s="108">
        <f t="shared" si="15"/>
        <v>4230.4777946468848</v>
      </c>
      <c r="N87" s="108">
        <f t="shared" si="15"/>
        <v>15034.281784876932</v>
      </c>
      <c r="O87" s="108">
        <f t="shared" si="15"/>
        <v>52099.731379163728</v>
      </c>
      <c r="P87" s="108">
        <f t="shared" si="15"/>
        <v>5105.0297504185637</v>
      </c>
      <c r="Q87" s="108">
        <f t="shared" si="15"/>
        <v>4258.1769167073726</v>
      </c>
      <c r="R87" s="108">
        <f t="shared" si="15"/>
        <v>3485.7060175338124</v>
      </c>
      <c r="S87" s="108">
        <f t="shared" si="15"/>
        <v>0</v>
      </c>
      <c r="T87" s="108">
        <f t="shared" si="15"/>
        <v>9872.9508785662711</v>
      </c>
      <c r="U87" s="108">
        <f t="shared" si="15"/>
        <v>39930.485903127854</v>
      </c>
      <c r="V87" s="108">
        <f t="shared" si="15"/>
        <v>15233.473485352095</v>
      </c>
      <c r="W87" s="108">
        <f t="shared" si="15"/>
        <v>18492.559058589683</v>
      </c>
      <c r="X87" s="108">
        <f t="shared" si="15"/>
        <v>1218.6065130915074</v>
      </c>
      <c r="Y87" s="108">
        <f t="shared" si="15"/>
        <v>3121.7653197535406</v>
      </c>
      <c r="Z87" s="108">
        <f t="shared" si="15"/>
        <v>1669.0993111127138</v>
      </c>
      <c r="AA87" s="108">
        <f t="shared" si="15"/>
        <v>4749.187024136947</v>
      </c>
      <c r="AB87" s="108">
        <f t="shared" si="15"/>
        <v>2809.2390025848545</v>
      </c>
      <c r="AC87" s="108">
        <f t="shared" si="15"/>
        <v>268.09398559112793</v>
      </c>
      <c r="AD87" s="108">
        <f t="shared" si="15"/>
        <v>309.19763362573457</v>
      </c>
      <c r="AE87" s="108">
        <f t="shared" si="15"/>
        <v>502.36725569715873</v>
      </c>
      <c r="AF87" s="108">
        <f t="shared" si="15"/>
        <v>36.849101864580881</v>
      </c>
      <c r="AG87" s="108">
        <f t="shared" si="15"/>
        <v>58.615847537339896</v>
      </c>
      <c r="AH87" s="108">
        <f t="shared" si="15"/>
        <v>47.936485973626631</v>
      </c>
      <c r="AI87" s="108">
        <f t="shared" si="15"/>
        <v>4.1630371199736862</v>
      </c>
      <c r="AJ87" s="108">
        <f t="shared" si="15"/>
        <v>56.961637424636649</v>
      </c>
      <c r="AK87" s="108">
        <f t="shared" si="15"/>
        <v>28552.580703471089</v>
      </c>
      <c r="AL87" s="108">
        <f t="shared" si="15"/>
        <v>224.93397320255852</v>
      </c>
      <c r="AM87" s="108">
        <f t="shared" si="15"/>
        <v>4421.2690847775339</v>
      </c>
      <c r="AN87" s="108">
        <f t="shared" si="15"/>
        <v>36.550130851110374</v>
      </c>
      <c r="AO87" s="108">
        <f t="shared" si="15"/>
        <v>16.820568881046274</v>
      </c>
      <c r="AP87" s="108">
        <f t="shared" si="15"/>
        <v>3537.1384990839247</v>
      </c>
      <c r="AQ87" s="108">
        <f t="shared" si="15"/>
        <v>43531.846206525697</v>
      </c>
      <c r="AR87" s="108">
        <f t="shared" si="15"/>
        <v>5707.4928175036221</v>
      </c>
      <c r="AS87" s="108">
        <f t="shared" si="15"/>
        <v>60737.736174011734</v>
      </c>
      <c r="AT87" s="108">
        <f t="shared" si="15"/>
        <v>14498.282292040005</v>
      </c>
      <c r="AU87" s="108">
        <f t="shared" si="15"/>
        <v>3179.5101942285769</v>
      </c>
      <c r="AV87" s="108">
        <f t="shared" si="15"/>
        <v>782.29913531252828</v>
      </c>
      <c r="AW87" s="108">
        <f t="shared" si="15"/>
        <v>2167.9892500345113</v>
      </c>
      <c r="AX87" s="108">
        <f t="shared" si="15"/>
        <v>1444.6371063546553</v>
      </c>
      <c r="AY87" s="108">
        <f t="shared" si="15"/>
        <v>331.7244175379609</v>
      </c>
      <c r="AZ87" s="108">
        <f t="shared" si="15"/>
        <v>4334.907399972757</v>
      </c>
      <c r="BA87" s="108">
        <f t="shared" si="15"/>
        <v>1342.9913654858392</v>
      </c>
      <c r="BB87" s="108">
        <f t="shared" si="15"/>
        <v>134.92710392859686</v>
      </c>
      <c r="BC87" s="108">
        <f t="shared" si="15"/>
        <v>5020.6750172965358</v>
      </c>
      <c r="BD87" s="108">
        <f t="shared" si="15"/>
        <v>17.308642723701148</v>
      </c>
      <c r="BE87" s="108">
        <f t="shared" si="15"/>
        <v>288.68627615424862</v>
      </c>
      <c r="BF87" s="108">
        <f t="shared" si="15"/>
        <v>11246.297523634574</v>
      </c>
      <c r="BG87" s="108">
        <f t="shared" si="15"/>
        <v>17774.557517499929</v>
      </c>
      <c r="BH87" s="108">
        <f t="shared" si="15"/>
        <v>2437.2158847953165</v>
      </c>
      <c r="BI87" s="108">
        <f t="shared" si="15"/>
        <v>4138.3022010896902</v>
      </c>
      <c r="BJ87" s="108">
        <f t="shared" si="15"/>
        <v>7841.6403019761692</v>
      </c>
      <c r="BK87" s="108">
        <f t="shared" si="15"/>
        <v>5527.4466499516884</v>
      </c>
      <c r="BL87" s="108">
        <f t="shared" si="15"/>
        <v>9233.7077170159992</v>
      </c>
      <c r="BM87" s="108">
        <f t="shared" si="15"/>
        <v>13554.607797621085</v>
      </c>
      <c r="BN87" s="108">
        <f t="shared" si="15"/>
        <v>26399.450418288423</v>
      </c>
      <c r="BO87" s="108">
        <f t="shared" si="15"/>
        <v>14997.056584894126</v>
      </c>
      <c r="BP87" s="108">
        <f t="shared" si="15"/>
        <v>16108.098688314747</v>
      </c>
      <c r="BQ87" s="108">
        <f t="shared" si="15"/>
        <v>27883.758593047714</v>
      </c>
      <c r="BR87" s="108">
        <f t="shared" ref="BR87:CC87" si="16">SUM(BR10:BR86)</f>
        <v>12243.119342722212</v>
      </c>
      <c r="BS87" s="108">
        <f t="shared" si="16"/>
        <v>5153.6094184144504</v>
      </c>
      <c r="BT87" s="108">
        <f t="shared" si="16"/>
        <v>13119.166638117484</v>
      </c>
      <c r="BU87" s="108">
        <f t="shared" si="16"/>
        <v>2399.2854350559915</v>
      </c>
      <c r="BV87" s="108">
        <f t="shared" si="16"/>
        <v>20567.930923737091</v>
      </c>
      <c r="BW87" s="108">
        <f t="shared" si="16"/>
        <v>10368.935615980063</v>
      </c>
      <c r="BX87" s="108">
        <f t="shared" si="16"/>
        <v>15544.358720850916</v>
      </c>
      <c r="BY87" s="108">
        <f t="shared" si="16"/>
        <v>6794.9095577864182</v>
      </c>
      <c r="BZ87" s="108">
        <f t="shared" si="16"/>
        <v>4874.2153378467137</v>
      </c>
      <c r="CA87" s="108">
        <f t="shared" si="16"/>
        <v>5557.3988521993087</v>
      </c>
      <c r="CB87" s="109">
        <f t="shared" si="16"/>
        <v>0</v>
      </c>
      <c r="CC87" s="110">
        <f t="shared" si="16"/>
        <v>662274.79922317108</v>
      </c>
      <c r="CD87" s="108">
        <f t="shared" ref="CD87:CO87" si="17">SUM(CD10:CD86)</f>
        <v>30503.922545193182</v>
      </c>
      <c r="CE87" s="108">
        <f t="shared" si="17"/>
        <v>12225.446629521202</v>
      </c>
      <c r="CF87" s="108">
        <f t="shared" si="17"/>
        <v>11248.862563071536</v>
      </c>
      <c r="CG87" s="108">
        <f t="shared" si="17"/>
        <v>82084.441591687253</v>
      </c>
      <c r="CH87" s="108">
        <f t="shared" si="17"/>
        <v>13320.689392067683</v>
      </c>
      <c r="CI87" s="108">
        <f t="shared" si="17"/>
        <v>51249.003249492103</v>
      </c>
      <c r="CJ87" s="108">
        <f t="shared" si="17"/>
        <v>31413.628922138891</v>
      </c>
      <c r="CK87" s="108">
        <f t="shared" si="17"/>
        <v>8731.5193432541128</v>
      </c>
      <c r="CL87" s="108">
        <f t="shared" si="17"/>
        <v>28364.12135180318</v>
      </c>
      <c r="CM87" s="108">
        <f t="shared" si="17"/>
        <v>2060.0925415454863</v>
      </c>
      <c r="CN87" s="108">
        <f t="shared" si="17"/>
        <v>23416.789562800204</v>
      </c>
      <c r="CO87" s="108">
        <f t="shared" si="17"/>
        <v>39418.7183326136</v>
      </c>
      <c r="CP87" s="110">
        <f>SUM(CD87:CO87)</f>
        <v>334037.23602518847</v>
      </c>
      <c r="CQ87" s="130">
        <f>SUM(CQ10:CQ86)</f>
        <v>10997.633646828544</v>
      </c>
      <c r="CR87" s="108">
        <f>SUM(CR10:CR86)</f>
        <v>74332.592753560704</v>
      </c>
      <c r="CS87" s="108">
        <f>SUM(CS10:CS86)</f>
        <v>3444.711493550948</v>
      </c>
      <c r="CT87" s="110">
        <f>SUM(CQ87:CS87)</f>
        <v>88774.937893940194</v>
      </c>
      <c r="CU87" s="130">
        <f>SUM(CU10:CU86)</f>
        <v>94802.582436720768</v>
      </c>
      <c r="CV87" s="108">
        <f>SUM(CV10:CV86)</f>
        <v>60326.950999608052</v>
      </c>
      <c r="CW87" s="108">
        <f>SUM(CW10:CW86)</f>
        <v>2629.9524445639595</v>
      </c>
      <c r="CX87" s="108">
        <f>SUM(CX10:CX86)</f>
        <v>921.95986404476776</v>
      </c>
      <c r="CY87" s="110">
        <f>SUM(CU87:CX87)</f>
        <v>158681.44574493755</v>
      </c>
      <c r="CZ87" s="110">
        <f>SUM(CZ10:CZ86)</f>
        <v>351211.75474358757</v>
      </c>
      <c r="DA87" s="110">
        <f>SUM(DA10:DA86)</f>
        <v>932705.37440765393</v>
      </c>
      <c r="DB87" s="110">
        <f>SUM(DB10:DB86)</f>
        <v>1594980.1736308248</v>
      </c>
    </row>
    <row r="88" spans="1:108" s="2" customFormat="1" ht="16" customHeight="1" x14ac:dyDescent="0.15">
      <c r="A88" s="465"/>
      <c r="B88" s="468"/>
      <c r="C88" s="55" t="s">
        <v>354</v>
      </c>
      <c r="D88" s="132">
        <v>1649.5083187143769</v>
      </c>
      <c r="E88" s="131">
        <v>303.33811531520615</v>
      </c>
      <c r="F88" s="131">
        <v>11.628154751714677</v>
      </c>
      <c r="G88" s="131">
        <v>438.81411987927123</v>
      </c>
      <c r="H88" s="131">
        <v>7304.5030550270567</v>
      </c>
      <c r="I88" s="131">
        <v>988.13399624082911</v>
      </c>
      <c r="J88" s="131">
        <v>2811.1208288844955</v>
      </c>
      <c r="K88" s="131">
        <v>814.84906890702075</v>
      </c>
      <c r="L88" s="131">
        <v>1658.282699291429</v>
      </c>
      <c r="M88" s="131">
        <v>123.30575622897868</v>
      </c>
      <c r="N88" s="131">
        <v>3519.810004384392</v>
      </c>
      <c r="O88" s="131">
        <v>7012.6094973272957</v>
      </c>
      <c r="P88" s="131">
        <v>2202.2908998274979</v>
      </c>
      <c r="Q88" s="131">
        <v>1724.2047512891722</v>
      </c>
      <c r="R88" s="131">
        <v>1208.8665011850292</v>
      </c>
      <c r="S88" s="131">
        <v>0</v>
      </c>
      <c r="T88" s="131">
        <v>7358.1311133805966</v>
      </c>
      <c r="U88" s="131">
        <v>11745.390083923072</v>
      </c>
      <c r="V88" s="131">
        <v>3771.2704514382544</v>
      </c>
      <c r="W88" s="131">
        <v>8415.5441373716239</v>
      </c>
      <c r="X88" s="131">
        <v>438.28154382971803</v>
      </c>
      <c r="Y88" s="131">
        <v>1178.4268232779016</v>
      </c>
      <c r="Z88" s="131">
        <v>933.16229221003096</v>
      </c>
      <c r="AA88" s="131">
        <v>2122.8316944618982</v>
      </c>
      <c r="AB88" s="131">
        <v>1391.8163821044413</v>
      </c>
      <c r="AC88" s="131">
        <v>89.661828104347379</v>
      </c>
      <c r="AD88" s="131">
        <v>148.42038985735076</v>
      </c>
      <c r="AE88" s="131">
        <v>271.72409638554217</v>
      </c>
      <c r="AF88" s="131">
        <v>2.7074238284144094</v>
      </c>
      <c r="AG88" s="131">
        <v>19.98551260819049</v>
      </c>
      <c r="AH88" s="131">
        <v>84.83674907378105</v>
      </c>
      <c r="AI88" s="131">
        <v>0.80574911999999999</v>
      </c>
      <c r="AJ88" s="131">
        <v>11.02483305</v>
      </c>
      <c r="AK88" s="131">
        <v>2303.629554721977</v>
      </c>
      <c r="AL88" s="131">
        <v>37.328229137165671</v>
      </c>
      <c r="AM88" s="131">
        <v>483.17175365909878</v>
      </c>
      <c r="AN88" s="131">
        <v>12.465192945676757</v>
      </c>
      <c r="AO88" s="131">
        <v>5.7365495464956195</v>
      </c>
      <c r="AP88" s="131">
        <v>1371.8736634144861</v>
      </c>
      <c r="AQ88" s="131">
        <v>28793.650349745876</v>
      </c>
      <c r="AR88" s="131">
        <v>6321.9141071207523</v>
      </c>
      <c r="AS88" s="131">
        <v>23243.680452966375</v>
      </c>
      <c r="AT88" s="131">
        <v>19300.127157566589</v>
      </c>
      <c r="AU88" s="131">
        <v>2568.403954893211</v>
      </c>
      <c r="AV88" s="131">
        <v>484.43022242672754</v>
      </c>
      <c r="AW88" s="131">
        <v>947.06111634468107</v>
      </c>
      <c r="AX88" s="131">
        <v>1976.1014723189178</v>
      </c>
      <c r="AY88" s="131">
        <v>767.15458125748694</v>
      </c>
      <c r="AZ88" s="131">
        <v>2783.5636807730853</v>
      </c>
      <c r="BA88" s="131">
        <v>22.356334160237278</v>
      </c>
      <c r="BB88" s="131">
        <v>86.477230707376847</v>
      </c>
      <c r="BC88" s="131">
        <v>1336.2452976659658</v>
      </c>
      <c r="BD88" s="131">
        <v>4.5769688427146695</v>
      </c>
      <c r="BE88" s="131">
        <v>611.31539386850693</v>
      </c>
      <c r="BF88" s="131">
        <v>2324.2740183397204</v>
      </c>
      <c r="BG88" s="131">
        <v>25.593674298837112</v>
      </c>
      <c r="BH88" s="131">
        <v>2951.2742152858486</v>
      </c>
      <c r="BI88" s="131">
        <v>3243.9411520834233</v>
      </c>
      <c r="BJ88" s="131">
        <v>6460.2627944699898</v>
      </c>
      <c r="BK88" s="131">
        <v>3172.0080984109959</v>
      </c>
      <c r="BL88" s="131">
        <v>3495.7855543370438</v>
      </c>
      <c r="BM88" s="131">
        <v>10674.356212466624</v>
      </c>
      <c r="BN88" s="131">
        <v>24650.557038585383</v>
      </c>
      <c r="BO88" s="131">
        <v>9342.7410333026437</v>
      </c>
      <c r="BP88" s="131">
        <v>3819.6915694088948</v>
      </c>
      <c r="BQ88" s="131">
        <v>25933.260178721015</v>
      </c>
      <c r="BR88" s="131">
        <v>2403.9802421586032</v>
      </c>
      <c r="BS88" s="131">
        <v>3095.6551879015706</v>
      </c>
      <c r="BT88" s="131">
        <v>15451.358830338282</v>
      </c>
      <c r="BU88" s="131">
        <v>1425.6314825382606</v>
      </c>
      <c r="BV88" s="131">
        <v>25572.61972940174</v>
      </c>
      <c r="BW88" s="131">
        <v>25304.871627723533</v>
      </c>
      <c r="BX88" s="131">
        <v>26838.073505874487</v>
      </c>
      <c r="BY88" s="131">
        <v>11175.71402268935</v>
      </c>
      <c r="BZ88" s="131">
        <v>3572.4850428452114</v>
      </c>
      <c r="CA88" s="131">
        <v>7975.9338241442074</v>
      </c>
      <c r="CB88" s="291">
        <v>2057.6827898183406</v>
      </c>
      <c r="CC88" s="103">
        <f t="shared" si="8"/>
        <v>384184.30196050624</v>
      </c>
      <c r="CD88" s="284"/>
      <c r="CE88" s="169"/>
      <c r="CF88" s="169"/>
      <c r="CG88" s="169"/>
      <c r="CH88" s="169"/>
      <c r="CI88" s="169"/>
      <c r="CJ88" s="169"/>
      <c r="CK88" s="169"/>
      <c r="CL88" s="169"/>
      <c r="CM88" s="169"/>
      <c r="CN88" s="169"/>
      <c r="CO88" s="169"/>
      <c r="CP88" s="169"/>
      <c r="CQ88" s="169"/>
      <c r="CR88" s="169"/>
      <c r="CS88" s="169"/>
      <c r="CT88" s="169"/>
      <c r="CU88" s="169"/>
      <c r="CV88" s="169"/>
      <c r="CW88" s="169"/>
      <c r="CX88" s="169"/>
      <c r="CY88" s="169"/>
      <c r="CZ88" s="169"/>
      <c r="DA88" s="169"/>
      <c r="DB88" s="169"/>
    </row>
    <row r="89" spans="1:108" s="2" customFormat="1" ht="16" customHeight="1" x14ac:dyDescent="0.15">
      <c r="A89" s="466"/>
      <c r="B89" s="469"/>
      <c r="C89" s="55" t="s">
        <v>355</v>
      </c>
      <c r="D89" s="106">
        <f>D90-D88</f>
        <v>2629.3637372856242</v>
      </c>
      <c r="E89" s="64">
        <f t="shared" ref="E89:BP89" si="18">E90-E88</f>
        <v>71.933532684793875</v>
      </c>
      <c r="F89" s="64">
        <f t="shared" si="18"/>
        <v>18.413117258646679</v>
      </c>
      <c r="G89" s="64">
        <f t="shared" si="18"/>
        <v>327.17194741284885</v>
      </c>
      <c r="H89" s="64">
        <f t="shared" si="18"/>
        <v>4360.2107502420022</v>
      </c>
      <c r="I89" s="64">
        <f t="shared" si="18"/>
        <v>231.74979730143298</v>
      </c>
      <c r="J89" s="64">
        <f t="shared" si="18"/>
        <v>319.71317492617436</v>
      </c>
      <c r="K89" s="64">
        <f t="shared" si="18"/>
        <v>239.17722805404685</v>
      </c>
      <c r="L89" s="64">
        <f t="shared" si="18"/>
        <v>221.24445641002694</v>
      </c>
      <c r="M89" s="64">
        <f t="shared" si="18"/>
        <v>133.60413710607202</v>
      </c>
      <c r="N89" s="64">
        <f t="shared" si="18"/>
        <v>3364.7817967864526</v>
      </c>
      <c r="O89" s="64">
        <f t="shared" si="18"/>
        <v>19157.756713648265</v>
      </c>
      <c r="P89" s="64">
        <f t="shared" si="18"/>
        <v>611.20667424767362</v>
      </c>
      <c r="Q89" s="64">
        <f t="shared" si="18"/>
        <v>1222.3612847396862</v>
      </c>
      <c r="R89" s="64">
        <f t="shared" si="18"/>
        <v>491.90367249411588</v>
      </c>
      <c r="S89" s="64">
        <f t="shared" si="18"/>
        <v>0</v>
      </c>
      <c r="T89" s="64">
        <f t="shared" si="18"/>
        <v>1516.8055076226874</v>
      </c>
      <c r="U89" s="64">
        <f t="shared" si="18"/>
        <v>13006.274111113284</v>
      </c>
      <c r="V89" s="64">
        <f t="shared" si="18"/>
        <v>1398.1318796515047</v>
      </c>
      <c r="W89" s="64">
        <f t="shared" si="18"/>
        <v>3241.5956540537227</v>
      </c>
      <c r="X89" s="64">
        <f t="shared" si="18"/>
        <v>314.95268277516624</v>
      </c>
      <c r="Y89" s="64">
        <f t="shared" si="18"/>
        <v>957.77233183492012</v>
      </c>
      <c r="Z89" s="64">
        <f t="shared" si="18"/>
        <v>212.14558255689076</v>
      </c>
      <c r="AA89" s="64">
        <f t="shared" si="18"/>
        <v>1247.8674847518587</v>
      </c>
      <c r="AB89" s="64">
        <f t="shared" si="18"/>
        <v>329.40795157692628</v>
      </c>
      <c r="AC89" s="64">
        <f t="shared" si="18"/>
        <v>543.34081563643724</v>
      </c>
      <c r="AD89" s="64">
        <f t="shared" si="18"/>
        <v>751.84624480043237</v>
      </c>
      <c r="AE89" s="64">
        <f t="shared" si="18"/>
        <v>630.39378735361652</v>
      </c>
      <c r="AF89" s="64">
        <f t="shared" si="18"/>
        <v>22.852479190039407</v>
      </c>
      <c r="AG89" s="64">
        <f t="shared" si="18"/>
        <v>46.662842174960943</v>
      </c>
      <c r="AH89" s="64">
        <f t="shared" si="18"/>
        <v>158.86166673824462</v>
      </c>
      <c r="AI89" s="64">
        <f t="shared" si="18"/>
        <v>12.376095673967185</v>
      </c>
      <c r="AJ89" s="64">
        <f t="shared" si="18"/>
        <v>278.31217755495959</v>
      </c>
      <c r="AK89" s="64">
        <f t="shared" si="18"/>
        <v>1613.2098797869703</v>
      </c>
      <c r="AL89" s="64">
        <f t="shared" si="18"/>
        <v>102.53940075320361</v>
      </c>
      <c r="AM89" s="64">
        <f t="shared" si="18"/>
        <v>507.56621898506324</v>
      </c>
      <c r="AN89" s="64">
        <f t="shared" si="18"/>
        <v>104.91659233401766</v>
      </c>
      <c r="AO89" s="64">
        <f t="shared" si="18"/>
        <v>48.283186052271645</v>
      </c>
      <c r="AP89" s="64">
        <f t="shared" si="18"/>
        <v>363.77097202755203</v>
      </c>
      <c r="AQ89" s="64">
        <f t="shared" si="18"/>
        <v>4608.7298198242497</v>
      </c>
      <c r="AR89" s="64">
        <f t="shared" si="18"/>
        <v>809.58305645199198</v>
      </c>
      <c r="AS89" s="64">
        <f t="shared" si="18"/>
        <v>38094.870879840804</v>
      </c>
      <c r="AT89" s="64">
        <f t="shared" si="18"/>
        <v>5909.7627246922893</v>
      </c>
      <c r="AU89" s="64">
        <f t="shared" si="18"/>
        <v>1088.6646892077865</v>
      </c>
      <c r="AV89" s="64">
        <f t="shared" si="18"/>
        <v>73.457264354605115</v>
      </c>
      <c r="AW89" s="64">
        <f t="shared" si="18"/>
        <v>776.47014651465997</v>
      </c>
      <c r="AX89" s="64">
        <f t="shared" si="18"/>
        <v>819.23342131731033</v>
      </c>
      <c r="AY89" s="64">
        <f t="shared" si="18"/>
        <v>250.98917180874798</v>
      </c>
      <c r="AZ89" s="64">
        <f t="shared" si="18"/>
        <v>641.12247922691449</v>
      </c>
      <c r="BA89" s="64">
        <f t="shared" si="18"/>
        <v>961.60352583976271</v>
      </c>
      <c r="BB89" s="64">
        <f t="shared" si="18"/>
        <v>35.341503456083146</v>
      </c>
      <c r="BC89" s="64">
        <f t="shared" si="18"/>
        <v>1388.1854421358519</v>
      </c>
      <c r="BD89" s="64">
        <f t="shared" si="18"/>
        <v>2.5265085087738495</v>
      </c>
      <c r="BE89" s="64">
        <f t="shared" si="18"/>
        <v>818.61587607907302</v>
      </c>
      <c r="BF89" s="64">
        <f t="shared" si="18"/>
        <v>1260.5240675463133</v>
      </c>
      <c r="BG89" s="64">
        <f t="shared" si="18"/>
        <v>245.29014462426207</v>
      </c>
      <c r="BH89" s="64">
        <f t="shared" si="18"/>
        <v>327.91935725398298</v>
      </c>
      <c r="BI89" s="64">
        <f t="shared" si="18"/>
        <v>699.80280071415336</v>
      </c>
      <c r="BJ89" s="64">
        <f t="shared" si="18"/>
        <v>671.71280401159947</v>
      </c>
      <c r="BK89" s="64">
        <f t="shared" si="18"/>
        <v>425.402233838759</v>
      </c>
      <c r="BL89" s="64">
        <f t="shared" si="18"/>
        <v>4245.9764160092818</v>
      </c>
      <c r="BM89" s="64">
        <f t="shared" si="18"/>
        <v>3487.1979213351042</v>
      </c>
      <c r="BN89" s="64">
        <f t="shared" si="18"/>
        <v>9986.1428122020407</v>
      </c>
      <c r="BO89" s="64">
        <f t="shared" si="18"/>
        <v>18439.485505803328</v>
      </c>
      <c r="BP89" s="64">
        <f t="shared" si="18"/>
        <v>41833.061631872872</v>
      </c>
      <c r="BQ89" s="64">
        <f t="shared" ref="BQ89:CB89" si="19">BQ90-BQ88</f>
        <v>8841.7436561988507</v>
      </c>
      <c r="BR89" s="64">
        <f t="shared" si="19"/>
        <v>4293.3845791474996</v>
      </c>
      <c r="BS89" s="64">
        <f t="shared" si="19"/>
        <v>433.7373579230989</v>
      </c>
      <c r="BT89" s="64">
        <f t="shared" si="19"/>
        <v>1573.3783578589901</v>
      </c>
      <c r="BU89" s="64">
        <f t="shared" si="19"/>
        <v>3525.8905122350488</v>
      </c>
      <c r="BV89" s="64">
        <f t="shared" si="19"/>
        <v>14975.677354395513</v>
      </c>
      <c r="BW89" s="64">
        <f t="shared" si="19"/>
        <v>0</v>
      </c>
      <c r="BX89" s="64">
        <f t="shared" si="19"/>
        <v>6390.8515063546693</v>
      </c>
      <c r="BY89" s="64">
        <f t="shared" si="19"/>
        <v>3133.4821759276711</v>
      </c>
      <c r="BZ89" s="64">
        <f t="shared" si="19"/>
        <v>736.97017761087545</v>
      </c>
      <c r="CA89" s="64">
        <f t="shared" si="19"/>
        <v>1519.5031083571248</v>
      </c>
      <c r="CB89" s="289">
        <f t="shared" si="19"/>
        <v>0</v>
      </c>
      <c r="CC89" s="103">
        <f t="shared" si="8"/>
        <v>244136.76855607648</v>
      </c>
      <c r="CD89" s="170"/>
      <c r="CE89" s="97"/>
      <c r="CF89" s="97"/>
      <c r="CG89" s="97"/>
      <c r="CH89" s="97"/>
      <c r="CI89" s="97"/>
      <c r="CJ89" s="97"/>
      <c r="CK89" s="97"/>
      <c r="CL89" s="97"/>
      <c r="CM89" s="97"/>
      <c r="CN89" s="97"/>
      <c r="CO89" s="97"/>
      <c r="CP89" s="97"/>
      <c r="CQ89" s="97"/>
      <c r="CR89" s="97"/>
      <c r="CS89" s="97"/>
      <c r="CT89" s="97"/>
      <c r="CU89" s="97"/>
      <c r="CV89" s="97"/>
      <c r="CW89" s="97"/>
      <c r="CX89" s="97"/>
      <c r="CY89" s="97"/>
      <c r="CZ89" s="97"/>
      <c r="DA89" s="97"/>
      <c r="DB89" s="97"/>
    </row>
    <row r="90" spans="1:108" ht="16" customHeight="1" x14ac:dyDescent="0.15">
      <c r="A90" s="470"/>
      <c r="B90" s="470"/>
      <c r="C90" s="467" t="s">
        <v>119</v>
      </c>
      <c r="D90" s="296">
        <v>4278.8720560000011</v>
      </c>
      <c r="E90" s="297">
        <v>375.27164800000003</v>
      </c>
      <c r="F90" s="298">
        <v>30.041272010361354</v>
      </c>
      <c r="G90" s="298">
        <v>765.98606729212008</v>
      </c>
      <c r="H90" s="298">
        <v>11664.713805269059</v>
      </c>
      <c r="I90" s="298">
        <v>1219.8837935422621</v>
      </c>
      <c r="J90" s="298">
        <v>3130.8340038106699</v>
      </c>
      <c r="K90" s="298">
        <v>1054.0262969610676</v>
      </c>
      <c r="L90" s="298">
        <v>1879.527155701456</v>
      </c>
      <c r="M90" s="298">
        <v>256.9098933350507</v>
      </c>
      <c r="N90" s="298">
        <v>6884.5918011708445</v>
      </c>
      <c r="O90" s="298">
        <v>26170.366210975561</v>
      </c>
      <c r="P90" s="298">
        <v>2813.4975740751715</v>
      </c>
      <c r="Q90" s="298">
        <v>2946.5660360288584</v>
      </c>
      <c r="R90" s="298">
        <v>1700.770173679145</v>
      </c>
      <c r="S90" s="298">
        <v>0</v>
      </c>
      <c r="T90" s="298">
        <v>8874.936621003284</v>
      </c>
      <c r="U90" s="298">
        <v>24751.664195036356</v>
      </c>
      <c r="V90" s="298">
        <v>5169.4023310897592</v>
      </c>
      <c r="W90" s="298">
        <v>11657.139791425347</v>
      </c>
      <c r="X90" s="298">
        <v>753.23422660488427</v>
      </c>
      <c r="Y90" s="298">
        <v>2136.1991551128217</v>
      </c>
      <c r="Z90" s="298">
        <v>1145.3078747669217</v>
      </c>
      <c r="AA90" s="298">
        <v>3370.6991792137569</v>
      </c>
      <c r="AB90" s="298">
        <v>1721.2243336813676</v>
      </c>
      <c r="AC90" s="298">
        <v>633.00264374078461</v>
      </c>
      <c r="AD90" s="298">
        <v>900.26663465778313</v>
      </c>
      <c r="AE90" s="298">
        <v>902.11788373915874</v>
      </c>
      <c r="AF90" s="298">
        <v>25.559903018453817</v>
      </c>
      <c r="AG90" s="298">
        <v>66.648354783151433</v>
      </c>
      <c r="AH90" s="298">
        <v>243.69841581202567</v>
      </c>
      <c r="AI90" s="298">
        <v>13.181844793967185</v>
      </c>
      <c r="AJ90" s="298">
        <v>289.33701060495957</v>
      </c>
      <c r="AK90" s="298">
        <v>3916.8394345089473</v>
      </c>
      <c r="AL90" s="298">
        <v>139.86762989036927</v>
      </c>
      <c r="AM90" s="298">
        <v>990.73797264416203</v>
      </c>
      <c r="AN90" s="298">
        <v>117.38178527969443</v>
      </c>
      <c r="AO90" s="298">
        <v>54.019735598767262</v>
      </c>
      <c r="AP90" s="298">
        <v>1735.6446354420382</v>
      </c>
      <c r="AQ90" s="298">
        <v>33402.380169570126</v>
      </c>
      <c r="AR90" s="298">
        <v>7131.4971635727443</v>
      </c>
      <c r="AS90" s="298">
        <v>61338.551332807183</v>
      </c>
      <c r="AT90" s="298">
        <v>25209.889882258878</v>
      </c>
      <c r="AU90" s="298">
        <v>3657.0686441009975</v>
      </c>
      <c r="AV90" s="298">
        <v>557.88748678133265</v>
      </c>
      <c r="AW90" s="298">
        <v>1723.531262859341</v>
      </c>
      <c r="AX90" s="298">
        <v>2795.3348936362281</v>
      </c>
      <c r="AY90" s="298">
        <v>1018.1437530662349</v>
      </c>
      <c r="AZ90" s="298">
        <v>3424.6861599999997</v>
      </c>
      <c r="BA90" s="298">
        <v>983.95985999999994</v>
      </c>
      <c r="BB90" s="298">
        <v>121.81873416345999</v>
      </c>
      <c r="BC90" s="298">
        <v>2724.4307398018177</v>
      </c>
      <c r="BD90" s="298">
        <v>7.103477351488519</v>
      </c>
      <c r="BE90" s="298">
        <v>1429.9312699475799</v>
      </c>
      <c r="BF90" s="298">
        <v>3584.7980858860337</v>
      </c>
      <c r="BG90" s="298">
        <v>270.88381892309917</v>
      </c>
      <c r="BH90" s="298">
        <v>3279.1935725398316</v>
      </c>
      <c r="BI90" s="298">
        <v>3943.7439527975766</v>
      </c>
      <c r="BJ90" s="298">
        <v>7131.9755984815893</v>
      </c>
      <c r="BK90" s="298">
        <v>3597.4103322497549</v>
      </c>
      <c r="BL90" s="298">
        <v>7741.7619703463261</v>
      </c>
      <c r="BM90" s="298">
        <v>14161.554133801728</v>
      </c>
      <c r="BN90" s="298">
        <v>34636.699850787423</v>
      </c>
      <c r="BO90" s="298">
        <v>27782.22653910597</v>
      </c>
      <c r="BP90" s="298">
        <v>45652.753201281768</v>
      </c>
      <c r="BQ90" s="298">
        <v>34775.003834919866</v>
      </c>
      <c r="BR90" s="298">
        <v>6697.3648213061024</v>
      </c>
      <c r="BS90" s="298">
        <v>3529.3925458246695</v>
      </c>
      <c r="BT90" s="298">
        <v>17024.737188197272</v>
      </c>
      <c r="BU90" s="298">
        <v>4951.5219947733094</v>
      </c>
      <c r="BV90" s="298">
        <v>40548.297083797253</v>
      </c>
      <c r="BW90" s="298">
        <v>25304.871627723533</v>
      </c>
      <c r="BX90" s="298">
        <v>33228.925012229156</v>
      </c>
      <c r="BY90" s="298">
        <v>14309.196198617021</v>
      </c>
      <c r="BZ90" s="298">
        <v>4309.4552204560869</v>
      </c>
      <c r="CA90" s="298">
        <v>9495.4369325013322</v>
      </c>
      <c r="CB90" s="231">
        <v>2057.6827898183406</v>
      </c>
      <c r="CC90" s="110">
        <f t="shared" si="8"/>
        <v>628321.07051658293</v>
      </c>
      <c r="CD90" s="285"/>
      <c r="CE90" s="224"/>
      <c r="CF90" s="224"/>
      <c r="CG90" s="224"/>
      <c r="CH90" s="224"/>
      <c r="CI90" s="224"/>
      <c r="CJ90" s="224"/>
      <c r="CK90" s="224"/>
      <c r="CL90" s="224"/>
      <c r="CM90" s="224"/>
      <c r="CN90" s="224"/>
      <c r="CO90" s="224"/>
      <c r="CP90" s="224"/>
      <c r="CQ90" s="224"/>
      <c r="CR90" s="224"/>
      <c r="CS90" s="224"/>
      <c r="CT90" s="224"/>
      <c r="CU90" s="224"/>
      <c r="CV90" s="224"/>
      <c r="CW90" s="224"/>
      <c r="CX90" s="224"/>
      <c r="CY90" s="224"/>
      <c r="CZ90" s="224"/>
      <c r="DA90" s="224"/>
      <c r="DB90" s="224"/>
    </row>
    <row r="91" spans="1:108" ht="16" customHeight="1" x14ac:dyDescent="0.15">
      <c r="A91" s="470"/>
      <c r="B91" s="470"/>
      <c r="C91" s="467" t="s">
        <v>107</v>
      </c>
      <c r="D91" s="296">
        <f>D87+D90</f>
        <v>10800.393173959945</v>
      </c>
      <c r="E91" s="297">
        <f t="shared" ref="E91:BP91" si="20">E87+E90</f>
        <v>723.78298799783954</v>
      </c>
      <c r="F91" s="298">
        <f t="shared" si="20"/>
        <v>41.236461039310065</v>
      </c>
      <c r="G91" s="298">
        <f t="shared" si="20"/>
        <v>1840.8562197427127</v>
      </c>
      <c r="H91" s="298">
        <f t="shared" si="20"/>
        <v>37991.114790946456</v>
      </c>
      <c r="I91" s="298">
        <f t="shared" si="20"/>
        <v>3458.5178930142661</v>
      </c>
      <c r="J91" s="298">
        <f t="shared" si="20"/>
        <v>8271.0314582665233</v>
      </c>
      <c r="K91" s="298">
        <f t="shared" si="20"/>
        <v>3227.8402738808954</v>
      </c>
      <c r="L91" s="298">
        <f t="shared" si="20"/>
        <v>3648.8508581949036</v>
      </c>
      <c r="M91" s="298">
        <f t="shared" si="20"/>
        <v>4487.3876879819354</v>
      </c>
      <c r="N91" s="298">
        <f t="shared" si="20"/>
        <v>21918.873586047775</v>
      </c>
      <c r="O91" s="298">
        <f t="shared" si="20"/>
        <v>78270.097590139281</v>
      </c>
      <c r="P91" s="298">
        <f t="shared" si="20"/>
        <v>7918.5273244937353</v>
      </c>
      <c r="Q91" s="298">
        <f t="shared" si="20"/>
        <v>7204.742952736231</v>
      </c>
      <c r="R91" s="298">
        <f t="shared" si="20"/>
        <v>5186.4761912129579</v>
      </c>
      <c r="S91" s="298">
        <f t="shared" si="20"/>
        <v>0</v>
      </c>
      <c r="T91" s="298">
        <f t="shared" si="20"/>
        <v>18747.887499569555</v>
      </c>
      <c r="U91" s="298">
        <f t="shared" si="20"/>
        <v>64682.150098164209</v>
      </c>
      <c r="V91" s="298">
        <f t="shared" si="20"/>
        <v>20402.875816441854</v>
      </c>
      <c r="W91" s="298">
        <f t="shared" si="20"/>
        <v>30149.698850015029</v>
      </c>
      <c r="X91" s="298">
        <f t="shared" si="20"/>
        <v>1971.8407396963917</v>
      </c>
      <c r="Y91" s="298">
        <f t="shared" si="20"/>
        <v>5257.9644748663623</v>
      </c>
      <c r="Z91" s="298">
        <f t="shared" si="20"/>
        <v>2814.4071858796356</v>
      </c>
      <c r="AA91" s="298">
        <f t="shared" si="20"/>
        <v>8119.8862033507039</v>
      </c>
      <c r="AB91" s="298">
        <f t="shared" si="20"/>
        <v>4530.4633362662225</v>
      </c>
      <c r="AC91" s="298">
        <f t="shared" si="20"/>
        <v>901.09662933191248</v>
      </c>
      <c r="AD91" s="298">
        <f t="shared" si="20"/>
        <v>1209.4642682835176</v>
      </c>
      <c r="AE91" s="298">
        <f t="shared" si="20"/>
        <v>1404.4851394363175</v>
      </c>
      <c r="AF91" s="298">
        <f t="shared" si="20"/>
        <v>62.409004883034697</v>
      </c>
      <c r="AG91" s="298">
        <f t="shared" si="20"/>
        <v>125.26420232049134</v>
      </c>
      <c r="AH91" s="298">
        <f t="shared" si="20"/>
        <v>291.63490178565229</v>
      </c>
      <c r="AI91" s="298">
        <f t="shared" si="20"/>
        <v>17.344881913940871</v>
      </c>
      <c r="AJ91" s="298">
        <f t="shared" si="20"/>
        <v>346.29864802959622</v>
      </c>
      <c r="AK91" s="298">
        <f t="shared" si="20"/>
        <v>32469.420137980036</v>
      </c>
      <c r="AL91" s="298">
        <f t="shared" si="20"/>
        <v>364.80160309292779</v>
      </c>
      <c r="AM91" s="298">
        <f t="shared" si="20"/>
        <v>5412.0070574216961</v>
      </c>
      <c r="AN91" s="298">
        <f t="shared" si="20"/>
        <v>153.93191613080481</v>
      </c>
      <c r="AO91" s="298">
        <f t="shared" si="20"/>
        <v>70.84030447981354</v>
      </c>
      <c r="AP91" s="298">
        <f t="shared" si="20"/>
        <v>5272.7831345259629</v>
      </c>
      <c r="AQ91" s="298">
        <f t="shared" si="20"/>
        <v>76934.226376095816</v>
      </c>
      <c r="AR91" s="298">
        <f t="shared" si="20"/>
        <v>12838.989981076367</v>
      </c>
      <c r="AS91" s="298">
        <f t="shared" si="20"/>
        <v>122076.28750681892</v>
      </c>
      <c r="AT91" s="298">
        <f t="shared" si="20"/>
        <v>39708.172174298881</v>
      </c>
      <c r="AU91" s="298">
        <f t="shared" si="20"/>
        <v>6836.5788383295749</v>
      </c>
      <c r="AV91" s="298">
        <f t="shared" si="20"/>
        <v>1340.1866220938609</v>
      </c>
      <c r="AW91" s="298">
        <f t="shared" si="20"/>
        <v>3891.5205128938524</v>
      </c>
      <c r="AX91" s="298">
        <f t="shared" si="20"/>
        <v>4239.971999990883</v>
      </c>
      <c r="AY91" s="298">
        <f t="shared" si="20"/>
        <v>1349.8681706041957</v>
      </c>
      <c r="AZ91" s="298">
        <f t="shared" si="20"/>
        <v>7759.5935599727563</v>
      </c>
      <c r="BA91" s="298">
        <f t="shared" si="20"/>
        <v>2326.9512254858391</v>
      </c>
      <c r="BB91" s="298">
        <f t="shared" si="20"/>
        <v>256.74583809205683</v>
      </c>
      <c r="BC91" s="298">
        <f t="shared" si="20"/>
        <v>7745.1057570983539</v>
      </c>
      <c r="BD91" s="298">
        <f t="shared" si="20"/>
        <v>24.412120075189666</v>
      </c>
      <c r="BE91" s="298">
        <f t="shared" si="20"/>
        <v>1718.6175461018286</v>
      </c>
      <c r="BF91" s="298">
        <f t="shared" si="20"/>
        <v>14831.095609520607</v>
      </c>
      <c r="BG91" s="298">
        <f t="shared" si="20"/>
        <v>18045.441336423028</v>
      </c>
      <c r="BH91" s="298">
        <f t="shared" si="20"/>
        <v>5716.4094573351485</v>
      </c>
      <c r="BI91" s="298">
        <f t="shared" si="20"/>
        <v>8082.0461538872669</v>
      </c>
      <c r="BJ91" s="298">
        <f t="shared" si="20"/>
        <v>14973.615900457758</v>
      </c>
      <c r="BK91" s="298">
        <f t="shared" si="20"/>
        <v>9124.8569822014433</v>
      </c>
      <c r="BL91" s="298">
        <f t="shared" si="20"/>
        <v>16975.469687362325</v>
      </c>
      <c r="BM91" s="298">
        <f t="shared" si="20"/>
        <v>27716.161931422816</v>
      </c>
      <c r="BN91" s="298">
        <f t="shared" si="20"/>
        <v>61036.15026907585</v>
      </c>
      <c r="BO91" s="298">
        <f t="shared" si="20"/>
        <v>42779.283124000096</v>
      </c>
      <c r="BP91" s="298">
        <f t="shared" si="20"/>
        <v>61760.851889596517</v>
      </c>
      <c r="BQ91" s="298">
        <f t="shared" ref="BQ91:CB91" si="21">BQ87+BQ90</f>
        <v>62658.76242796758</v>
      </c>
      <c r="BR91" s="298">
        <f t="shared" si="21"/>
        <v>18940.484164028312</v>
      </c>
      <c r="BS91" s="298">
        <f t="shared" si="21"/>
        <v>8683.0019642391198</v>
      </c>
      <c r="BT91" s="298">
        <f t="shared" si="21"/>
        <v>30143.903826314756</v>
      </c>
      <c r="BU91" s="298">
        <f t="shared" si="21"/>
        <v>7350.8074298293013</v>
      </c>
      <c r="BV91" s="298">
        <f t="shared" si="21"/>
        <v>61116.228007534344</v>
      </c>
      <c r="BW91" s="298">
        <f t="shared" si="21"/>
        <v>35673.807243703595</v>
      </c>
      <c r="BX91" s="298">
        <f t="shared" si="21"/>
        <v>48773.283733080068</v>
      </c>
      <c r="BY91" s="298">
        <f t="shared" si="21"/>
        <v>21104.105756403438</v>
      </c>
      <c r="BZ91" s="298">
        <f t="shared" si="21"/>
        <v>9183.6705583028015</v>
      </c>
      <c r="CA91" s="298">
        <f t="shared" si="21"/>
        <v>15052.835784700641</v>
      </c>
      <c r="CB91" s="231">
        <f t="shared" si="21"/>
        <v>2057.6827898183406</v>
      </c>
      <c r="CC91" s="294">
        <f t="shared" si="8"/>
        <v>1290595.8697397541</v>
      </c>
      <c r="CD91" s="285"/>
      <c r="CE91" s="224"/>
      <c r="CF91" s="224"/>
      <c r="CG91" s="224"/>
      <c r="CH91" s="224"/>
      <c r="CI91" s="224"/>
      <c r="CJ91" s="224"/>
      <c r="CK91" s="224"/>
      <c r="CL91" s="224"/>
      <c r="CM91" s="224"/>
      <c r="CN91" s="224"/>
      <c r="CO91" s="224"/>
      <c r="CP91" s="224"/>
      <c r="CQ91" s="224"/>
      <c r="CR91" s="224"/>
      <c r="CS91" s="224"/>
      <c r="CT91" s="224"/>
      <c r="CU91" s="224"/>
      <c r="CV91" s="224"/>
      <c r="CW91" s="224"/>
      <c r="CX91" s="224"/>
      <c r="CY91" s="224"/>
      <c r="CZ91" s="224"/>
      <c r="DA91" s="224"/>
      <c r="DB91" s="224"/>
    </row>
    <row r="92" spans="1:108" x14ac:dyDescent="0.15">
      <c r="CD92" s="2"/>
      <c r="CE92" s="2"/>
    </row>
    <row r="93" spans="1:108" x14ac:dyDescent="0.15">
      <c r="CD93" s="2"/>
      <c r="CE93" s="2"/>
    </row>
    <row r="94" spans="1:108" x14ac:dyDescent="0.15">
      <c r="CD94" s="2"/>
      <c r="CE94" s="2"/>
    </row>
    <row r="95" spans="1:108" ht="16" customHeight="1" x14ac:dyDescent="0.15">
      <c r="C95" s="232" t="s">
        <v>356</v>
      </c>
      <c r="CD95" s="2"/>
      <c r="CE95" s="2"/>
    </row>
    <row r="96" spans="1:108" ht="16" customHeight="1" x14ac:dyDescent="0.15">
      <c r="CD96" s="2"/>
      <c r="CE96" s="2"/>
    </row>
    <row r="97" spans="1:83" ht="16" customHeight="1" x14ac:dyDescent="0.15">
      <c r="A97" s="471"/>
      <c r="B97" s="472"/>
      <c r="C97" s="313" t="s">
        <v>357</v>
      </c>
      <c r="D97" s="314">
        <v>101301.22554289998</v>
      </c>
      <c r="E97" s="315">
        <v>2512.6172861999994</v>
      </c>
      <c r="F97" s="315">
        <v>402.3092901</v>
      </c>
      <c r="G97" s="315">
        <v>4302.5990716999995</v>
      </c>
      <c r="H97" s="315">
        <v>81993.613875900046</v>
      </c>
      <c r="I97" s="315">
        <v>13016.806454199999</v>
      </c>
      <c r="J97" s="315">
        <v>36858.957570100007</v>
      </c>
      <c r="K97" s="315">
        <v>8364.1191333000006</v>
      </c>
      <c r="L97" s="315">
        <v>18713.222835399996</v>
      </c>
      <c r="M97" s="315">
        <v>928.14972090000003</v>
      </c>
      <c r="N97" s="315">
        <v>27965.134227099999</v>
      </c>
      <c r="O97" s="315">
        <v>41623.782930099995</v>
      </c>
      <c r="P97" s="315">
        <v>23048.328466800001</v>
      </c>
      <c r="Q97" s="315">
        <v>18037.843136600004</v>
      </c>
      <c r="R97" s="315">
        <v>12532.543007099997</v>
      </c>
      <c r="S97" s="315">
        <v>0</v>
      </c>
      <c r="T97" s="315">
        <v>80888.581550200004</v>
      </c>
      <c r="U97" s="315">
        <v>108508.71961219999</v>
      </c>
      <c r="V97" s="315">
        <v>33927.522736700004</v>
      </c>
      <c r="W97" s="315">
        <v>76189.146939999991</v>
      </c>
      <c r="X97" s="315">
        <v>4656.1735588000001</v>
      </c>
      <c r="Y97" s="315">
        <v>10737.9025416</v>
      </c>
      <c r="Z97" s="315">
        <v>10140.1534271</v>
      </c>
      <c r="AA97" s="315">
        <v>22265.674076199994</v>
      </c>
      <c r="AB97" s="315">
        <v>15370.6109395</v>
      </c>
      <c r="AC97" s="315">
        <v>712.47278653943386</v>
      </c>
      <c r="AD97" s="315">
        <v>1179.3813596781729</v>
      </c>
      <c r="AE97" s="315">
        <v>1922</v>
      </c>
      <c r="AF97" s="315">
        <v>21.513790652681859</v>
      </c>
      <c r="AG97" s="315">
        <v>218.21023806768309</v>
      </c>
      <c r="AH97" s="315">
        <v>1091.4865678518631</v>
      </c>
      <c r="AI97" s="315">
        <v>8.7975080121772944</v>
      </c>
      <c r="AJ97" s="315">
        <v>120.37376732138662</v>
      </c>
      <c r="AK97" s="315">
        <v>18515.878528925055</v>
      </c>
      <c r="AL97" s="315">
        <v>296.61839371585825</v>
      </c>
      <c r="AM97" s="315">
        <v>3839.3899944356781</v>
      </c>
      <c r="AN97" s="315">
        <v>124.1209450491035</v>
      </c>
      <c r="AO97" s="315">
        <v>57.121133554454197</v>
      </c>
      <c r="AP97" s="315">
        <v>13827.575103121706</v>
      </c>
      <c r="AQ97" s="315">
        <v>320491.31637480005</v>
      </c>
      <c r="AR97" s="315">
        <v>76649.28649079999</v>
      </c>
      <c r="AS97" s="315">
        <v>205210.03304420004</v>
      </c>
      <c r="AT97" s="315">
        <v>259623.30946609989</v>
      </c>
      <c r="AU97" s="315">
        <v>25301.024316399998</v>
      </c>
      <c r="AV97" s="315">
        <v>3557.2</v>
      </c>
      <c r="AW97" s="315">
        <v>11902.818843726091</v>
      </c>
      <c r="AX97" s="315">
        <v>23575.3</v>
      </c>
      <c r="AY97" s="315">
        <v>8807.4</v>
      </c>
      <c r="AZ97" s="315">
        <v>36096</v>
      </c>
      <c r="BA97" s="315">
        <v>228.9</v>
      </c>
      <c r="BB97" s="315">
        <v>1678.6000000000004</v>
      </c>
      <c r="BC97" s="315">
        <v>9872.4</v>
      </c>
      <c r="BD97" s="315">
        <v>78.885346687457073</v>
      </c>
      <c r="BE97" s="315">
        <v>9493.9</v>
      </c>
      <c r="BF97" s="315">
        <v>25387.020933199998</v>
      </c>
      <c r="BG97" s="315">
        <v>165.22217768756673</v>
      </c>
      <c r="BH97" s="315">
        <v>34585.202094799992</v>
      </c>
      <c r="BI97" s="315">
        <v>63177.649560699989</v>
      </c>
      <c r="BJ97" s="315">
        <v>119300.7806505</v>
      </c>
      <c r="BK97" s="315">
        <v>29057.868895299998</v>
      </c>
      <c r="BL97" s="315">
        <v>24730.8873246</v>
      </c>
      <c r="BM97" s="315">
        <v>83439.22179689999</v>
      </c>
      <c r="BN97" s="315">
        <v>144598.28140810001</v>
      </c>
      <c r="BO97" s="315">
        <v>74414.038994300019</v>
      </c>
      <c r="BP97" s="315">
        <v>43494.699133799993</v>
      </c>
      <c r="BQ97" s="315">
        <v>235039.50212880003</v>
      </c>
      <c r="BR97" s="315">
        <v>16111.523010700001</v>
      </c>
      <c r="BS97" s="315">
        <v>45349.068149399987</v>
      </c>
      <c r="BT97" s="315">
        <v>206669.58238980005</v>
      </c>
      <c r="BU97" s="315">
        <v>16245.037492540123</v>
      </c>
      <c r="BV97" s="315">
        <v>200324.60737645987</v>
      </c>
      <c r="BW97" s="315">
        <v>210585.5425593</v>
      </c>
      <c r="BX97" s="315">
        <v>271448.60425580002</v>
      </c>
      <c r="BY97" s="315">
        <v>187407.39553730004</v>
      </c>
      <c r="BZ97" s="315">
        <v>45469.0437227</v>
      </c>
      <c r="CA97" s="315">
        <v>110825.9338962</v>
      </c>
      <c r="CB97" s="283">
        <v>0</v>
      </c>
      <c r="CC97" s="317">
        <f>SUM(D97:CB97)</f>
        <v>3976613.7654192261</v>
      </c>
      <c r="CD97" s="2"/>
      <c r="CE97" s="2"/>
    </row>
    <row r="98" spans="1:83" ht="16" customHeight="1" x14ac:dyDescent="0.15">
      <c r="CD98" s="2"/>
      <c r="CE98" s="2"/>
    </row>
    <row r="99" spans="1:83" ht="16" customHeight="1" x14ac:dyDescent="0.15">
      <c r="CD99" s="2"/>
      <c r="CE99" s="2"/>
    </row>
    <row r="100" spans="1:83" ht="16" customHeight="1" x14ac:dyDescent="0.15">
      <c r="CD100" s="2"/>
      <c r="CE100" s="2"/>
    </row>
    <row r="101" spans="1:83" ht="16" customHeight="1" x14ac:dyDescent="0.15">
      <c r="C101" s="233" t="s">
        <v>358</v>
      </c>
      <c r="AT101" s="234" t="s">
        <v>359</v>
      </c>
      <c r="AU101"/>
      <c r="AV101"/>
      <c r="AW101"/>
      <c r="AX101"/>
      <c r="CD101" s="2"/>
      <c r="CE101" s="2"/>
    </row>
    <row r="102" spans="1:83" ht="16" customHeight="1" x14ac:dyDescent="0.15">
      <c r="AT102" s="143" t="s">
        <v>360</v>
      </c>
      <c r="AU102" s="456">
        <v>0</v>
      </c>
      <c r="AV102" s="457">
        <v>0</v>
      </c>
      <c r="AW102" s="457">
        <v>-44.638229294870598</v>
      </c>
      <c r="AX102" s="458">
        <v>0</v>
      </c>
      <c r="CD102" s="2"/>
      <c r="CE102" s="2"/>
    </row>
    <row r="103" spans="1:83" ht="16" customHeight="1" x14ac:dyDescent="0.15">
      <c r="AT103" s="143" t="s">
        <v>361</v>
      </c>
      <c r="AU103" s="459">
        <v>3657.0686441009975</v>
      </c>
      <c r="AV103" s="460">
        <v>557.88748678133265</v>
      </c>
      <c r="AW103" s="460">
        <v>1768.1694921542116</v>
      </c>
      <c r="AX103" s="461">
        <v>2795.3348936362281</v>
      </c>
      <c r="CD103" s="2"/>
      <c r="CE103" s="2"/>
    </row>
    <row r="104" spans="1:83" ht="16" customHeight="1" x14ac:dyDescent="0.15">
      <c r="AT104" s="143" t="s">
        <v>362</v>
      </c>
      <c r="AU104" s="462">
        <v>6836.5788383295749</v>
      </c>
      <c r="AV104" s="463">
        <v>1340.1866220938609</v>
      </c>
      <c r="AW104" s="463">
        <v>3936.158742188723</v>
      </c>
      <c r="AX104" s="464">
        <v>4239.971999990883</v>
      </c>
      <c r="CD104" s="2"/>
      <c r="CE104" s="2"/>
    </row>
    <row r="105" spans="1:83" ht="16" customHeight="1" x14ac:dyDescent="0.15">
      <c r="AT105" s="234"/>
      <c r="AU105"/>
      <c r="AV105"/>
      <c r="AW105"/>
      <c r="AX105"/>
      <c r="CD105" s="2"/>
      <c r="CE105" s="2"/>
    </row>
    <row r="106" spans="1:83" ht="16" customHeight="1" x14ac:dyDescent="0.15">
      <c r="AT106" s="234" t="s">
        <v>363</v>
      </c>
      <c r="AU106"/>
      <c r="AV106"/>
      <c r="AW106"/>
      <c r="AX106"/>
      <c r="CD106" s="2"/>
      <c r="CE106" s="2"/>
    </row>
    <row r="107" spans="1:83" ht="16" customHeight="1" x14ac:dyDescent="0.15">
      <c r="AT107" s="143" t="s">
        <v>364</v>
      </c>
      <c r="AU107" s="456">
        <v>0</v>
      </c>
      <c r="AV107" s="457">
        <v>0</v>
      </c>
      <c r="AW107" s="457">
        <v>1850.9</v>
      </c>
      <c r="AX107" s="458">
        <v>0</v>
      </c>
      <c r="CD107" s="2"/>
      <c r="CE107" s="2"/>
    </row>
    <row r="108" spans="1:83" ht="16" customHeight="1" x14ac:dyDescent="0.15">
      <c r="AT108" s="143" t="s">
        <v>365</v>
      </c>
      <c r="AU108" s="459">
        <v>3657.0686441009975</v>
      </c>
      <c r="AV108" s="460">
        <v>557.88748678133265</v>
      </c>
      <c r="AW108" s="460">
        <v>3619.0694921542117</v>
      </c>
      <c r="AX108" s="461">
        <v>2795.3348936362281</v>
      </c>
      <c r="CD108" s="2"/>
      <c r="CE108" s="2"/>
    </row>
    <row r="109" spans="1:83" ht="16" customHeight="1" x14ac:dyDescent="0.15">
      <c r="AT109" s="143" t="s">
        <v>366</v>
      </c>
      <c r="AU109" s="462">
        <v>6836.5788383295749</v>
      </c>
      <c r="AV109" s="463">
        <v>1340.1866220938609</v>
      </c>
      <c r="AW109" s="463">
        <v>5787.058742188723</v>
      </c>
      <c r="AX109" s="464">
        <v>4239.971999990883</v>
      </c>
      <c r="CD109" s="2"/>
      <c r="CE109" s="2"/>
    </row>
    <row r="110" spans="1:83" ht="16" customHeight="1" x14ac:dyDescent="0.15">
      <c r="AT110"/>
      <c r="AU110"/>
      <c r="AV110"/>
      <c r="AW110"/>
      <c r="AX110"/>
      <c r="CD110" s="2"/>
      <c r="CE110" s="2"/>
    </row>
    <row r="111" spans="1:83" ht="16" customHeight="1" x14ac:dyDescent="0.15">
      <c r="AT111" s="142" t="s">
        <v>367</v>
      </c>
      <c r="AU111"/>
      <c r="AV111"/>
      <c r="AW111"/>
      <c r="AX111"/>
      <c r="CD111" s="2"/>
      <c r="CE111" s="2"/>
    </row>
    <row r="112" spans="1:83" ht="16" customHeight="1" x14ac:dyDescent="0.15">
      <c r="CD112" s="2"/>
      <c r="CE112" s="2"/>
    </row>
    <row r="113" spans="82:83" ht="16" customHeight="1" x14ac:dyDescent="0.15">
      <c r="CD113" s="2"/>
      <c r="CE113" s="2"/>
    </row>
    <row r="114" spans="82:83" ht="16" customHeight="1" x14ac:dyDescent="0.15">
      <c r="CD114" s="2"/>
      <c r="CE114" s="2"/>
    </row>
    <row r="115" spans="82:83" ht="16" customHeight="1" x14ac:dyDescent="0.15">
      <c r="CD115" s="2"/>
      <c r="CE115" s="2"/>
    </row>
    <row r="116" spans="82:83" ht="16" customHeight="1" x14ac:dyDescent="0.15">
      <c r="CD116" s="2"/>
      <c r="CE116" s="2"/>
    </row>
    <row r="117" spans="82:83" ht="16" customHeight="1" x14ac:dyDescent="0.15">
      <c r="CD117" s="2"/>
      <c r="CE117" s="2"/>
    </row>
    <row r="118" spans="82:83" ht="16" customHeight="1" x14ac:dyDescent="0.15">
      <c r="CD118" s="2"/>
      <c r="CE118" s="2"/>
    </row>
    <row r="119" spans="82:83" ht="16" customHeight="1" x14ac:dyDescent="0.15">
      <c r="CD119" s="2"/>
      <c r="CE119" s="2"/>
    </row>
    <row r="120" spans="82:83" ht="16" customHeight="1" x14ac:dyDescent="0.15">
      <c r="CD120" s="2"/>
      <c r="CE120" s="2"/>
    </row>
    <row r="121" spans="82:83" ht="16" customHeight="1" x14ac:dyDescent="0.15">
      <c r="CD121" s="2"/>
      <c r="CE121" s="2"/>
    </row>
    <row r="122" spans="82:83" ht="16" customHeight="1" x14ac:dyDescent="0.15">
      <c r="CD122" s="2"/>
      <c r="CE122" s="2"/>
    </row>
    <row r="123" spans="82:83" ht="16" customHeight="1" x14ac:dyDescent="0.15">
      <c r="CD123" s="2"/>
      <c r="CE123" s="2"/>
    </row>
    <row r="124" spans="82:83" ht="16" customHeight="1" x14ac:dyDescent="0.15">
      <c r="CD124" s="2"/>
      <c r="CE124" s="2"/>
    </row>
    <row r="125" spans="82:83" ht="16" customHeight="1" x14ac:dyDescent="0.15">
      <c r="CD125" s="2"/>
      <c r="CE125" s="2"/>
    </row>
    <row r="126" spans="82:83" ht="16" customHeight="1" x14ac:dyDescent="0.15">
      <c r="CD126" s="2"/>
      <c r="CE126" s="2"/>
    </row>
    <row r="127" spans="82:83" ht="16" customHeight="1" x14ac:dyDescent="0.15">
      <c r="CD127" s="2"/>
      <c r="CE127" s="2"/>
    </row>
    <row r="128" spans="82:83" ht="16" customHeight="1" x14ac:dyDescent="0.15">
      <c r="CD128" s="2"/>
      <c r="CE128" s="2"/>
    </row>
    <row r="129" spans="82:83" ht="16" customHeight="1" x14ac:dyDescent="0.15">
      <c r="CD129" s="2"/>
      <c r="CE129" s="2"/>
    </row>
    <row r="130" spans="82:83" x14ac:dyDescent="0.15">
      <c r="CD130" s="2"/>
      <c r="CE130" s="2"/>
    </row>
    <row r="131" spans="82:83" x14ac:dyDescent="0.15">
      <c r="CD131" s="2"/>
      <c r="CE131" s="2"/>
    </row>
    <row r="132" spans="82:83" x14ac:dyDescent="0.15">
      <c r="CD132" s="2"/>
      <c r="CE132" s="2"/>
    </row>
    <row r="133" spans="82:83" x14ac:dyDescent="0.15">
      <c r="CD133" s="2"/>
      <c r="CE133" s="2"/>
    </row>
    <row r="134" spans="82:83" x14ac:dyDescent="0.15">
      <c r="CD134" s="2"/>
      <c r="CE134" s="2"/>
    </row>
    <row r="135" spans="82:83" x14ac:dyDescent="0.15">
      <c r="CD135" s="2"/>
      <c r="CE135" s="2"/>
    </row>
    <row r="136" spans="82:83" x14ac:dyDescent="0.15">
      <c r="CD136" s="2"/>
      <c r="CE136" s="2"/>
    </row>
    <row r="137" spans="82:83" x14ac:dyDescent="0.15">
      <c r="CD137" s="2"/>
      <c r="CE137" s="2"/>
    </row>
  </sheetData>
  <mergeCells count="3">
    <mergeCell ref="CD6:CJ6"/>
    <mergeCell ref="CK6:CT6"/>
    <mergeCell ref="CU6:DA6"/>
  </mergeCells>
  <pageMargins left="0.79000000000000015" right="0.79000000000000015" top="0.59" bottom="0.59" header="0.39000000000000007" footer="0.39000000000000007"/>
  <pageSetup paperSize="9" scale="62" orientation="landscape"/>
  <headerFooter>
    <oddHeader>&amp;R&amp;K000000&amp;P</oddHeader>
    <oddFooter>&amp;L&amp;D&amp;C&amp;F&amp;R&amp;A</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9B9B7-9E7D-9D45-8A68-B2211ABF514F}">
  <dimension ref="A2:DB135"/>
  <sheetViews>
    <sheetView zoomScaleNormal="100" zoomScalePageLayoutView="101" workbookViewId="0">
      <pane xSplit="3" ySplit="9" topLeftCell="D10" activePane="bottomRight" state="frozen"/>
      <selection pane="topRight" activeCell="D1" sqref="D1"/>
      <selection pane="bottomLeft" activeCell="A10" sqref="A10"/>
      <selection pane="bottomRight"/>
    </sheetView>
  </sheetViews>
  <sheetFormatPr baseColWidth="10" defaultColWidth="11.5" defaultRowHeight="13" x14ac:dyDescent="0.15"/>
  <cols>
    <col min="1" max="1" width="3.6640625" style="10" customWidth="1"/>
    <col min="2" max="2" width="8.5" style="10" customWidth="1"/>
    <col min="3" max="3" width="38" style="10" customWidth="1"/>
    <col min="4" max="80" width="10.6640625" style="1" customWidth="1"/>
    <col min="81" max="81" width="10.1640625" style="1" customWidth="1"/>
    <col min="82" max="83" width="10.6640625" style="1" customWidth="1"/>
    <col min="84" max="16384" width="11.5" style="1"/>
  </cols>
  <sheetData>
    <row r="2" spans="1:106" ht="16" x14ac:dyDescent="0.2">
      <c r="C2" s="144" t="s">
        <v>162</v>
      </c>
    </row>
    <row r="3" spans="1:106" s="37" customFormat="1" x14ac:dyDescent="0.15">
      <c r="A3" s="220"/>
      <c r="B3" s="220"/>
      <c r="C3" s="141" t="s">
        <v>153</v>
      </c>
      <c r="D3" s="220"/>
      <c r="E3" s="6"/>
      <c r="F3" s="6"/>
      <c r="G3" s="117"/>
      <c r="H3" s="117"/>
      <c r="I3" s="117"/>
      <c r="J3" s="117"/>
      <c r="K3" s="117"/>
      <c r="L3" s="117"/>
      <c r="M3" s="117"/>
      <c r="N3" s="117"/>
      <c r="O3" s="117"/>
      <c r="P3" s="117"/>
      <c r="Q3" s="117"/>
      <c r="R3" s="6"/>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6"/>
      <c r="AS3" s="6"/>
      <c r="AT3" s="117"/>
      <c r="AU3" s="117"/>
      <c r="AV3" s="117"/>
      <c r="AW3" s="117"/>
      <c r="AX3" s="117"/>
      <c r="AY3" s="117"/>
      <c r="AZ3" s="117"/>
      <c r="BA3" s="117"/>
      <c r="BB3" s="117"/>
      <c r="BC3" s="117"/>
      <c r="BD3" s="117"/>
      <c r="BE3" s="117"/>
      <c r="BF3" s="117"/>
      <c r="BG3" s="117"/>
      <c r="BH3" s="117"/>
      <c r="BI3" s="117"/>
      <c r="BJ3" s="117"/>
      <c r="BK3" s="117"/>
      <c r="BL3" s="117"/>
      <c r="BM3" s="117"/>
      <c r="BN3" s="117"/>
      <c r="BO3" s="117"/>
      <c r="BP3" s="117"/>
      <c r="BQ3" s="117"/>
      <c r="BR3" s="117"/>
      <c r="BS3" s="117"/>
      <c r="BT3" s="117"/>
      <c r="BU3" s="6"/>
      <c r="BV3" s="6"/>
      <c r="BW3" s="117"/>
      <c r="BX3" s="117"/>
      <c r="BY3" s="117"/>
      <c r="BZ3" s="117"/>
      <c r="CA3" s="117"/>
      <c r="CB3" s="117"/>
      <c r="CC3" s="117"/>
    </row>
    <row r="4" spans="1:106" s="37" customFormat="1" x14ac:dyDescent="0.15">
      <c r="A4" s="5"/>
      <c r="B4" s="5"/>
      <c r="C4" s="5" t="s">
        <v>43</v>
      </c>
      <c r="D4" s="5" t="s">
        <v>112</v>
      </c>
      <c r="E4" s="5"/>
      <c r="F4" s="5"/>
      <c r="G4" s="220"/>
      <c r="H4" s="220"/>
      <c r="I4" s="220"/>
      <c r="J4" s="62"/>
      <c r="K4" s="62"/>
      <c r="L4" s="62"/>
      <c r="M4" s="62"/>
      <c r="N4" s="62"/>
      <c r="O4" s="62"/>
      <c r="P4" s="5"/>
      <c r="Q4" s="220"/>
      <c r="R4" s="220"/>
      <c r="S4" s="62"/>
      <c r="T4" s="220"/>
      <c r="U4" s="67"/>
      <c r="V4" s="67"/>
      <c r="W4" s="67"/>
      <c r="X4" s="67"/>
      <c r="Y4" s="67"/>
      <c r="Z4" s="220"/>
      <c r="AA4" s="220"/>
      <c r="AB4" s="220"/>
      <c r="AC4" s="220"/>
      <c r="AD4" s="220"/>
      <c r="AE4" s="220"/>
      <c r="AF4" s="220"/>
      <c r="AG4" s="220"/>
      <c r="AH4" s="220"/>
      <c r="AI4" s="220"/>
      <c r="AJ4" s="220"/>
      <c r="AK4" s="220"/>
      <c r="AL4" s="220"/>
      <c r="AM4" s="220"/>
      <c r="AN4" s="67"/>
      <c r="AO4" s="67"/>
      <c r="AP4" s="67"/>
      <c r="AQ4" s="220"/>
      <c r="AR4" s="220"/>
      <c r="AS4" s="220"/>
      <c r="AT4" s="220"/>
      <c r="AU4" s="67"/>
      <c r="AV4" s="67"/>
      <c r="AW4" s="67"/>
      <c r="AX4" s="67"/>
      <c r="AY4" s="67"/>
      <c r="AZ4" s="67"/>
      <c r="BA4" s="67"/>
      <c r="BB4" s="67"/>
      <c r="BC4" s="67"/>
      <c r="BD4" s="67"/>
      <c r="BE4" s="67"/>
      <c r="BF4" s="67"/>
      <c r="BG4" s="67"/>
      <c r="BH4" s="67"/>
      <c r="BI4" s="67"/>
      <c r="BJ4" s="67"/>
      <c r="BK4" s="67"/>
      <c r="BL4" s="67"/>
      <c r="BM4" s="67"/>
      <c r="BN4" s="67"/>
      <c r="BO4" s="67"/>
      <c r="BP4" s="220"/>
      <c r="BQ4" s="220"/>
      <c r="BR4" s="220"/>
      <c r="BS4" s="220"/>
      <c r="BT4" s="220"/>
      <c r="BU4" s="220"/>
      <c r="BV4" s="220"/>
      <c r="BW4" s="220"/>
      <c r="BX4" s="67"/>
      <c r="BY4" s="67"/>
      <c r="BZ4" s="67"/>
      <c r="CA4" s="67"/>
      <c r="CB4" s="67"/>
      <c r="CC4" s="67"/>
      <c r="CG4" s="508"/>
      <c r="CH4" s="508"/>
      <c r="CI4" s="508"/>
      <c r="CJ4" s="507"/>
      <c r="CK4" s="507"/>
    </row>
    <row r="5" spans="1:106" s="37" customFormat="1" x14ac:dyDescent="0.15">
      <c r="A5" s="35"/>
      <c r="B5" s="35"/>
      <c r="C5" s="6">
        <v>2014</v>
      </c>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35"/>
      <c r="AP5" s="35"/>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35"/>
      <c r="BZ5" s="35"/>
    </row>
    <row r="6" spans="1:106" s="37" customFormat="1" ht="16" customHeight="1" x14ac:dyDescent="0.15">
      <c r="A6" s="118" t="s">
        <v>112</v>
      </c>
      <c r="B6" s="119"/>
      <c r="C6" s="120"/>
      <c r="D6" s="140" t="s">
        <v>152</v>
      </c>
      <c r="E6" s="114"/>
      <c r="F6" s="114"/>
      <c r="G6" s="114"/>
      <c r="H6" s="114"/>
      <c r="I6" s="114"/>
      <c r="J6" s="114"/>
      <c r="K6" s="114"/>
      <c r="L6" s="114"/>
      <c r="M6" s="114"/>
      <c r="N6" s="114"/>
      <c r="O6" s="114"/>
      <c r="P6" s="114"/>
      <c r="Q6" s="454" t="s">
        <v>152</v>
      </c>
      <c r="R6" s="454"/>
      <c r="S6" s="114"/>
      <c r="T6" s="114"/>
      <c r="U6" s="114"/>
      <c r="V6" s="114"/>
      <c r="W6" s="114"/>
      <c r="X6" s="114"/>
      <c r="Y6" s="114"/>
      <c r="Z6" s="114"/>
      <c r="AA6" s="114"/>
      <c r="AB6" s="114"/>
      <c r="AC6" s="114"/>
      <c r="AD6" s="114"/>
      <c r="AE6" s="114"/>
      <c r="AF6" s="114"/>
      <c r="AG6" s="114"/>
      <c r="AH6" s="114"/>
      <c r="AI6" s="454" t="s">
        <v>152</v>
      </c>
      <c r="AJ6" s="114"/>
      <c r="AK6" s="114"/>
      <c r="AL6" s="114"/>
      <c r="AM6" s="114"/>
      <c r="AN6" s="114"/>
      <c r="AO6" s="114"/>
      <c r="AP6" s="114"/>
      <c r="AQ6" s="454"/>
      <c r="AR6" s="454"/>
      <c r="AS6" s="114"/>
      <c r="AT6" s="114"/>
      <c r="AU6" s="114"/>
      <c r="AV6" s="114"/>
      <c r="AW6" s="114"/>
      <c r="AX6" s="114"/>
      <c r="AY6" s="114"/>
      <c r="AZ6" s="114"/>
      <c r="BA6" s="454" t="s">
        <v>152</v>
      </c>
      <c r="BB6" s="114"/>
      <c r="BC6" s="114"/>
      <c r="BD6" s="114"/>
      <c r="BE6" s="114"/>
      <c r="BF6" s="114"/>
      <c r="BG6" s="114"/>
      <c r="BH6" s="114"/>
      <c r="BI6" s="114"/>
      <c r="BJ6" s="114"/>
      <c r="BK6" s="114"/>
      <c r="BL6" s="114"/>
      <c r="BM6" s="114"/>
      <c r="BN6" s="114"/>
      <c r="BO6" s="114"/>
      <c r="BP6" s="114"/>
      <c r="BQ6" s="114"/>
      <c r="BR6" s="114"/>
      <c r="BS6" s="454" t="s">
        <v>152</v>
      </c>
      <c r="BT6" s="454"/>
      <c r="BU6" s="454"/>
      <c r="BV6" s="114"/>
      <c r="BW6" s="114"/>
      <c r="BX6" s="114"/>
      <c r="BY6" s="114"/>
      <c r="BZ6" s="114"/>
      <c r="CA6" s="114"/>
      <c r="CB6" s="114"/>
      <c r="CC6" s="121"/>
      <c r="CD6" s="511" t="s">
        <v>93</v>
      </c>
      <c r="CE6" s="512"/>
      <c r="CF6" s="512"/>
      <c r="CG6" s="512"/>
      <c r="CH6" s="512"/>
      <c r="CI6" s="512"/>
      <c r="CJ6" s="514"/>
      <c r="CK6" s="512" t="s">
        <v>93</v>
      </c>
      <c r="CL6" s="512"/>
      <c r="CM6" s="512"/>
      <c r="CN6" s="512"/>
      <c r="CO6" s="512"/>
      <c r="CP6" s="512"/>
      <c r="CQ6" s="512"/>
      <c r="CR6" s="512"/>
      <c r="CS6" s="512"/>
      <c r="CT6" s="514"/>
      <c r="CU6" s="512" t="s">
        <v>93</v>
      </c>
      <c r="CV6" s="512"/>
      <c r="CW6" s="512"/>
      <c r="CX6" s="512"/>
      <c r="CY6" s="512"/>
      <c r="CZ6" s="512"/>
      <c r="DA6" s="513"/>
      <c r="DB6" s="39" t="s">
        <v>112</v>
      </c>
    </row>
    <row r="7" spans="1:106" s="10" customFormat="1" ht="169.75" customHeight="1" x14ac:dyDescent="0.15">
      <c r="A7" s="20" t="s">
        <v>112</v>
      </c>
      <c r="B7" s="21" t="s">
        <v>112</v>
      </c>
      <c r="C7" s="145" t="s">
        <v>339</v>
      </c>
      <c r="D7" s="52" t="s">
        <v>165</v>
      </c>
      <c r="E7" s="52" t="s">
        <v>166</v>
      </c>
      <c r="F7" s="52" t="s">
        <v>167</v>
      </c>
      <c r="G7" s="52" t="s">
        <v>199</v>
      </c>
      <c r="H7" s="52" t="s">
        <v>147</v>
      </c>
      <c r="I7" s="161" t="s">
        <v>331</v>
      </c>
      <c r="J7" s="290" t="s">
        <v>393</v>
      </c>
      <c r="K7" s="52" t="s">
        <v>76</v>
      </c>
      <c r="L7" s="52" t="s">
        <v>80</v>
      </c>
      <c r="M7" s="52" t="s">
        <v>168</v>
      </c>
      <c r="N7" s="52" t="s">
        <v>169</v>
      </c>
      <c r="O7" s="161" t="s">
        <v>394</v>
      </c>
      <c r="P7" s="52" t="s">
        <v>77</v>
      </c>
      <c r="Q7" s="52" t="s">
        <v>24</v>
      </c>
      <c r="R7" s="52" t="s">
        <v>25</v>
      </c>
      <c r="S7" s="52" t="s">
        <v>395</v>
      </c>
      <c r="T7" s="52" t="s">
        <v>123</v>
      </c>
      <c r="U7" s="161" t="s">
        <v>332</v>
      </c>
      <c r="V7" s="161" t="s">
        <v>333</v>
      </c>
      <c r="W7" s="52" t="s">
        <v>148</v>
      </c>
      <c r="X7" s="52" t="s">
        <v>70</v>
      </c>
      <c r="Y7" s="52" t="s">
        <v>71</v>
      </c>
      <c r="Z7" s="161" t="s">
        <v>334</v>
      </c>
      <c r="AA7" s="161" t="s">
        <v>335</v>
      </c>
      <c r="AB7" s="52" t="s">
        <v>279</v>
      </c>
      <c r="AC7" s="52" t="s">
        <v>51</v>
      </c>
      <c r="AD7" s="52" t="s">
        <v>52</v>
      </c>
      <c r="AE7" s="52" t="s">
        <v>53</v>
      </c>
      <c r="AF7" s="161" t="s">
        <v>396</v>
      </c>
      <c r="AG7" s="161" t="s">
        <v>397</v>
      </c>
      <c r="AH7" s="161" t="s">
        <v>336</v>
      </c>
      <c r="AI7" s="161" t="s">
        <v>337</v>
      </c>
      <c r="AJ7" s="161" t="s">
        <v>338</v>
      </c>
      <c r="AK7" s="52" t="s">
        <v>19</v>
      </c>
      <c r="AL7" s="52" t="s">
        <v>398</v>
      </c>
      <c r="AM7" s="52" t="s">
        <v>20</v>
      </c>
      <c r="AN7" s="161" t="s">
        <v>244</v>
      </c>
      <c r="AO7" s="161" t="s">
        <v>245</v>
      </c>
      <c r="AP7" s="161" t="s">
        <v>399</v>
      </c>
      <c r="AQ7" s="52" t="s">
        <v>72</v>
      </c>
      <c r="AR7" s="52" t="s">
        <v>295</v>
      </c>
      <c r="AS7" s="52" t="s">
        <v>296</v>
      </c>
      <c r="AT7" s="52" t="s">
        <v>297</v>
      </c>
      <c r="AU7" s="52" t="s">
        <v>21</v>
      </c>
      <c r="AV7" s="52" t="s">
        <v>400</v>
      </c>
      <c r="AW7" s="52" t="s">
        <v>22</v>
      </c>
      <c r="AX7" s="52" t="s">
        <v>56</v>
      </c>
      <c r="AY7" s="52" t="s">
        <v>401</v>
      </c>
      <c r="AZ7" s="52" t="s">
        <v>8</v>
      </c>
      <c r="BA7" s="52" t="s">
        <v>9</v>
      </c>
      <c r="BB7" s="52" t="s">
        <v>10</v>
      </c>
      <c r="BC7" s="52" t="s">
        <v>11</v>
      </c>
      <c r="BD7" s="52" t="s">
        <v>12</v>
      </c>
      <c r="BE7" s="52" t="s">
        <v>170</v>
      </c>
      <c r="BF7" s="52" t="s">
        <v>402</v>
      </c>
      <c r="BG7" s="52" t="s">
        <v>347</v>
      </c>
      <c r="BH7" s="52" t="s">
        <v>403</v>
      </c>
      <c r="BI7" s="52" t="s">
        <v>404</v>
      </c>
      <c r="BJ7" s="52" t="s">
        <v>308</v>
      </c>
      <c r="BK7" s="52" t="s">
        <v>405</v>
      </c>
      <c r="BL7" s="52" t="s">
        <v>407</v>
      </c>
      <c r="BM7" s="52" t="s">
        <v>406</v>
      </c>
      <c r="BN7" s="52" t="s">
        <v>408</v>
      </c>
      <c r="BO7" s="52" t="s">
        <v>409</v>
      </c>
      <c r="BP7" s="52" t="s">
        <v>410</v>
      </c>
      <c r="BQ7" s="52" t="s">
        <v>411</v>
      </c>
      <c r="BR7" s="52" t="s">
        <v>328</v>
      </c>
      <c r="BS7" s="52" t="s">
        <v>412</v>
      </c>
      <c r="BT7" s="161" t="s">
        <v>413</v>
      </c>
      <c r="BU7" s="52" t="s">
        <v>113</v>
      </c>
      <c r="BV7" s="52" t="s">
        <v>414</v>
      </c>
      <c r="BW7" s="52" t="s">
        <v>13</v>
      </c>
      <c r="BX7" s="161" t="s">
        <v>415</v>
      </c>
      <c r="BY7" s="161" t="s">
        <v>416</v>
      </c>
      <c r="BZ7" s="161" t="s">
        <v>417</v>
      </c>
      <c r="CA7" s="52" t="s">
        <v>418</v>
      </c>
      <c r="CB7" s="56" t="s">
        <v>445</v>
      </c>
      <c r="CC7" s="452" t="s">
        <v>423</v>
      </c>
      <c r="CD7" s="57" t="s">
        <v>60</v>
      </c>
      <c r="CE7" s="52" t="s">
        <v>124</v>
      </c>
      <c r="CF7" s="52" t="s">
        <v>125</v>
      </c>
      <c r="CG7" s="52" t="s">
        <v>29</v>
      </c>
      <c r="CH7" s="161" t="s">
        <v>420</v>
      </c>
      <c r="CI7" s="52" t="s">
        <v>30</v>
      </c>
      <c r="CJ7" s="52" t="s">
        <v>31</v>
      </c>
      <c r="CK7" s="52" t="s">
        <v>82</v>
      </c>
      <c r="CL7" s="52" t="s">
        <v>32</v>
      </c>
      <c r="CM7" s="52" t="s">
        <v>13</v>
      </c>
      <c r="CN7" s="52" t="s">
        <v>33</v>
      </c>
      <c r="CO7" s="52" t="s">
        <v>151</v>
      </c>
      <c r="CP7" s="74" t="s">
        <v>37</v>
      </c>
      <c r="CQ7" s="52" t="s">
        <v>84</v>
      </c>
      <c r="CR7" s="52" t="s">
        <v>68</v>
      </c>
      <c r="CS7" s="52" t="s">
        <v>69</v>
      </c>
      <c r="CT7" s="74" t="s">
        <v>38</v>
      </c>
      <c r="CU7" s="52" t="s">
        <v>142</v>
      </c>
      <c r="CV7" s="52" t="s">
        <v>143</v>
      </c>
      <c r="CW7" s="52" t="s">
        <v>105</v>
      </c>
      <c r="CX7" s="52" t="s">
        <v>144</v>
      </c>
      <c r="CY7" s="74" t="s">
        <v>39</v>
      </c>
      <c r="CZ7" s="172" t="s">
        <v>138</v>
      </c>
      <c r="DA7" s="473" t="s">
        <v>421</v>
      </c>
      <c r="DB7" s="452" t="s">
        <v>422</v>
      </c>
    </row>
    <row r="8" spans="1:106" s="10" customFormat="1" ht="16" customHeight="1" x14ac:dyDescent="0.15">
      <c r="A8" s="95" t="s">
        <v>110</v>
      </c>
      <c r="B8" s="22" t="s">
        <v>112</v>
      </c>
      <c r="C8" s="89" t="s">
        <v>112</v>
      </c>
      <c r="D8" s="66">
        <v>1</v>
      </c>
      <c r="E8" s="123">
        <v>2</v>
      </c>
      <c r="F8" s="123">
        <v>3</v>
      </c>
      <c r="G8" s="65">
        <v>4</v>
      </c>
      <c r="H8" s="65">
        <v>5</v>
      </c>
      <c r="I8" s="65">
        <v>6</v>
      </c>
      <c r="J8" s="65">
        <v>7</v>
      </c>
      <c r="K8" s="65">
        <v>8</v>
      </c>
      <c r="L8" s="65">
        <v>9</v>
      </c>
      <c r="M8" s="65">
        <v>10</v>
      </c>
      <c r="N8" s="65">
        <v>11</v>
      </c>
      <c r="O8" s="65">
        <v>12</v>
      </c>
      <c r="P8" s="65">
        <v>13</v>
      </c>
      <c r="Q8" s="65">
        <v>14</v>
      </c>
      <c r="R8" s="65">
        <v>15</v>
      </c>
      <c r="S8" s="65">
        <v>16</v>
      </c>
      <c r="T8" s="65">
        <v>17</v>
      </c>
      <c r="U8" s="65">
        <v>18</v>
      </c>
      <c r="V8" s="65">
        <v>19</v>
      </c>
      <c r="W8" s="65">
        <v>20</v>
      </c>
      <c r="X8" s="65">
        <v>21</v>
      </c>
      <c r="Y8" s="65">
        <v>22</v>
      </c>
      <c r="Z8" s="65">
        <v>23</v>
      </c>
      <c r="AA8" s="65">
        <v>24</v>
      </c>
      <c r="AB8" s="65">
        <v>25</v>
      </c>
      <c r="AC8" s="65">
        <v>26</v>
      </c>
      <c r="AD8" s="65">
        <v>27</v>
      </c>
      <c r="AE8" s="65">
        <v>28</v>
      </c>
      <c r="AF8" s="65">
        <v>29</v>
      </c>
      <c r="AG8" s="65">
        <v>30</v>
      </c>
      <c r="AH8" s="65">
        <v>31</v>
      </c>
      <c r="AI8" s="65">
        <v>32</v>
      </c>
      <c r="AJ8" s="65">
        <v>33</v>
      </c>
      <c r="AK8" s="65">
        <v>34</v>
      </c>
      <c r="AL8" s="65">
        <v>35</v>
      </c>
      <c r="AM8" s="65">
        <v>36</v>
      </c>
      <c r="AN8" s="65">
        <v>37</v>
      </c>
      <c r="AO8" s="65">
        <v>38</v>
      </c>
      <c r="AP8" s="65">
        <v>39</v>
      </c>
      <c r="AQ8" s="65">
        <v>40</v>
      </c>
      <c r="AR8" s="65">
        <v>41</v>
      </c>
      <c r="AS8" s="65">
        <v>42</v>
      </c>
      <c r="AT8" s="65">
        <v>43</v>
      </c>
      <c r="AU8" s="65">
        <v>44</v>
      </c>
      <c r="AV8" s="65">
        <v>45</v>
      </c>
      <c r="AW8" s="65">
        <v>46</v>
      </c>
      <c r="AX8" s="65">
        <v>47</v>
      </c>
      <c r="AY8" s="65">
        <v>48</v>
      </c>
      <c r="AZ8" s="65">
        <v>49</v>
      </c>
      <c r="BA8" s="65">
        <v>50</v>
      </c>
      <c r="BB8" s="65">
        <v>51</v>
      </c>
      <c r="BC8" s="65">
        <v>52</v>
      </c>
      <c r="BD8" s="65">
        <v>53</v>
      </c>
      <c r="BE8" s="65">
        <v>54</v>
      </c>
      <c r="BF8" s="65">
        <v>55</v>
      </c>
      <c r="BG8" s="65">
        <v>56</v>
      </c>
      <c r="BH8" s="65">
        <v>57</v>
      </c>
      <c r="BI8" s="65">
        <v>58</v>
      </c>
      <c r="BJ8" s="65">
        <v>59</v>
      </c>
      <c r="BK8" s="65">
        <v>60</v>
      </c>
      <c r="BL8" s="65">
        <v>61</v>
      </c>
      <c r="BM8" s="65">
        <v>62</v>
      </c>
      <c r="BN8" s="65">
        <v>63</v>
      </c>
      <c r="BO8" s="65">
        <v>64</v>
      </c>
      <c r="BP8" s="65">
        <v>65</v>
      </c>
      <c r="BQ8" s="65">
        <v>66</v>
      </c>
      <c r="BR8" s="65">
        <v>67</v>
      </c>
      <c r="BS8" s="65">
        <v>68</v>
      </c>
      <c r="BT8" s="65">
        <v>69</v>
      </c>
      <c r="BU8" s="65">
        <v>70</v>
      </c>
      <c r="BV8" s="65">
        <v>71</v>
      </c>
      <c r="BW8" s="65">
        <v>72</v>
      </c>
      <c r="BX8" s="65">
        <v>73</v>
      </c>
      <c r="BY8" s="65">
        <v>74</v>
      </c>
      <c r="BZ8" s="65">
        <v>75</v>
      </c>
      <c r="CA8" s="65">
        <v>76</v>
      </c>
      <c r="CB8" s="65">
        <v>77</v>
      </c>
      <c r="CC8" s="15"/>
      <c r="CD8" s="53" t="s">
        <v>61</v>
      </c>
      <c r="CE8" s="78" t="s">
        <v>62</v>
      </c>
      <c r="CF8" s="78" t="s">
        <v>94</v>
      </c>
      <c r="CG8" s="78" t="s">
        <v>95</v>
      </c>
      <c r="CH8" s="78" t="s">
        <v>96</v>
      </c>
      <c r="CI8" s="78" t="s">
        <v>97</v>
      </c>
      <c r="CJ8" s="78" t="s">
        <v>98</v>
      </c>
      <c r="CK8" s="78" t="s">
        <v>99</v>
      </c>
      <c r="CL8" s="78" t="s">
        <v>100</v>
      </c>
      <c r="CM8" s="78" t="s">
        <v>101</v>
      </c>
      <c r="CN8" s="78" t="s">
        <v>102</v>
      </c>
      <c r="CO8" s="79" t="s">
        <v>103</v>
      </c>
      <c r="CP8" s="80"/>
      <c r="CQ8" s="81"/>
      <c r="CR8" s="82"/>
      <c r="CS8" s="83"/>
      <c r="CT8" s="80"/>
      <c r="CU8" s="72"/>
      <c r="CV8" s="73"/>
      <c r="CW8" s="73"/>
      <c r="CX8" s="72"/>
      <c r="CY8" s="80"/>
      <c r="CZ8" s="173"/>
      <c r="DA8" s="80"/>
      <c r="DB8" s="75"/>
    </row>
    <row r="9" spans="1:106" s="10" customFormat="1" ht="16" customHeight="1" x14ac:dyDescent="0.15">
      <c r="A9" s="93"/>
      <c r="B9" s="88" t="s">
        <v>15</v>
      </c>
      <c r="C9" s="63" t="s">
        <v>109</v>
      </c>
      <c r="D9" s="125" t="s">
        <v>126</v>
      </c>
      <c r="E9" s="126" t="s">
        <v>127</v>
      </c>
      <c r="F9" s="177" t="s">
        <v>267</v>
      </c>
      <c r="G9" s="219" t="s">
        <v>268</v>
      </c>
      <c r="H9" s="219" t="s">
        <v>269</v>
      </c>
      <c r="I9" s="219" t="s">
        <v>270</v>
      </c>
      <c r="J9" s="51">
        <v>16</v>
      </c>
      <c r="K9" s="51">
        <v>17</v>
      </c>
      <c r="L9" s="51">
        <v>18</v>
      </c>
      <c r="M9" s="51">
        <v>19</v>
      </c>
      <c r="N9" s="51">
        <v>20</v>
      </c>
      <c r="O9" s="51">
        <v>21</v>
      </c>
      <c r="P9" s="51">
        <v>22</v>
      </c>
      <c r="Q9" s="51">
        <v>23</v>
      </c>
      <c r="R9" s="178" t="s">
        <v>273</v>
      </c>
      <c r="S9" s="178" t="s">
        <v>274</v>
      </c>
      <c r="T9" s="51">
        <v>25</v>
      </c>
      <c r="U9" s="51">
        <v>26</v>
      </c>
      <c r="V9" s="51">
        <v>27</v>
      </c>
      <c r="W9" s="51">
        <v>28</v>
      </c>
      <c r="X9" s="51">
        <v>29</v>
      </c>
      <c r="Y9" s="51">
        <v>30</v>
      </c>
      <c r="Z9" s="51">
        <v>31</v>
      </c>
      <c r="AA9" s="51">
        <v>32</v>
      </c>
      <c r="AB9" s="51">
        <v>33</v>
      </c>
      <c r="AC9" s="51" t="s">
        <v>280</v>
      </c>
      <c r="AD9" s="51" t="s">
        <v>281</v>
      </c>
      <c r="AE9" s="51" t="s">
        <v>282</v>
      </c>
      <c r="AF9" s="178" t="s">
        <v>283</v>
      </c>
      <c r="AG9" s="178" t="s">
        <v>284</v>
      </c>
      <c r="AH9" s="178" t="s">
        <v>288</v>
      </c>
      <c r="AI9" s="178" t="s">
        <v>290</v>
      </c>
      <c r="AJ9" s="178" t="s">
        <v>291</v>
      </c>
      <c r="AK9" s="51" t="s">
        <v>316</v>
      </c>
      <c r="AL9" s="51" t="s">
        <v>317</v>
      </c>
      <c r="AM9" s="51" t="s">
        <v>318</v>
      </c>
      <c r="AN9" s="51" t="s">
        <v>319</v>
      </c>
      <c r="AO9" s="51" t="s">
        <v>320</v>
      </c>
      <c r="AP9" s="51" t="s">
        <v>321</v>
      </c>
      <c r="AQ9" s="51" t="s">
        <v>294</v>
      </c>
      <c r="AR9" s="51">
        <v>45</v>
      </c>
      <c r="AS9" s="51">
        <v>46</v>
      </c>
      <c r="AT9" s="51">
        <v>47</v>
      </c>
      <c r="AU9" s="51" t="s">
        <v>298</v>
      </c>
      <c r="AV9" s="51" t="s">
        <v>299</v>
      </c>
      <c r="AW9" s="51" t="s">
        <v>300</v>
      </c>
      <c r="AX9" s="51" t="s">
        <v>301</v>
      </c>
      <c r="AY9" s="51" t="s">
        <v>302</v>
      </c>
      <c r="AZ9" s="51" t="s">
        <v>303</v>
      </c>
      <c r="BA9" s="51" t="s">
        <v>304</v>
      </c>
      <c r="BB9" s="51">
        <v>50</v>
      </c>
      <c r="BC9" s="51">
        <v>51</v>
      </c>
      <c r="BD9" s="51" t="s">
        <v>305</v>
      </c>
      <c r="BE9" s="51" t="s">
        <v>306</v>
      </c>
      <c r="BF9" s="51" t="s">
        <v>307</v>
      </c>
      <c r="BG9" s="50" t="s">
        <v>346</v>
      </c>
      <c r="BH9" s="51">
        <v>53</v>
      </c>
      <c r="BI9" s="51">
        <v>55</v>
      </c>
      <c r="BJ9" s="51">
        <v>56</v>
      </c>
      <c r="BK9" s="51" t="s">
        <v>309</v>
      </c>
      <c r="BL9" s="51">
        <v>61</v>
      </c>
      <c r="BM9" s="51" t="s">
        <v>310</v>
      </c>
      <c r="BN9" s="51">
        <v>64</v>
      </c>
      <c r="BO9" s="51">
        <v>65</v>
      </c>
      <c r="BP9" s="51">
        <v>68</v>
      </c>
      <c r="BQ9" s="51" t="s">
        <v>311</v>
      </c>
      <c r="BR9" s="51">
        <v>72</v>
      </c>
      <c r="BS9" s="51" t="s">
        <v>312</v>
      </c>
      <c r="BT9" s="51" t="s">
        <v>313</v>
      </c>
      <c r="BU9" s="51" t="s">
        <v>314</v>
      </c>
      <c r="BV9" s="51" t="s">
        <v>315</v>
      </c>
      <c r="BW9" s="51">
        <v>85</v>
      </c>
      <c r="BX9" s="51">
        <v>86</v>
      </c>
      <c r="BY9" s="51" t="s">
        <v>322</v>
      </c>
      <c r="BZ9" s="51" t="s">
        <v>323</v>
      </c>
      <c r="CA9" s="51" t="s">
        <v>324</v>
      </c>
      <c r="CB9" s="86" t="s">
        <v>325</v>
      </c>
      <c r="CC9" s="94"/>
      <c r="CD9" s="68"/>
      <c r="CE9" s="69"/>
      <c r="CF9" s="69"/>
      <c r="CG9" s="69"/>
      <c r="CH9" s="69"/>
      <c r="CI9" s="69"/>
      <c r="CJ9" s="69"/>
      <c r="CK9" s="69"/>
      <c r="CL9" s="69"/>
      <c r="CM9" s="69"/>
      <c r="CN9" s="69"/>
      <c r="CO9" s="84"/>
      <c r="CP9" s="47"/>
      <c r="CQ9" s="85"/>
      <c r="CR9" s="51"/>
      <c r="CS9" s="86"/>
      <c r="CT9" s="47"/>
      <c r="CU9" s="85"/>
      <c r="CV9" s="51"/>
      <c r="CW9" s="51"/>
      <c r="CX9" s="87"/>
      <c r="CY9" s="47"/>
      <c r="CZ9" s="174"/>
      <c r="DA9" s="47"/>
      <c r="DB9" s="47"/>
    </row>
    <row r="10" spans="1:106" ht="16" customHeight="1" x14ac:dyDescent="0.15">
      <c r="A10" s="319">
        <v>1</v>
      </c>
      <c r="B10" s="127" t="s">
        <v>41</v>
      </c>
      <c r="C10" s="49" t="s">
        <v>222</v>
      </c>
      <c r="D10" s="286">
        <v>1932.3118900055101</v>
      </c>
      <c r="E10" s="287">
        <v>0</v>
      </c>
      <c r="F10" s="287">
        <v>0</v>
      </c>
      <c r="G10" s="287">
        <v>0</v>
      </c>
      <c r="H10" s="287">
        <v>7977.4561605756608</v>
      </c>
      <c r="I10" s="287">
        <v>0.92373432717489312</v>
      </c>
      <c r="J10" s="287">
        <v>0</v>
      </c>
      <c r="K10" s="287">
        <v>0</v>
      </c>
      <c r="L10" s="287">
        <v>0.5405593622034468</v>
      </c>
      <c r="M10" s="287">
        <v>0</v>
      </c>
      <c r="N10" s="287">
        <v>71.626029482222478</v>
      </c>
      <c r="O10" s="287">
        <v>81.712606240882408</v>
      </c>
      <c r="P10" s="287">
        <v>35.040268131396992</v>
      </c>
      <c r="Q10" s="287">
        <v>0</v>
      </c>
      <c r="R10" s="287">
        <v>2.9675983148479551E-3</v>
      </c>
      <c r="S10" s="287">
        <v>0</v>
      </c>
      <c r="T10" s="287">
        <v>0</v>
      </c>
      <c r="U10" s="287">
        <v>0</v>
      </c>
      <c r="V10" s="287">
        <v>0</v>
      </c>
      <c r="W10" s="287">
        <v>0</v>
      </c>
      <c r="X10" s="287">
        <v>6.3747902102466003E-4</v>
      </c>
      <c r="Y10" s="287">
        <v>0</v>
      </c>
      <c r="Z10" s="287">
        <v>0</v>
      </c>
      <c r="AA10" s="287">
        <v>0</v>
      </c>
      <c r="AB10" s="287">
        <v>2.0242197343075459</v>
      </c>
      <c r="AC10" s="287">
        <v>0</v>
      </c>
      <c r="AD10" s="287">
        <v>0</v>
      </c>
      <c r="AE10" s="287">
        <v>0</v>
      </c>
      <c r="AF10" s="287">
        <v>0</v>
      </c>
      <c r="AG10" s="287">
        <v>0</v>
      </c>
      <c r="AH10" s="287">
        <v>0</v>
      </c>
      <c r="AI10" s="287">
        <v>0</v>
      </c>
      <c r="AJ10" s="287">
        <v>0</v>
      </c>
      <c r="AK10" s="287">
        <v>0</v>
      </c>
      <c r="AL10" s="287">
        <v>0</v>
      </c>
      <c r="AM10" s="287">
        <v>0</v>
      </c>
      <c r="AN10" s="287">
        <v>0</v>
      </c>
      <c r="AO10" s="287">
        <v>0</v>
      </c>
      <c r="AP10" s="287">
        <v>0</v>
      </c>
      <c r="AQ10" s="287">
        <v>0.1789700015140521</v>
      </c>
      <c r="AR10" s="287">
        <v>0</v>
      </c>
      <c r="AS10" s="287">
        <v>0</v>
      </c>
      <c r="AT10" s="287">
        <v>0</v>
      </c>
      <c r="AU10" s="287">
        <v>0</v>
      </c>
      <c r="AV10" s="287">
        <v>0</v>
      </c>
      <c r="AW10" s="287">
        <v>0</v>
      </c>
      <c r="AX10" s="287">
        <v>0</v>
      </c>
      <c r="AY10" s="287">
        <v>0</v>
      </c>
      <c r="AZ10" s="287">
        <v>0</v>
      </c>
      <c r="BA10" s="287">
        <v>0</v>
      </c>
      <c r="BB10" s="287">
        <v>8.4391549380360975E-2</v>
      </c>
      <c r="BC10" s="287">
        <v>0</v>
      </c>
      <c r="BD10" s="287">
        <v>0</v>
      </c>
      <c r="BE10" s="287">
        <v>0</v>
      </c>
      <c r="BF10" s="287">
        <v>0.16984050924516711</v>
      </c>
      <c r="BG10" s="287">
        <v>12.351013273653711</v>
      </c>
      <c r="BH10" s="287">
        <v>0</v>
      </c>
      <c r="BI10" s="287">
        <v>109.35278316565471</v>
      </c>
      <c r="BJ10" s="287">
        <v>207.45285005915446</v>
      </c>
      <c r="BK10" s="287">
        <v>0</v>
      </c>
      <c r="BL10" s="287">
        <v>0</v>
      </c>
      <c r="BM10" s="287">
        <v>2.451808189154055E-2</v>
      </c>
      <c r="BN10" s="287">
        <v>0</v>
      </c>
      <c r="BO10" s="287">
        <v>4.4744222198083612E-2</v>
      </c>
      <c r="BP10" s="287">
        <v>0</v>
      </c>
      <c r="BQ10" s="287">
        <v>0</v>
      </c>
      <c r="BR10" s="287">
        <v>9.7221222562143055</v>
      </c>
      <c r="BS10" s="287">
        <v>0.64995240537449372</v>
      </c>
      <c r="BT10" s="287">
        <v>80.563859677681464</v>
      </c>
      <c r="BU10" s="287">
        <v>0</v>
      </c>
      <c r="BV10" s="287">
        <v>72.231232718905147</v>
      </c>
      <c r="BW10" s="287">
        <v>13.131702739696818</v>
      </c>
      <c r="BX10" s="287">
        <v>75.783178840451271</v>
      </c>
      <c r="BY10" s="287">
        <v>44.123010099533914</v>
      </c>
      <c r="BZ10" s="287">
        <v>1.5427551279664706</v>
      </c>
      <c r="CA10" s="287">
        <v>11.482259391992427</v>
      </c>
      <c r="CB10" s="288">
        <v>0</v>
      </c>
      <c r="CC10" s="100">
        <f>SUM(D10:CB10)</f>
        <v>10740.5282570572</v>
      </c>
      <c r="CD10" s="132">
        <v>3213.6844450045028</v>
      </c>
      <c r="CE10" s="131">
        <v>0</v>
      </c>
      <c r="CF10" s="131">
        <v>0</v>
      </c>
      <c r="CG10" s="131">
        <v>0</v>
      </c>
      <c r="CH10" s="131">
        <v>0</v>
      </c>
      <c r="CI10" s="131">
        <v>0</v>
      </c>
      <c r="CJ10" s="131">
        <v>0</v>
      </c>
      <c r="CK10" s="131">
        <v>0</v>
      </c>
      <c r="CL10" s="131">
        <v>0</v>
      </c>
      <c r="CM10" s="131">
        <v>0</v>
      </c>
      <c r="CN10" s="131">
        <v>0</v>
      </c>
      <c r="CO10" s="291">
        <v>0</v>
      </c>
      <c r="CP10" s="100">
        <f>SUM(CD10:CO10)</f>
        <v>3213.6844450045028</v>
      </c>
      <c r="CQ10" s="97">
        <v>0</v>
      </c>
      <c r="CR10" s="97">
        <v>0</v>
      </c>
      <c r="CS10" s="97">
        <v>0</v>
      </c>
      <c r="CT10" s="100">
        <f>SUM(CQ10:CS10)</f>
        <v>0</v>
      </c>
      <c r="CU10" s="97">
        <v>865.78662456976531</v>
      </c>
      <c r="CV10" s="97">
        <v>0</v>
      </c>
      <c r="CW10" s="97">
        <v>0</v>
      </c>
      <c r="CX10" s="97">
        <v>0</v>
      </c>
      <c r="CY10" s="100">
        <f>SUM(CU10:CX10)</f>
        <v>865.78662456976531</v>
      </c>
      <c r="CZ10" s="171">
        <v>141.27389487986096</v>
      </c>
      <c r="DA10" s="100">
        <f>SUM(CP10,CT10,CY10,CZ10)</f>
        <v>4220.7449644541284</v>
      </c>
      <c r="DB10" s="100">
        <f>CC10+DA10</f>
        <v>14961.273221511328</v>
      </c>
    </row>
    <row r="11" spans="1:106" ht="16" customHeight="1" x14ac:dyDescent="0.15">
      <c r="A11" s="295">
        <v>2</v>
      </c>
      <c r="B11" s="128" t="s">
        <v>42</v>
      </c>
      <c r="C11" s="40" t="s">
        <v>223</v>
      </c>
      <c r="D11" s="106">
        <v>0</v>
      </c>
      <c r="E11" s="64">
        <v>269.63326491760483</v>
      </c>
      <c r="F11" s="64">
        <v>0</v>
      </c>
      <c r="G11" s="64">
        <v>1.9742005697935225</v>
      </c>
      <c r="H11" s="64">
        <v>10.408801056277971</v>
      </c>
      <c r="I11" s="64">
        <v>0</v>
      </c>
      <c r="J11" s="64">
        <v>179.73918124546501</v>
      </c>
      <c r="K11" s="64">
        <v>9.7992326459965877</v>
      </c>
      <c r="L11" s="64">
        <v>0</v>
      </c>
      <c r="M11" s="64">
        <v>0</v>
      </c>
      <c r="N11" s="64">
        <v>16.618517276999199</v>
      </c>
      <c r="O11" s="64">
        <v>33.387725992465107</v>
      </c>
      <c r="P11" s="64">
        <v>0</v>
      </c>
      <c r="Q11" s="64">
        <v>1.0337921866115314</v>
      </c>
      <c r="R11" s="64">
        <v>9.091134927035156E-3</v>
      </c>
      <c r="S11" s="64">
        <v>0</v>
      </c>
      <c r="T11" s="64">
        <v>0</v>
      </c>
      <c r="U11" s="64">
        <v>2.9942802536773789</v>
      </c>
      <c r="V11" s="64">
        <v>0</v>
      </c>
      <c r="W11" s="64">
        <v>0.41699984443732108</v>
      </c>
      <c r="X11" s="64">
        <v>0.17647211523408526</v>
      </c>
      <c r="Y11" s="64">
        <v>0.11813836097863942</v>
      </c>
      <c r="Z11" s="64">
        <v>1.7362912448612198</v>
      </c>
      <c r="AA11" s="64">
        <v>0</v>
      </c>
      <c r="AB11" s="64">
        <v>0</v>
      </c>
      <c r="AC11" s="64">
        <v>0</v>
      </c>
      <c r="AD11" s="64">
        <v>0</v>
      </c>
      <c r="AE11" s="64">
        <v>0</v>
      </c>
      <c r="AF11" s="64">
        <v>0</v>
      </c>
      <c r="AG11" s="64">
        <v>36.285973560831316</v>
      </c>
      <c r="AH11" s="64">
        <v>0</v>
      </c>
      <c r="AI11" s="64">
        <v>0</v>
      </c>
      <c r="AJ11" s="64">
        <v>0</v>
      </c>
      <c r="AK11" s="64">
        <v>0</v>
      </c>
      <c r="AL11" s="64">
        <v>0</v>
      </c>
      <c r="AM11" s="64">
        <v>0</v>
      </c>
      <c r="AN11" s="64">
        <v>0</v>
      </c>
      <c r="AO11" s="64">
        <v>0</v>
      </c>
      <c r="AP11" s="64">
        <v>1.7576668922369714</v>
      </c>
      <c r="AQ11" s="64">
        <v>12.123995892478982</v>
      </c>
      <c r="AR11" s="64">
        <v>0.13063420981951296</v>
      </c>
      <c r="AS11" s="64">
        <v>38.229624463881343</v>
      </c>
      <c r="AT11" s="64">
        <v>110.59552900767468</v>
      </c>
      <c r="AU11" s="64">
        <v>0</v>
      </c>
      <c r="AV11" s="64">
        <v>1.0329425217460209E-2</v>
      </c>
      <c r="AW11" s="64">
        <v>0</v>
      </c>
      <c r="AX11" s="64">
        <v>0</v>
      </c>
      <c r="AY11" s="64">
        <v>0</v>
      </c>
      <c r="AZ11" s="64">
        <v>0</v>
      </c>
      <c r="BA11" s="64">
        <v>4.5089158712378161E-2</v>
      </c>
      <c r="BB11" s="64">
        <v>8.5571330383473771E-3</v>
      </c>
      <c r="BC11" s="64">
        <v>0</v>
      </c>
      <c r="BD11" s="64">
        <v>0</v>
      </c>
      <c r="BE11" s="64">
        <v>0</v>
      </c>
      <c r="BF11" s="64">
        <v>0</v>
      </c>
      <c r="BG11" s="64">
        <v>24.088238321287417</v>
      </c>
      <c r="BH11" s="64">
        <v>1.3120672369876006E-2</v>
      </c>
      <c r="BI11" s="64">
        <v>4.1235912855968344</v>
      </c>
      <c r="BJ11" s="64">
        <v>8.4450353627798425</v>
      </c>
      <c r="BK11" s="64">
        <v>0.11424002973626431</v>
      </c>
      <c r="BL11" s="64">
        <v>0</v>
      </c>
      <c r="BM11" s="64">
        <v>0</v>
      </c>
      <c r="BN11" s="64">
        <v>0</v>
      </c>
      <c r="BO11" s="64">
        <v>2.0387790118026258E-2</v>
      </c>
      <c r="BP11" s="64">
        <v>0</v>
      </c>
      <c r="BQ11" s="64">
        <v>1.3978508495244484</v>
      </c>
      <c r="BR11" s="64">
        <v>0</v>
      </c>
      <c r="BS11" s="64">
        <v>0.74601982399721634</v>
      </c>
      <c r="BT11" s="64">
        <v>0.35362297426795114</v>
      </c>
      <c r="BU11" s="64">
        <v>0</v>
      </c>
      <c r="BV11" s="64">
        <v>38.851348353969541</v>
      </c>
      <c r="BW11" s="64">
        <v>2.3573523304940029</v>
      </c>
      <c r="BX11" s="64">
        <v>0</v>
      </c>
      <c r="BY11" s="64">
        <v>0</v>
      </c>
      <c r="BZ11" s="64">
        <v>3.7910818730440727</v>
      </c>
      <c r="CA11" s="64">
        <v>8.8739417963662675</v>
      </c>
      <c r="CB11" s="289">
        <v>0</v>
      </c>
      <c r="CC11" s="103">
        <f t="shared" ref="CC11:CC75" si="0">SUM(D11:CB11)</f>
        <v>820.40922005277253</v>
      </c>
      <c r="CD11" s="106">
        <v>0</v>
      </c>
      <c r="CE11" s="64">
        <v>0</v>
      </c>
      <c r="CF11" s="64">
        <v>0</v>
      </c>
      <c r="CG11" s="64">
        <v>78.72626024928843</v>
      </c>
      <c r="CH11" s="64">
        <v>0</v>
      </c>
      <c r="CI11" s="64">
        <v>0</v>
      </c>
      <c r="CJ11" s="64">
        <v>0</v>
      </c>
      <c r="CK11" s="64">
        <v>0</v>
      </c>
      <c r="CL11" s="64">
        <v>0</v>
      </c>
      <c r="CM11" s="64">
        <v>0</v>
      </c>
      <c r="CN11" s="64">
        <v>0</v>
      </c>
      <c r="CO11" s="289">
        <v>0</v>
      </c>
      <c r="CP11" s="103">
        <f t="shared" ref="CP11:CP77" si="1">SUM(CD11:CO11)</f>
        <v>78.72626024928843</v>
      </c>
      <c r="CQ11" s="97">
        <v>0</v>
      </c>
      <c r="CR11" s="97">
        <v>0</v>
      </c>
      <c r="CS11" s="97">
        <v>0</v>
      </c>
      <c r="CT11" s="103">
        <f t="shared" ref="CT11:CT77" si="2">SUM(CQ11:CS11)</f>
        <v>0</v>
      </c>
      <c r="CU11" s="97">
        <v>0</v>
      </c>
      <c r="CV11" s="97">
        <v>0</v>
      </c>
      <c r="CW11" s="97">
        <v>0</v>
      </c>
      <c r="CX11" s="97">
        <v>0</v>
      </c>
      <c r="CY11" s="103">
        <f t="shared" ref="CY11:CY77" si="3">SUM(CU11:CX11)</f>
        <v>0</v>
      </c>
      <c r="CZ11" s="171">
        <v>77.991768045084626</v>
      </c>
      <c r="DA11" s="103">
        <f t="shared" ref="DA11:DA77" si="4">SUM(CP11,CT11,CY11,CZ11)</f>
        <v>156.71802829437306</v>
      </c>
      <c r="DB11" s="103">
        <f t="shared" ref="DB11:DB77" si="5">CC11+DA11</f>
        <v>977.12724834714561</v>
      </c>
    </row>
    <row r="12" spans="1:106" ht="16" customHeight="1" x14ac:dyDescent="0.15">
      <c r="A12" s="295">
        <v>3</v>
      </c>
      <c r="B12" s="216" t="s">
        <v>267</v>
      </c>
      <c r="C12" s="40" t="s">
        <v>224</v>
      </c>
      <c r="D12" s="106">
        <v>0</v>
      </c>
      <c r="E12" s="64">
        <v>0</v>
      </c>
      <c r="F12" s="64">
        <v>0.33249733886747979</v>
      </c>
      <c r="G12" s="64">
        <v>0</v>
      </c>
      <c r="H12" s="64">
        <v>5.7043163804651114</v>
      </c>
      <c r="I12" s="64">
        <v>0</v>
      </c>
      <c r="J12" s="64">
        <v>0</v>
      </c>
      <c r="K12" s="64">
        <v>0</v>
      </c>
      <c r="L12" s="64">
        <v>0</v>
      </c>
      <c r="M12" s="64">
        <v>0</v>
      </c>
      <c r="N12" s="64">
        <v>0</v>
      </c>
      <c r="O12" s="64">
        <v>0</v>
      </c>
      <c r="P12" s="64">
        <v>0</v>
      </c>
      <c r="Q12" s="64">
        <v>0</v>
      </c>
      <c r="R12" s="64">
        <v>0</v>
      </c>
      <c r="S12" s="64">
        <v>0</v>
      </c>
      <c r="T12" s="64">
        <v>0</v>
      </c>
      <c r="U12" s="64">
        <v>0</v>
      </c>
      <c r="V12" s="64">
        <v>0</v>
      </c>
      <c r="W12" s="64">
        <v>0</v>
      </c>
      <c r="X12" s="64">
        <v>0</v>
      </c>
      <c r="Y12" s="64">
        <v>0</v>
      </c>
      <c r="Z12" s="64">
        <v>0</v>
      </c>
      <c r="AA12" s="64">
        <v>1.7838588905717081</v>
      </c>
      <c r="AB12" s="64">
        <v>0</v>
      </c>
      <c r="AC12" s="64">
        <v>0</v>
      </c>
      <c r="AD12" s="64">
        <v>0</v>
      </c>
      <c r="AE12" s="64">
        <v>0</v>
      </c>
      <c r="AF12" s="64">
        <v>0</v>
      </c>
      <c r="AG12" s="64">
        <v>0</v>
      </c>
      <c r="AH12" s="64">
        <v>0</v>
      </c>
      <c r="AI12" s="64">
        <v>0</v>
      </c>
      <c r="AJ12" s="64">
        <v>0</v>
      </c>
      <c r="AK12" s="64">
        <v>0</v>
      </c>
      <c r="AL12" s="64">
        <v>0</v>
      </c>
      <c r="AM12" s="64">
        <v>0</v>
      </c>
      <c r="AN12" s="64">
        <v>0</v>
      </c>
      <c r="AO12" s="64">
        <v>0</v>
      </c>
      <c r="AP12" s="64">
        <v>0</v>
      </c>
      <c r="AQ12" s="64">
        <v>0</v>
      </c>
      <c r="AR12" s="64">
        <v>0</v>
      </c>
      <c r="AS12" s="64">
        <v>0</v>
      </c>
      <c r="AT12" s="64">
        <v>0</v>
      </c>
      <c r="AU12" s="64">
        <v>0</v>
      </c>
      <c r="AV12" s="64">
        <v>0</v>
      </c>
      <c r="AW12" s="64">
        <v>0</v>
      </c>
      <c r="AX12" s="64">
        <v>0</v>
      </c>
      <c r="AY12" s="64">
        <v>0</v>
      </c>
      <c r="AZ12" s="64">
        <v>0</v>
      </c>
      <c r="BA12" s="64">
        <v>0</v>
      </c>
      <c r="BB12" s="64">
        <v>0</v>
      </c>
      <c r="BC12" s="64">
        <v>0</v>
      </c>
      <c r="BD12" s="64">
        <v>0</v>
      </c>
      <c r="BE12" s="64">
        <v>0</v>
      </c>
      <c r="BF12" s="64">
        <v>0</v>
      </c>
      <c r="BG12" s="64">
        <v>0.45611010335382152</v>
      </c>
      <c r="BH12" s="64">
        <v>0</v>
      </c>
      <c r="BI12" s="64">
        <v>5.4649967055253938</v>
      </c>
      <c r="BJ12" s="64">
        <v>10.906173315250996</v>
      </c>
      <c r="BK12" s="64">
        <v>0</v>
      </c>
      <c r="BL12" s="64">
        <v>0</v>
      </c>
      <c r="BM12" s="64">
        <v>0</v>
      </c>
      <c r="BN12" s="64">
        <v>0</v>
      </c>
      <c r="BO12" s="64">
        <v>0</v>
      </c>
      <c r="BP12" s="64">
        <v>0</v>
      </c>
      <c r="BQ12" s="64">
        <v>0</v>
      </c>
      <c r="BR12" s="64">
        <v>0</v>
      </c>
      <c r="BS12" s="64">
        <v>0</v>
      </c>
      <c r="BT12" s="64">
        <v>0</v>
      </c>
      <c r="BU12" s="64">
        <v>0</v>
      </c>
      <c r="BV12" s="64">
        <v>0</v>
      </c>
      <c r="BW12" s="64">
        <v>0</v>
      </c>
      <c r="BX12" s="64">
        <v>0</v>
      </c>
      <c r="BY12" s="64">
        <v>0</v>
      </c>
      <c r="BZ12" s="64">
        <v>0</v>
      </c>
      <c r="CA12" s="64">
        <v>0</v>
      </c>
      <c r="CB12" s="289">
        <v>0</v>
      </c>
      <c r="CC12" s="103">
        <f t="shared" si="0"/>
        <v>24.647952734034511</v>
      </c>
      <c r="CD12" s="106">
        <v>55.616139610942028</v>
      </c>
      <c r="CE12" s="64">
        <v>0</v>
      </c>
      <c r="CF12" s="64">
        <v>0</v>
      </c>
      <c r="CG12" s="64">
        <v>0</v>
      </c>
      <c r="CH12" s="64">
        <v>0</v>
      </c>
      <c r="CI12" s="64">
        <v>0</v>
      </c>
      <c r="CJ12" s="64">
        <v>0</v>
      </c>
      <c r="CK12" s="64">
        <v>0</v>
      </c>
      <c r="CL12" s="64">
        <v>0</v>
      </c>
      <c r="CM12" s="64">
        <v>0</v>
      </c>
      <c r="CN12" s="64">
        <v>0</v>
      </c>
      <c r="CO12" s="289">
        <v>0</v>
      </c>
      <c r="CP12" s="103">
        <f t="shared" si="1"/>
        <v>55.616139610942028</v>
      </c>
      <c r="CQ12" s="97">
        <v>0</v>
      </c>
      <c r="CR12" s="97">
        <v>0</v>
      </c>
      <c r="CS12" s="97">
        <v>0</v>
      </c>
      <c r="CT12" s="103">
        <f t="shared" si="2"/>
        <v>0</v>
      </c>
      <c r="CU12" s="97">
        <v>0</v>
      </c>
      <c r="CV12" s="97">
        <v>0</v>
      </c>
      <c r="CW12" s="97">
        <v>0</v>
      </c>
      <c r="CX12" s="97">
        <v>0</v>
      </c>
      <c r="CY12" s="103">
        <f t="shared" si="3"/>
        <v>0</v>
      </c>
      <c r="CZ12" s="171">
        <v>23.528142249198051</v>
      </c>
      <c r="DA12" s="103">
        <f t="shared" si="4"/>
        <v>79.144281860140083</v>
      </c>
      <c r="DB12" s="103">
        <f t="shared" si="5"/>
        <v>103.7922345941746</v>
      </c>
    </row>
    <row r="13" spans="1:106" ht="16" customHeight="1" x14ac:dyDescent="0.15">
      <c r="A13" s="295">
        <v>4</v>
      </c>
      <c r="B13" s="217" t="s">
        <v>268</v>
      </c>
      <c r="C13" s="40" t="s">
        <v>65</v>
      </c>
      <c r="D13" s="106">
        <v>2.3959820784761479</v>
      </c>
      <c r="E13" s="64">
        <v>0</v>
      </c>
      <c r="F13" s="64">
        <v>1.8256674477265849E-2</v>
      </c>
      <c r="G13" s="64">
        <v>112.03602101102209</v>
      </c>
      <c r="H13" s="64">
        <v>79.009939937415808</v>
      </c>
      <c r="I13" s="64">
        <v>5.0704304350154265E-2</v>
      </c>
      <c r="J13" s="64">
        <v>1.9646128209321569</v>
      </c>
      <c r="K13" s="64">
        <v>26.601120378944756</v>
      </c>
      <c r="L13" s="64">
        <v>0.13200463249571801</v>
      </c>
      <c r="M13" s="64">
        <v>3535.1060480732854</v>
      </c>
      <c r="N13" s="64">
        <v>359.25372609597224</v>
      </c>
      <c r="O13" s="64">
        <v>79.601001670789955</v>
      </c>
      <c r="P13" s="64">
        <v>8.2590105908513536</v>
      </c>
      <c r="Q13" s="64">
        <v>335.43608702426098</v>
      </c>
      <c r="R13" s="64">
        <v>314.57129217781181</v>
      </c>
      <c r="S13" s="64">
        <v>0</v>
      </c>
      <c r="T13" s="64">
        <v>3.070049629194743</v>
      </c>
      <c r="U13" s="64">
        <v>0.46086124033371134</v>
      </c>
      <c r="V13" s="64">
        <v>2.711156494282648</v>
      </c>
      <c r="W13" s="64">
        <v>157.82683498583114</v>
      </c>
      <c r="X13" s="64">
        <v>1.6426236818567734</v>
      </c>
      <c r="Y13" s="64">
        <v>0</v>
      </c>
      <c r="Z13" s="64">
        <v>1.9112837799054452</v>
      </c>
      <c r="AA13" s="64">
        <v>5.7499628931347155</v>
      </c>
      <c r="AB13" s="64">
        <v>13.968658226442438</v>
      </c>
      <c r="AC13" s="64">
        <v>0</v>
      </c>
      <c r="AD13" s="64">
        <v>0</v>
      </c>
      <c r="AE13" s="64">
        <v>0</v>
      </c>
      <c r="AF13" s="64">
        <v>0</v>
      </c>
      <c r="AG13" s="64">
        <v>0</v>
      </c>
      <c r="AH13" s="64">
        <v>0</v>
      </c>
      <c r="AI13" s="64">
        <v>0</v>
      </c>
      <c r="AJ13" s="64">
        <v>0</v>
      </c>
      <c r="AK13" s="64">
        <v>0</v>
      </c>
      <c r="AL13" s="64">
        <v>0</v>
      </c>
      <c r="AM13" s="64">
        <v>1323.0460139211227</v>
      </c>
      <c r="AN13" s="64">
        <v>0</v>
      </c>
      <c r="AO13" s="64">
        <v>0</v>
      </c>
      <c r="AP13" s="64">
        <v>12.981330573893175</v>
      </c>
      <c r="AQ13" s="64">
        <v>331.90590778681582</v>
      </c>
      <c r="AR13" s="64">
        <v>3.4551176055399919</v>
      </c>
      <c r="AS13" s="64">
        <v>51.914591818626057</v>
      </c>
      <c r="AT13" s="64">
        <v>0</v>
      </c>
      <c r="AU13" s="64">
        <v>0</v>
      </c>
      <c r="AV13" s="64">
        <v>0</v>
      </c>
      <c r="AW13" s="64">
        <v>0</v>
      </c>
      <c r="AX13" s="64">
        <v>0</v>
      </c>
      <c r="AY13" s="64">
        <v>0</v>
      </c>
      <c r="AZ13" s="64">
        <v>0</v>
      </c>
      <c r="BA13" s="64">
        <v>46.746906046930299</v>
      </c>
      <c r="BB13" s="64">
        <v>0</v>
      </c>
      <c r="BC13" s="64">
        <v>0</v>
      </c>
      <c r="BD13" s="64">
        <v>0</v>
      </c>
      <c r="BE13" s="64">
        <v>0</v>
      </c>
      <c r="BF13" s="64">
        <v>13.326653528907595</v>
      </c>
      <c r="BG13" s="64">
        <v>41.473194250205104</v>
      </c>
      <c r="BH13" s="64">
        <v>1.2286233436166012</v>
      </c>
      <c r="BI13" s="64">
        <v>0.64719950171094875</v>
      </c>
      <c r="BJ13" s="64">
        <v>1.2733967743109127</v>
      </c>
      <c r="BK13" s="64">
        <v>2.8332842166617627</v>
      </c>
      <c r="BL13" s="64">
        <v>1.9739437513609011</v>
      </c>
      <c r="BM13" s="64">
        <v>4.1734928619961273</v>
      </c>
      <c r="BN13" s="64">
        <v>14.289458567903285</v>
      </c>
      <c r="BO13" s="64">
        <v>5.8246440945754925</v>
      </c>
      <c r="BP13" s="64">
        <v>0.63127522433940753</v>
      </c>
      <c r="BQ13" s="64">
        <v>16.93457392838771</v>
      </c>
      <c r="BR13" s="64">
        <v>29.380344224316914</v>
      </c>
      <c r="BS13" s="64">
        <v>5.0917163844490743</v>
      </c>
      <c r="BT13" s="64">
        <v>16.98644186437647</v>
      </c>
      <c r="BU13" s="64">
        <v>118.5956142432037</v>
      </c>
      <c r="BV13" s="64">
        <v>37.348802897282653</v>
      </c>
      <c r="BW13" s="64">
        <v>19.694192692767977</v>
      </c>
      <c r="BX13" s="64">
        <v>24.619043900325067</v>
      </c>
      <c r="BY13" s="64">
        <v>12.626447740106542</v>
      </c>
      <c r="BZ13" s="64">
        <v>4.0773183814357319</v>
      </c>
      <c r="CA13" s="64">
        <v>10.043658967177103</v>
      </c>
      <c r="CB13" s="289">
        <v>0</v>
      </c>
      <c r="CC13" s="103">
        <f t="shared" si="0"/>
        <v>7194.9004274944109</v>
      </c>
      <c r="CD13" s="106">
        <v>39.696522188721922</v>
      </c>
      <c r="CE13" s="64">
        <v>0</v>
      </c>
      <c r="CF13" s="64">
        <v>0</v>
      </c>
      <c r="CG13" s="64">
        <v>0</v>
      </c>
      <c r="CH13" s="64">
        <v>0</v>
      </c>
      <c r="CI13" s="64">
        <v>0</v>
      </c>
      <c r="CJ13" s="64">
        <v>0</v>
      </c>
      <c r="CK13" s="64">
        <v>0</v>
      </c>
      <c r="CL13" s="64">
        <v>155.17711530322168</v>
      </c>
      <c r="CM13" s="64">
        <v>0</v>
      </c>
      <c r="CN13" s="64">
        <v>0</v>
      </c>
      <c r="CO13" s="289">
        <v>0</v>
      </c>
      <c r="CP13" s="103">
        <f t="shared" si="1"/>
        <v>194.87363749194361</v>
      </c>
      <c r="CQ13" s="97">
        <v>0</v>
      </c>
      <c r="CR13" s="97">
        <v>0</v>
      </c>
      <c r="CS13" s="97">
        <v>0</v>
      </c>
      <c r="CT13" s="103">
        <f t="shared" si="2"/>
        <v>0</v>
      </c>
      <c r="CU13" s="97">
        <v>0</v>
      </c>
      <c r="CV13" s="97">
        <v>0</v>
      </c>
      <c r="CW13" s="97">
        <v>0</v>
      </c>
      <c r="CX13" s="97">
        <v>0</v>
      </c>
      <c r="CY13" s="103">
        <f t="shared" si="3"/>
        <v>0</v>
      </c>
      <c r="CZ13" s="171">
        <v>37.867240012666997</v>
      </c>
      <c r="DA13" s="103">
        <f t="shared" si="4"/>
        <v>232.74087750461061</v>
      </c>
      <c r="DB13" s="103">
        <f t="shared" si="5"/>
        <v>7427.6413049990215</v>
      </c>
    </row>
    <row r="14" spans="1:106" ht="16" customHeight="1" x14ac:dyDescent="0.15">
      <c r="A14" s="295">
        <v>5</v>
      </c>
      <c r="B14" s="218" t="s">
        <v>269</v>
      </c>
      <c r="C14" s="40" t="s">
        <v>145</v>
      </c>
      <c r="D14" s="106">
        <v>1177.4330437922367</v>
      </c>
      <c r="E14" s="64">
        <v>0.68839513480304204</v>
      </c>
      <c r="F14" s="64">
        <v>1.454749337353036</v>
      </c>
      <c r="G14" s="64">
        <v>1.3585710473204304</v>
      </c>
      <c r="H14" s="64">
        <v>6352.7294349996382</v>
      </c>
      <c r="I14" s="64">
        <v>40.962416457802696</v>
      </c>
      <c r="J14" s="64">
        <v>12.769464307241643</v>
      </c>
      <c r="K14" s="64">
        <v>8.4983966778886675</v>
      </c>
      <c r="L14" s="64">
        <v>8.5332996050922443</v>
      </c>
      <c r="M14" s="64">
        <v>1.3154546755961209</v>
      </c>
      <c r="N14" s="64">
        <v>721.4146981069548</v>
      </c>
      <c r="O14" s="64">
        <v>516.04932250466243</v>
      </c>
      <c r="P14" s="64">
        <v>1.384470197262639</v>
      </c>
      <c r="Q14" s="64">
        <v>1.6755089155957996</v>
      </c>
      <c r="R14" s="64">
        <v>1.6031820576794788E-2</v>
      </c>
      <c r="S14" s="64">
        <v>0</v>
      </c>
      <c r="T14" s="64">
        <v>3.8715951824667352</v>
      </c>
      <c r="U14" s="64">
        <v>43.913902058164069</v>
      </c>
      <c r="V14" s="64">
        <v>29.074266064116209</v>
      </c>
      <c r="W14" s="64">
        <v>3.0539259443876997E-2</v>
      </c>
      <c r="X14" s="64">
        <v>0.19460404304885831</v>
      </c>
      <c r="Y14" s="64">
        <v>6.8201021914426523</v>
      </c>
      <c r="Z14" s="64">
        <v>1.6596660007883974</v>
      </c>
      <c r="AA14" s="64">
        <v>4.8400335167256276</v>
      </c>
      <c r="AB14" s="64">
        <v>2.1551238397043671</v>
      </c>
      <c r="AC14" s="64">
        <v>0</v>
      </c>
      <c r="AD14" s="64">
        <v>0</v>
      </c>
      <c r="AE14" s="64">
        <v>0</v>
      </c>
      <c r="AF14" s="64">
        <v>0</v>
      </c>
      <c r="AG14" s="64">
        <v>0</v>
      </c>
      <c r="AH14" s="64">
        <v>0</v>
      </c>
      <c r="AI14" s="64">
        <v>0</v>
      </c>
      <c r="AJ14" s="64">
        <v>0</v>
      </c>
      <c r="AK14" s="64">
        <v>0</v>
      </c>
      <c r="AL14" s="64">
        <v>0</v>
      </c>
      <c r="AM14" s="64">
        <v>0</v>
      </c>
      <c r="AN14" s="64">
        <v>0</v>
      </c>
      <c r="AO14" s="64">
        <v>0</v>
      </c>
      <c r="AP14" s="64">
        <v>44.056072352565167</v>
      </c>
      <c r="AQ14" s="64">
        <v>2.7827814648027922</v>
      </c>
      <c r="AR14" s="64">
        <v>81.400726092677175</v>
      </c>
      <c r="AS14" s="64">
        <v>0</v>
      </c>
      <c r="AT14" s="64">
        <v>44.739178265396085</v>
      </c>
      <c r="AU14" s="64">
        <v>2.1990520967248113</v>
      </c>
      <c r="AV14" s="64">
        <v>0</v>
      </c>
      <c r="AW14" s="64">
        <v>8.2032306212144324</v>
      </c>
      <c r="AX14" s="64">
        <v>0</v>
      </c>
      <c r="AY14" s="64">
        <v>0</v>
      </c>
      <c r="AZ14" s="64">
        <v>0</v>
      </c>
      <c r="BA14" s="64">
        <v>4.2164125003206834E-2</v>
      </c>
      <c r="BB14" s="64">
        <v>0.53537929635882153</v>
      </c>
      <c r="BC14" s="64">
        <v>0</v>
      </c>
      <c r="BD14" s="64">
        <v>5.8770180184019118E-2</v>
      </c>
      <c r="BE14" s="64">
        <v>0.70842032308629099</v>
      </c>
      <c r="BF14" s="64">
        <v>1.4838185452932244</v>
      </c>
      <c r="BG14" s="64">
        <v>441.69896031430937</v>
      </c>
      <c r="BH14" s="64">
        <v>3.3177118016259062E-2</v>
      </c>
      <c r="BI14" s="64">
        <v>1793.9726599988851</v>
      </c>
      <c r="BJ14" s="64">
        <v>3542.5030713222895</v>
      </c>
      <c r="BK14" s="64">
        <v>7.4287497915226277</v>
      </c>
      <c r="BL14" s="64">
        <v>1.7158348772575601E-3</v>
      </c>
      <c r="BM14" s="64">
        <v>0.13695230556303703</v>
      </c>
      <c r="BN14" s="64">
        <v>0</v>
      </c>
      <c r="BO14" s="64">
        <v>1.15742675362977</v>
      </c>
      <c r="BP14" s="64">
        <v>0</v>
      </c>
      <c r="BQ14" s="64">
        <v>0</v>
      </c>
      <c r="BR14" s="64">
        <v>66.300347209976991</v>
      </c>
      <c r="BS14" s="64">
        <v>3.2539790959036909</v>
      </c>
      <c r="BT14" s="64">
        <v>11.247648545405479</v>
      </c>
      <c r="BU14" s="64">
        <v>22.199384142064478</v>
      </c>
      <c r="BV14" s="64">
        <v>651.1959321363538</v>
      </c>
      <c r="BW14" s="64">
        <v>205.89977725006426</v>
      </c>
      <c r="BX14" s="64">
        <v>1427.5733166196974</v>
      </c>
      <c r="BY14" s="64">
        <v>752.5187727668249</v>
      </c>
      <c r="BZ14" s="64">
        <v>29.372285284877368</v>
      </c>
      <c r="CA14" s="64">
        <v>74.383518993738193</v>
      </c>
      <c r="CB14" s="289">
        <v>0</v>
      </c>
      <c r="CC14" s="103">
        <f t="shared" si="0"/>
        <v>18155.930358583231</v>
      </c>
      <c r="CD14" s="106">
        <v>15617.783899664137</v>
      </c>
      <c r="CE14" s="64">
        <v>4614.0701792394757</v>
      </c>
      <c r="CF14" s="64">
        <v>0</v>
      </c>
      <c r="CG14" s="64">
        <v>0</v>
      </c>
      <c r="CH14" s="64">
        <v>0</v>
      </c>
      <c r="CI14" s="64">
        <v>0</v>
      </c>
      <c r="CJ14" s="64">
        <v>0</v>
      </c>
      <c r="CK14" s="64">
        <v>0</v>
      </c>
      <c r="CL14" s="64">
        <v>350.79887005877953</v>
      </c>
      <c r="CM14" s="64">
        <v>0</v>
      </c>
      <c r="CN14" s="64">
        <v>0</v>
      </c>
      <c r="CO14" s="289">
        <v>0</v>
      </c>
      <c r="CP14" s="103">
        <f t="shared" si="1"/>
        <v>20582.652948962394</v>
      </c>
      <c r="CQ14" s="97">
        <v>0</v>
      </c>
      <c r="CR14" s="97">
        <v>0</v>
      </c>
      <c r="CS14" s="97">
        <v>0</v>
      </c>
      <c r="CT14" s="103">
        <f t="shared" si="2"/>
        <v>0</v>
      </c>
      <c r="CU14" s="97">
        <v>0</v>
      </c>
      <c r="CV14" s="97">
        <v>0</v>
      </c>
      <c r="CW14" s="97">
        <v>107.15363682160276</v>
      </c>
      <c r="CX14" s="97">
        <v>0</v>
      </c>
      <c r="CY14" s="103">
        <f t="shared" si="3"/>
        <v>107.15363682160276</v>
      </c>
      <c r="CZ14" s="171">
        <v>8912.543217581253</v>
      </c>
      <c r="DA14" s="103">
        <f t="shared" si="4"/>
        <v>29602.34980336525</v>
      </c>
      <c r="DB14" s="103">
        <f t="shared" si="5"/>
        <v>47758.280161948482</v>
      </c>
    </row>
    <row r="15" spans="1:106" ht="16" customHeight="1" x14ac:dyDescent="0.15">
      <c r="A15" s="295">
        <v>6</v>
      </c>
      <c r="B15" s="217" t="s">
        <v>270</v>
      </c>
      <c r="C15" s="175" t="s">
        <v>271</v>
      </c>
      <c r="D15" s="106">
        <v>41.217728779070555</v>
      </c>
      <c r="E15" s="64">
        <v>1.1993853237567935</v>
      </c>
      <c r="F15" s="64">
        <v>8.1448671536162948E-2</v>
      </c>
      <c r="G15" s="64">
        <v>3.6931118339390121</v>
      </c>
      <c r="H15" s="64">
        <v>140.75218580170167</v>
      </c>
      <c r="I15" s="64">
        <v>1286.0297573738046</v>
      </c>
      <c r="J15" s="64">
        <v>6.5078934544204845</v>
      </c>
      <c r="K15" s="64">
        <v>94.400721042862045</v>
      </c>
      <c r="L15" s="64">
        <v>2.0497013680305187</v>
      </c>
      <c r="M15" s="64">
        <v>0.50982643779327264</v>
      </c>
      <c r="N15" s="64">
        <v>401.60833014840682</v>
      </c>
      <c r="O15" s="64">
        <v>203.568331060947</v>
      </c>
      <c r="P15" s="64">
        <v>35.814260422144649</v>
      </c>
      <c r="Q15" s="64">
        <v>137.31704696053635</v>
      </c>
      <c r="R15" s="64">
        <v>1.0586090960475381</v>
      </c>
      <c r="S15" s="64">
        <v>0</v>
      </c>
      <c r="T15" s="64">
        <v>5.1601905580030438</v>
      </c>
      <c r="U15" s="64">
        <v>205.26741936956714</v>
      </c>
      <c r="V15" s="64">
        <v>8.1433950493451039</v>
      </c>
      <c r="W15" s="64">
        <v>51.141420510137365</v>
      </c>
      <c r="X15" s="64">
        <v>38.477153869385589</v>
      </c>
      <c r="Y15" s="64">
        <v>30.196147753784889</v>
      </c>
      <c r="Z15" s="64">
        <v>64.949383606434637</v>
      </c>
      <c r="AA15" s="64">
        <v>195.67572099177121</v>
      </c>
      <c r="AB15" s="64">
        <v>25.701178040666193</v>
      </c>
      <c r="AC15" s="64">
        <v>0</v>
      </c>
      <c r="AD15" s="64">
        <v>0</v>
      </c>
      <c r="AE15" s="64">
        <v>0</v>
      </c>
      <c r="AF15" s="64">
        <v>0</v>
      </c>
      <c r="AG15" s="64">
        <v>0</v>
      </c>
      <c r="AH15" s="64">
        <v>0</v>
      </c>
      <c r="AI15" s="64">
        <v>0</v>
      </c>
      <c r="AJ15" s="64">
        <v>0</v>
      </c>
      <c r="AK15" s="64">
        <v>0</v>
      </c>
      <c r="AL15" s="64">
        <v>0.14107011835494421</v>
      </c>
      <c r="AM15" s="64">
        <v>0.36899372004619851</v>
      </c>
      <c r="AN15" s="64">
        <v>0</v>
      </c>
      <c r="AO15" s="64">
        <v>0</v>
      </c>
      <c r="AP15" s="64">
        <v>50.940309062766758</v>
      </c>
      <c r="AQ15" s="64">
        <v>206.67357278545236</v>
      </c>
      <c r="AR15" s="64">
        <v>196.61774198815377</v>
      </c>
      <c r="AS15" s="64">
        <v>0</v>
      </c>
      <c r="AT15" s="64">
        <v>49.205038926422965</v>
      </c>
      <c r="AU15" s="64">
        <v>0</v>
      </c>
      <c r="AV15" s="64">
        <v>0.92750598942452744</v>
      </c>
      <c r="AW15" s="64">
        <v>0.60461008154213391</v>
      </c>
      <c r="AX15" s="64">
        <v>0</v>
      </c>
      <c r="AY15" s="64">
        <v>0</v>
      </c>
      <c r="AZ15" s="64">
        <v>0</v>
      </c>
      <c r="BA15" s="64">
        <v>0</v>
      </c>
      <c r="BB15" s="64">
        <v>0.52755574370502378</v>
      </c>
      <c r="BC15" s="64">
        <v>0</v>
      </c>
      <c r="BD15" s="64">
        <v>5.5605042132764911E-3</v>
      </c>
      <c r="BE15" s="64">
        <v>0</v>
      </c>
      <c r="BF15" s="64">
        <v>3.2160486990394586</v>
      </c>
      <c r="BG15" s="64">
        <v>94.106740752533426</v>
      </c>
      <c r="BH15" s="64">
        <v>7.1469694101543677</v>
      </c>
      <c r="BI15" s="64">
        <v>25.081467862123851</v>
      </c>
      <c r="BJ15" s="64">
        <v>50.236594679937753</v>
      </c>
      <c r="BK15" s="64">
        <v>26.618705540800764</v>
      </c>
      <c r="BL15" s="64">
        <v>0</v>
      </c>
      <c r="BM15" s="64">
        <v>8.0414974161681557E-2</v>
      </c>
      <c r="BN15" s="64">
        <v>0</v>
      </c>
      <c r="BO15" s="64">
        <v>8.2231280351055508E-2</v>
      </c>
      <c r="BP15" s="64">
        <v>0</v>
      </c>
      <c r="BQ15" s="64">
        <v>0</v>
      </c>
      <c r="BR15" s="64">
        <v>29.185526831144141</v>
      </c>
      <c r="BS15" s="64">
        <v>42.953825466776749</v>
      </c>
      <c r="BT15" s="64">
        <v>69.64128373787959</v>
      </c>
      <c r="BU15" s="64">
        <v>2.0969140849316199</v>
      </c>
      <c r="BV15" s="64">
        <v>79.645503692838432</v>
      </c>
      <c r="BW15" s="64">
        <v>19.750045143726215</v>
      </c>
      <c r="BX15" s="64">
        <v>85.810344118856648</v>
      </c>
      <c r="BY15" s="64">
        <v>103.95273620096465</v>
      </c>
      <c r="BZ15" s="64">
        <v>96.672483448315049</v>
      </c>
      <c r="CA15" s="64">
        <v>91.598464825117887</v>
      </c>
      <c r="CB15" s="289">
        <v>0</v>
      </c>
      <c r="CC15" s="103">
        <f t="shared" si="0"/>
        <v>4314.4086071938282</v>
      </c>
      <c r="CD15" s="106">
        <v>0</v>
      </c>
      <c r="CE15" s="64">
        <v>0</v>
      </c>
      <c r="CF15" s="64">
        <v>5873.5124686214695</v>
      </c>
      <c r="CG15" s="64">
        <v>0</v>
      </c>
      <c r="CH15" s="64">
        <v>612.44103099836207</v>
      </c>
      <c r="CI15" s="64">
        <v>168.45601200250127</v>
      </c>
      <c r="CJ15" s="64">
        <v>0</v>
      </c>
      <c r="CK15" s="64">
        <v>0</v>
      </c>
      <c r="CL15" s="64">
        <v>28.43566411014924</v>
      </c>
      <c r="CM15" s="64">
        <v>0</v>
      </c>
      <c r="CN15" s="64">
        <v>0</v>
      </c>
      <c r="CO15" s="289">
        <v>354.93588234730589</v>
      </c>
      <c r="CP15" s="103">
        <f t="shared" si="1"/>
        <v>7037.7810580797886</v>
      </c>
      <c r="CQ15" s="97">
        <v>0</v>
      </c>
      <c r="CR15" s="97">
        <v>0</v>
      </c>
      <c r="CS15" s="97">
        <v>0</v>
      </c>
      <c r="CT15" s="103">
        <f t="shared" si="2"/>
        <v>0</v>
      </c>
      <c r="CU15" s="97">
        <v>120.42171868666611</v>
      </c>
      <c r="CV15" s="97">
        <v>0</v>
      </c>
      <c r="CW15" s="97">
        <v>13.314470247544964</v>
      </c>
      <c r="CX15" s="97">
        <v>0</v>
      </c>
      <c r="CY15" s="103">
        <f t="shared" si="3"/>
        <v>133.73618893421107</v>
      </c>
      <c r="CZ15" s="171">
        <v>3091.7186508574987</v>
      </c>
      <c r="DA15" s="103">
        <f t="shared" si="4"/>
        <v>10263.235897871498</v>
      </c>
      <c r="DB15" s="103">
        <f t="shared" si="5"/>
        <v>14577.644505065327</v>
      </c>
    </row>
    <row r="16" spans="1:106" ht="16" customHeight="1" x14ac:dyDescent="0.15">
      <c r="A16" s="295">
        <v>7</v>
      </c>
      <c r="B16" s="50">
        <v>16</v>
      </c>
      <c r="C16" s="175" t="s">
        <v>425</v>
      </c>
      <c r="D16" s="106">
        <v>0</v>
      </c>
      <c r="E16" s="64">
        <v>0</v>
      </c>
      <c r="F16" s="64">
        <v>8.4077176768996592E-2</v>
      </c>
      <c r="G16" s="64">
        <v>18.796663072613274</v>
      </c>
      <c r="H16" s="64">
        <v>126.83226655720047</v>
      </c>
      <c r="I16" s="64">
        <v>7.555710170268604</v>
      </c>
      <c r="J16" s="64">
        <v>3103.3165831281203</v>
      </c>
      <c r="K16" s="64">
        <v>7.4826858281169955</v>
      </c>
      <c r="L16" s="64">
        <v>1.1612672578221899</v>
      </c>
      <c r="M16" s="64">
        <v>0</v>
      </c>
      <c r="N16" s="64">
        <v>24.135262115917236</v>
      </c>
      <c r="O16" s="64">
        <v>5.2886549720501268</v>
      </c>
      <c r="P16" s="64">
        <v>46.468013425319135</v>
      </c>
      <c r="Q16" s="64">
        <v>42.384034409771068</v>
      </c>
      <c r="R16" s="64">
        <v>7.862753806771031</v>
      </c>
      <c r="S16" s="64">
        <v>0</v>
      </c>
      <c r="T16" s="64">
        <v>124.84311753767848</v>
      </c>
      <c r="U16" s="64">
        <v>305.72279022759631</v>
      </c>
      <c r="V16" s="64">
        <v>82.087492645314398</v>
      </c>
      <c r="W16" s="64">
        <v>75.800717446382791</v>
      </c>
      <c r="X16" s="64">
        <v>6.6912869146335181</v>
      </c>
      <c r="Y16" s="64">
        <v>23.627277733363744</v>
      </c>
      <c r="Z16" s="64">
        <v>268.02011379921123</v>
      </c>
      <c r="AA16" s="64">
        <v>807.86735979556966</v>
      </c>
      <c r="AB16" s="64">
        <v>46.093956889856742</v>
      </c>
      <c r="AC16" s="64">
        <v>0</v>
      </c>
      <c r="AD16" s="64">
        <v>0</v>
      </c>
      <c r="AE16" s="64">
        <v>0</v>
      </c>
      <c r="AF16" s="64">
        <v>0</v>
      </c>
      <c r="AG16" s="64">
        <v>0</v>
      </c>
      <c r="AH16" s="64">
        <v>0</v>
      </c>
      <c r="AI16" s="64">
        <v>0</v>
      </c>
      <c r="AJ16" s="64">
        <v>0</v>
      </c>
      <c r="AK16" s="64">
        <v>0</v>
      </c>
      <c r="AL16" s="64">
        <v>0</v>
      </c>
      <c r="AM16" s="64">
        <v>0</v>
      </c>
      <c r="AN16" s="64">
        <v>0</v>
      </c>
      <c r="AO16" s="64">
        <v>0</v>
      </c>
      <c r="AP16" s="64">
        <v>41.045580187384068</v>
      </c>
      <c r="AQ16" s="64">
        <v>3784.5913723498184</v>
      </c>
      <c r="AR16" s="64">
        <v>27.72932149738828</v>
      </c>
      <c r="AS16" s="64">
        <v>47.188873051764112</v>
      </c>
      <c r="AT16" s="64">
        <v>18.745687357683195</v>
      </c>
      <c r="AU16" s="64">
        <v>0</v>
      </c>
      <c r="AV16" s="64">
        <v>0</v>
      </c>
      <c r="AW16" s="64">
        <v>1.1331396526982325</v>
      </c>
      <c r="AX16" s="64">
        <v>0</v>
      </c>
      <c r="AY16" s="64">
        <v>0</v>
      </c>
      <c r="AZ16" s="64">
        <v>0</v>
      </c>
      <c r="BA16" s="64">
        <v>0</v>
      </c>
      <c r="BB16" s="64">
        <v>0</v>
      </c>
      <c r="BC16" s="64">
        <v>0</v>
      </c>
      <c r="BD16" s="64">
        <v>1.2672902205518919E-2</v>
      </c>
      <c r="BE16" s="64">
        <v>0</v>
      </c>
      <c r="BF16" s="64">
        <v>22.220864053076678</v>
      </c>
      <c r="BG16" s="64">
        <v>26.75602461024959</v>
      </c>
      <c r="BH16" s="64">
        <v>0.9729768095227409</v>
      </c>
      <c r="BI16" s="64">
        <v>0</v>
      </c>
      <c r="BJ16" s="64">
        <v>2.3658579784399572E-2</v>
      </c>
      <c r="BK16" s="64">
        <v>4.0678721770972288</v>
      </c>
      <c r="BL16" s="64">
        <v>10.342542133235591</v>
      </c>
      <c r="BM16" s="64">
        <v>1.9288283747433335</v>
      </c>
      <c r="BN16" s="64">
        <v>3.1685231717064961</v>
      </c>
      <c r="BO16" s="64">
        <v>2.8895551793845584</v>
      </c>
      <c r="BP16" s="64">
        <v>46.76303256947223</v>
      </c>
      <c r="BQ16" s="64">
        <v>0</v>
      </c>
      <c r="BR16" s="64">
        <v>21.716497819926744</v>
      </c>
      <c r="BS16" s="64">
        <v>40.011784239125696</v>
      </c>
      <c r="BT16" s="64">
        <v>95.486269755995679</v>
      </c>
      <c r="BU16" s="64">
        <v>4.7894258314920419</v>
      </c>
      <c r="BV16" s="64">
        <v>2.3747750973504091</v>
      </c>
      <c r="BW16" s="64">
        <v>78.362581567819035</v>
      </c>
      <c r="BX16" s="64">
        <v>12.089965603590914</v>
      </c>
      <c r="BY16" s="64">
        <v>4.4478079089050651</v>
      </c>
      <c r="BZ16" s="64">
        <v>20.628122043633887</v>
      </c>
      <c r="CA16" s="64">
        <v>143.30293452744536</v>
      </c>
      <c r="CB16" s="289">
        <v>0</v>
      </c>
      <c r="CC16" s="103">
        <f t="shared" si="0"/>
        <v>9594.9127739628457</v>
      </c>
      <c r="CD16" s="106">
        <v>0</v>
      </c>
      <c r="CE16" s="64">
        <v>0</v>
      </c>
      <c r="CF16" s="64">
        <v>0</v>
      </c>
      <c r="CG16" s="64">
        <v>66.223182040534809</v>
      </c>
      <c r="CH16" s="64">
        <v>74.59049382071592</v>
      </c>
      <c r="CI16" s="64">
        <v>0</v>
      </c>
      <c r="CJ16" s="64">
        <v>0</v>
      </c>
      <c r="CK16" s="64">
        <v>0</v>
      </c>
      <c r="CL16" s="64">
        <v>0</v>
      </c>
      <c r="CM16" s="64">
        <v>0</v>
      </c>
      <c r="CN16" s="64">
        <v>0</v>
      </c>
      <c r="CO16" s="289">
        <v>0</v>
      </c>
      <c r="CP16" s="103">
        <f t="shared" si="1"/>
        <v>140.81367586125072</v>
      </c>
      <c r="CQ16" s="97">
        <v>0</v>
      </c>
      <c r="CR16" s="97">
        <v>0</v>
      </c>
      <c r="CS16" s="97">
        <v>0</v>
      </c>
      <c r="CT16" s="103">
        <f t="shared" si="2"/>
        <v>0</v>
      </c>
      <c r="CU16" s="97">
        <v>0</v>
      </c>
      <c r="CV16" s="97">
        <v>0</v>
      </c>
      <c r="CW16" s="97">
        <v>-5.4962018491828237</v>
      </c>
      <c r="CX16" s="97">
        <v>0</v>
      </c>
      <c r="CY16" s="103">
        <f t="shared" si="3"/>
        <v>-5.4962018491828237</v>
      </c>
      <c r="CZ16" s="171">
        <v>633.94315133609871</v>
      </c>
      <c r="DA16" s="103">
        <f t="shared" si="4"/>
        <v>769.26062534816663</v>
      </c>
      <c r="DB16" s="103">
        <f t="shared" si="5"/>
        <v>10364.173399311012</v>
      </c>
    </row>
    <row r="17" spans="1:106" ht="16" customHeight="1" x14ac:dyDescent="0.15">
      <c r="A17" s="295">
        <v>8</v>
      </c>
      <c r="B17" s="50">
        <v>17</v>
      </c>
      <c r="C17" s="40" t="s">
        <v>83</v>
      </c>
      <c r="D17" s="106">
        <v>8.0395149380606767</v>
      </c>
      <c r="E17" s="64">
        <v>1.3808097078110178</v>
      </c>
      <c r="F17" s="64">
        <v>1.9998640679805998E-2</v>
      </c>
      <c r="G17" s="64">
        <v>3.9594691880140034</v>
      </c>
      <c r="H17" s="64">
        <v>290.28172685017626</v>
      </c>
      <c r="I17" s="64">
        <v>32.505294594689737</v>
      </c>
      <c r="J17" s="64">
        <v>86.666608582857407</v>
      </c>
      <c r="K17" s="64">
        <v>825.98926332918973</v>
      </c>
      <c r="L17" s="64">
        <v>437.30970509386088</v>
      </c>
      <c r="M17" s="64">
        <v>0</v>
      </c>
      <c r="N17" s="64">
        <v>125.75214388582047</v>
      </c>
      <c r="O17" s="64">
        <v>97.961424202320771</v>
      </c>
      <c r="P17" s="64">
        <v>215.69260400564229</v>
      </c>
      <c r="Q17" s="64">
        <v>75.195418934103429</v>
      </c>
      <c r="R17" s="64">
        <v>1.8191469196484205</v>
      </c>
      <c r="S17" s="64">
        <v>0</v>
      </c>
      <c r="T17" s="64">
        <v>69.165159131866758</v>
      </c>
      <c r="U17" s="64">
        <v>160.79114155124381</v>
      </c>
      <c r="V17" s="64">
        <v>132.57634211554307</v>
      </c>
      <c r="W17" s="64">
        <v>37.686324384726731</v>
      </c>
      <c r="X17" s="64">
        <v>5.8434953901536604</v>
      </c>
      <c r="Y17" s="64">
        <v>6.0821882654424426</v>
      </c>
      <c r="Z17" s="64">
        <v>23.186908766176515</v>
      </c>
      <c r="AA17" s="64">
        <v>69.801531749111419</v>
      </c>
      <c r="AB17" s="64">
        <v>9.4727856194364151</v>
      </c>
      <c r="AC17" s="64">
        <v>0</v>
      </c>
      <c r="AD17" s="64">
        <v>0</v>
      </c>
      <c r="AE17" s="64">
        <v>0</v>
      </c>
      <c r="AF17" s="64">
        <v>0</v>
      </c>
      <c r="AG17" s="64">
        <v>0</v>
      </c>
      <c r="AH17" s="64">
        <v>0</v>
      </c>
      <c r="AI17" s="64">
        <v>0</v>
      </c>
      <c r="AJ17" s="64">
        <v>0</v>
      </c>
      <c r="AK17" s="64">
        <v>0</v>
      </c>
      <c r="AL17" s="64">
        <v>1.7311357759424131E-2</v>
      </c>
      <c r="AM17" s="64">
        <v>0.11466369215915805</v>
      </c>
      <c r="AN17" s="64">
        <v>0</v>
      </c>
      <c r="AO17" s="64">
        <v>0</v>
      </c>
      <c r="AP17" s="64">
        <v>75.143655656352564</v>
      </c>
      <c r="AQ17" s="64">
        <v>60.609428760443052</v>
      </c>
      <c r="AR17" s="64">
        <v>27.442578049970123</v>
      </c>
      <c r="AS17" s="64">
        <v>377.31749358724085</v>
      </c>
      <c r="AT17" s="64">
        <v>124.73654035257012</v>
      </c>
      <c r="AU17" s="64">
        <v>0</v>
      </c>
      <c r="AV17" s="64">
        <v>0</v>
      </c>
      <c r="AW17" s="64">
        <v>0.57893872177957895</v>
      </c>
      <c r="AX17" s="64">
        <v>0</v>
      </c>
      <c r="AY17" s="64">
        <v>0</v>
      </c>
      <c r="AZ17" s="64">
        <v>0</v>
      </c>
      <c r="BA17" s="64">
        <v>1.1010788820783439</v>
      </c>
      <c r="BB17" s="64">
        <v>7.1145994347755655E-3</v>
      </c>
      <c r="BC17" s="64">
        <v>0</v>
      </c>
      <c r="BD17" s="64">
        <v>4.9424774602420162E-3</v>
      </c>
      <c r="BE17" s="64">
        <v>0</v>
      </c>
      <c r="BF17" s="64">
        <v>11.485814260926951</v>
      </c>
      <c r="BG17" s="64">
        <v>56.844456476706092</v>
      </c>
      <c r="BH17" s="64">
        <v>2.1207346895753858</v>
      </c>
      <c r="BI17" s="64">
        <v>27.136378833183986</v>
      </c>
      <c r="BJ17" s="64">
        <v>54.287325669867883</v>
      </c>
      <c r="BK17" s="64">
        <v>17.147039095225772</v>
      </c>
      <c r="BL17" s="64">
        <v>7.8634023526521872</v>
      </c>
      <c r="BM17" s="64">
        <v>9.9651150289061885</v>
      </c>
      <c r="BN17" s="64">
        <v>49.425163225424015</v>
      </c>
      <c r="BO17" s="64">
        <v>6.776098584628417</v>
      </c>
      <c r="BP17" s="64">
        <v>1.4918666798610138</v>
      </c>
      <c r="BQ17" s="64">
        <v>146.11383723566291</v>
      </c>
      <c r="BR17" s="64">
        <v>38.055126408255497</v>
      </c>
      <c r="BS17" s="64">
        <v>68.993896034299169</v>
      </c>
      <c r="BT17" s="64">
        <v>78.690425125216478</v>
      </c>
      <c r="BU17" s="64">
        <v>1.8679352756585859</v>
      </c>
      <c r="BV17" s="64">
        <v>13.919985836341953</v>
      </c>
      <c r="BW17" s="64">
        <v>18.041813710230077</v>
      </c>
      <c r="BX17" s="64">
        <v>39.989012260973418</v>
      </c>
      <c r="BY17" s="64">
        <v>46.148321057361777</v>
      </c>
      <c r="BZ17" s="64">
        <v>10.561761346416773</v>
      </c>
      <c r="CA17" s="64">
        <v>13.69174362215073</v>
      </c>
      <c r="CB17" s="289">
        <v>0</v>
      </c>
      <c r="CC17" s="103">
        <f t="shared" si="0"/>
        <v>4104.8700047933498</v>
      </c>
      <c r="CD17" s="106">
        <v>0</v>
      </c>
      <c r="CE17" s="64">
        <v>0</v>
      </c>
      <c r="CF17" s="64">
        <v>0</v>
      </c>
      <c r="CG17" s="64">
        <v>19.591069780112466</v>
      </c>
      <c r="CH17" s="64">
        <v>64.033432861391802</v>
      </c>
      <c r="CI17" s="64">
        <v>0</v>
      </c>
      <c r="CJ17" s="64">
        <v>0</v>
      </c>
      <c r="CK17" s="64">
        <v>0</v>
      </c>
      <c r="CL17" s="64">
        <v>69.757569503932302</v>
      </c>
      <c r="CM17" s="64">
        <v>0</v>
      </c>
      <c r="CN17" s="64">
        <v>0</v>
      </c>
      <c r="CO17" s="289">
        <v>297.28687110615158</v>
      </c>
      <c r="CP17" s="103">
        <f t="shared" si="1"/>
        <v>450.66894325158813</v>
      </c>
      <c r="CQ17" s="97">
        <v>0</v>
      </c>
      <c r="CR17" s="97">
        <v>0</v>
      </c>
      <c r="CS17" s="97">
        <v>0</v>
      </c>
      <c r="CT17" s="103">
        <f t="shared" si="2"/>
        <v>0</v>
      </c>
      <c r="CU17" s="97">
        <v>0</v>
      </c>
      <c r="CV17" s="97">
        <v>0</v>
      </c>
      <c r="CW17" s="97">
        <v>2.5687768672675131</v>
      </c>
      <c r="CX17" s="97">
        <v>0</v>
      </c>
      <c r="CY17" s="103">
        <f t="shared" si="3"/>
        <v>2.5687768672675131</v>
      </c>
      <c r="CZ17" s="171">
        <v>1368.3618242038285</v>
      </c>
      <c r="DA17" s="103">
        <f t="shared" si="4"/>
        <v>1821.5995443226841</v>
      </c>
      <c r="DB17" s="103">
        <f t="shared" si="5"/>
        <v>5926.4695491160337</v>
      </c>
    </row>
    <row r="18" spans="1:106" ht="16" customHeight="1" x14ac:dyDescent="0.15">
      <c r="A18" s="295">
        <v>9</v>
      </c>
      <c r="B18" s="50">
        <v>18</v>
      </c>
      <c r="C18" s="40" t="s">
        <v>133</v>
      </c>
      <c r="D18" s="106">
        <v>11.789170199794119</v>
      </c>
      <c r="E18" s="64">
        <v>0</v>
      </c>
      <c r="F18" s="64">
        <v>5.8078718933714715E-3</v>
      </c>
      <c r="G18" s="64">
        <v>1.1589335010807409</v>
      </c>
      <c r="H18" s="64">
        <v>20.06717338261501</v>
      </c>
      <c r="I18" s="64">
        <v>1.1980258373551744</v>
      </c>
      <c r="J18" s="64">
        <v>1.3933825826756645</v>
      </c>
      <c r="K18" s="64">
        <v>59.306269990329177</v>
      </c>
      <c r="L18" s="64">
        <v>140.58115452517288</v>
      </c>
      <c r="M18" s="64">
        <v>0.36152523693559885</v>
      </c>
      <c r="N18" s="64">
        <v>101.7858720970633</v>
      </c>
      <c r="O18" s="64">
        <v>112.40294188113499</v>
      </c>
      <c r="P18" s="64">
        <v>4.7946638945008546</v>
      </c>
      <c r="Q18" s="64">
        <v>0.68657348797465767</v>
      </c>
      <c r="R18" s="64">
        <v>3.2674463493720625</v>
      </c>
      <c r="S18" s="64">
        <v>0</v>
      </c>
      <c r="T18" s="64">
        <v>3.3412449485125206</v>
      </c>
      <c r="U18" s="64">
        <v>122.46193073016741</v>
      </c>
      <c r="V18" s="64">
        <v>6.6601281009248199</v>
      </c>
      <c r="W18" s="64">
        <v>27.291257357453834</v>
      </c>
      <c r="X18" s="64">
        <v>2.1325743120907568</v>
      </c>
      <c r="Y18" s="64">
        <v>1.8531551427233186</v>
      </c>
      <c r="Z18" s="64">
        <v>1.3152270856374249</v>
      </c>
      <c r="AA18" s="64">
        <v>4.0129367900611861</v>
      </c>
      <c r="AB18" s="64">
        <v>4.00357455983987</v>
      </c>
      <c r="AC18" s="64">
        <v>0</v>
      </c>
      <c r="AD18" s="64">
        <v>0</v>
      </c>
      <c r="AE18" s="64">
        <v>0</v>
      </c>
      <c r="AF18" s="64">
        <v>0</v>
      </c>
      <c r="AG18" s="64">
        <v>0</v>
      </c>
      <c r="AH18" s="64">
        <v>0</v>
      </c>
      <c r="AI18" s="64">
        <v>0</v>
      </c>
      <c r="AJ18" s="64">
        <v>0</v>
      </c>
      <c r="AK18" s="64">
        <v>0.36795991912635989</v>
      </c>
      <c r="AL18" s="64">
        <v>0.4210340605371129</v>
      </c>
      <c r="AM18" s="64">
        <v>0.15390167145640596</v>
      </c>
      <c r="AN18" s="64">
        <v>0</v>
      </c>
      <c r="AO18" s="64">
        <v>0</v>
      </c>
      <c r="AP18" s="64">
        <v>12.951365375655916</v>
      </c>
      <c r="AQ18" s="64">
        <v>7.1951629004339557</v>
      </c>
      <c r="AR18" s="64">
        <v>18.106863123547946</v>
      </c>
      <c r="AS18" s="64">
        <v>101.88361757155985</v>
      </c>
      <c r="AT18" s="64">
        <v>30.945527508479362</v>
      </c>
      <c r="AU18" s="64">
        <v>0</v>
      </c>
      <c r="AV18" s="64">
        <v>1.605617129236246</v>
      </c>
      <c r="AW18" s="64">
        <v>4.0291932155664991</v>
      </c>
      <c r="AX18" s="64">
        <v>0</v>
      </c>
      <c r="AY18" s="64">
        <v>0</v>
      </c>
      <c r="AZ18" s="64">
        <v>0</v>
      </c>
      <c r="BA18" s="64">
        <v>3.9903991401419558</v>
      </c>
      <c r="BB18" s="64">
        <v>1.8778698550909866E-2</v>
      </c>
      <c r="BC18" s="64">
        <v>0</v>
      </c>
      <c r="BD18" s="64">
        <v>8.9889615457579022E-2</v>
      </c>
      <c r="BE18" s="64">
        <v>0</v>
      </c>
      <c r="BF18" s="64">
        <v>12.357960017763917</v>
      </c>
      <c r="BG18" s="64">
        <v>5.5099732015746097E-2</v>
      </c>
      <c r="BH18" s="64">
        <v>19.313447276312161</v>
      </c>
      <c r="BI18" s="64">
        <v>1.199257182580074</v>
      </c>
      <c r="BJ18" s="64">
        <v>2.4564200480945306</v>
      </c>
      <c r="BK18" s="64">
        <v>1546.6556630930925</v>
      </c>
      <c r="BL18" s="64">
        <v>93.479337725489103</v>
      </c>
      <c r="BM18" s="64">
        <v>10.682695672211764</v>
      </c>
      <c r="BN18" s="64">
        <v>233.0228901468445</v>
      </c>
      <c r="BO18" s="64">
        <v>30.066754260631861</v>
      </c>
      <c r="BP18" s="64">
        <v>17.770042893773017</v>
      </c>
      <c r="BQ18" s="64">
        <v>211.1057165755505</v>
      </c>
      <c r="BR18" s="64">
        <v>38.58945160289624</v>
      </c>
      <c r="BS18" s="64">
        <v>87.142394957969174</v>
      </c>
      <c r="BT18" s="64">
        <v>245.47606345023451</v>
      </c>
      <c r="BU18" s="64">
        <v>2.1138394750400131</v>
      </c>
      <c r="BV18" s="64">
        <v>10.781737402548398</v>
      </c>
      <c r="BW18" s="64">
        <v>94.097163176289826</v>
      </c>
      <c r="BX18" s="64">
        <v>16.435472482702135</v>
      </c>
      <c r="BY18" s="64">
        <v>54.020994843438068</v>
      </c>
      <c r="BZ18" s="64">
        <v>21.612376102214807</v>
      </c>
      <c r="CA18" s="64">
        <v>47.118139600691777</v>
      </c>
      <c r="CB18" s="289">
        <v>0</v>
      </c>
      <c r="CC18" s="103">
        <f t="shared" si="0"/>
        <v>3609.1831975134437</v>
      </c>
      <c r="CD18" s="106">
        <v>0</v>
      </c>
      <c r="CE18" s="64">
        <v>0</v>
      </c>
      <c r="CF18" s="64">
        <v>0</v>
      </c>
      <c r="CG18" s="64">
        <v>0</v>
      </c>
      <c r="CH18" s="64">
        <v>0</v>
      </c>
      <c r="CI18" s="64">
        <v>0</v>
      </c>
      <c r="CJ18" s="64">
        <v>0</v>
      </c>
      <c r="CK18" s="64">
        <v>0</v>
      </c>
      <c r="CL18" s="64">
        <v>19.778247093071847</v>
      </c>
      <c r="CM18" s="64">
        <v>0</v>
      </c>
      <c r="CN18" s="64">
        <v>0</v>
      </c>
      <c r="CO18" s="289">
        <v>0</v>
      </c>
      <c r="CP18" s="103">
        <f t="shared" si="1"/>
        <v>19.778247093071847</v>
      </c>
      <c r="CQ18" s="97">
        <v>0</v>
      </c>
      <c r="CR18" s="97">
        <v>0</v>
      </c>
      <c r="CS18" s="97">
        <v>0</v>
      </c>
      <c r="CT18" s="103">
        <f t="shared" si="2"/>
        <v>0</v>
      </c>
      <c r="CU18" s="97">
        <v>0</v>
      </c>
      <c r="CV18" s="97">
        <v>0</v>
      </c>
      <c r="CW18" s="97">
        <v>-1.2758144413505281</v>
      </c>
      <c r="CX18" s="97">
        <v>0</v>
      </c>
      <c r="CY18" s="103">
        <f t="shared" si="3"/>
        <v>-1.2758144413505281</v>
      </c>
      <c r="CZ18" s="171">
        <v>155.88460434255722</v>
      </c>
      <c r="DA18" s="103">
        <f t="shared" si="4"/>
        <v>174.38703699427856</v>
      </c>
      <c r="DB18" s="103">
        <f t="shared" si="5"/>
        <v>3783.5702345077225</v>
      </c>
    </row>
    <row r="19" spans="1:106" ht="16" customHeight="1" x14ac:dyDescent="0.15">
      <c r="A19" s="295">
        <v>10</v>
      </c>
      <c r="B19" s="50">
        <v>19</v>
      </c>
      <c r="C19" s="40" t="s">
        <v>225</v>
      </c>
      <c r="D19" s="106">
        <v>205.6006118395039</v>
      </c>
      <c r="E19" s="64">
        <v>11.473364612508588</v>
      </c>
      <c r="F19" s="64">
        <v>2.7496645660881218</v>
      </c>
      <c r="G19" s="64">
        <v>13.76315794749881</v>
      </c>
      <c r="H19" s="64">
        <v>89.80652790207219</v>
      </c>
      <c r="I19" s="64">
        <v>15.03261541594839</v>
      </c>
      <c r="J19" s="64">
        <v>17.749988897189759</v>
      </c>
      <c r="K19" s="64">
        <v>5.1814495771716906</v>
      </c>
      <c r="L19" s="64">
        <v>7.1157458141956065</v>
      </c>
      <c r="M19" s="64">
        <v>422.89966661399825</v>
      </c>
      <c r="N19" s="64">
        <v>116.70290464211722</v>
      </c>
      <c r="O19" s="64">
        <v>22.375697622367888</v>
      </c>
      <c r="P19" s="64">
        <v>13.451441244547144</v>
      </c>
      <c r="Q19" s="64">
        <v>46.701662733653563</v>
      </c>
      <c r="R19" s="64">
        <v>16.716412837026724</v>
      </c>
      <c r="S19" s="64">
        <v>0</v>
      </c>
      <c r="T19" s="64">
        <v>56.372235994105374</v>
      </c>
      <c r="U19" s="64">
        <v>43.573844044810301</v>
      </c>
      <c r="V19" s="64">
        <v>18.164931680364273</v>
      </c>
      <c r="W19" s="64">
        <v>38.946488263122248</v>
      </c>
      <c r="X19" s="64">
        <v>3.576783879070824</v>
      </c>
      <c r="Y19" s="64">
        <v>4.4994904553102382</v>
      </c>
      <c r="Z19" s="64">
        <v>5.655078434093249</v>
      </c>
      <c r="AA19" s="64">
        <v>6.1350867342842061</v>
      </c>
      <c r="AB19" s="64">
        <v>6.5969247182981938</v>
      </c>
      <c r="AC19" s="64">
        <v>0.26872211490093234</v>
      </c>
      <c r="AD19" s="64">
        <v>0.4448252271991367</v>
      </c>
      <c r="AE19" s="64">
        <v>0.60430822123723871</v>
      </c>
      <c r="AF19" s="64">
        <v>2.889676025164496</v>
      </c>
      <c r="AG19" s="64">
        <v>7.2961449104433529E-2</v>
      </c>
      <c r="AH19" s="64">
        <v>0.36567114195422495</v>
      </c>
      <c r="AI19" s="64">
        <v>2.9415618558718448E-3</v>
      </c>
      <c r="AJ19" s="64">
        <v>4.024854337555242E-2</v>
      </c>
      <c r="AK19" s="64">
        <v>5.1879200097283231</v>
      </c>
      <c r="AL19" s="64">
        <v>12.25662794316584</v>
      </c>
      <c r="AM19" s="64">
        <v>0.24555063821283221</v>
      </c>
      <c r="AN19" s="64">
        <v>0.23759575667873989</v>
      </c>
      <c r="AO19" s="64">
        <v>0.3232553473132595</v>
      </c>
      <c r="AP19" s="64">
        <v>23.839711080450218</v>
      </c>
      <c r="AQ19" s="64">
        <v>459.85386599073831</v>
      </c>
      <c r="AR19" s="64">
        <v>55.50537311747712</v>
      </c>
      <c r="AS19" s="64">
        <v>139.69430624390625</v>
      </c>
      <c r="AT19" s="64">
        <v>98.11713201119619</v>
      </c>
      <c r="AU19" s="64">
        <v>6.4747545666215638</v>
      </c>
      <c r="AV19" s="64">
        <v>1.0735090485538705</v>
      </c>
      <c r="AW19" s="64">
        <v>3.4298242688835323</v>
      </c>
      <c r="AX19" s="64">
        <v>81.802732351454011</v>
      </c>
      <c r="AY19" s="64">
        <v>44.169604963721333</v>
      </c>
      <c r="AZ19" s="64">
        <v>337.84394705766971</v>
      </c>
      <c r="BA19" s="64">
        <v>0</v>
      </c>
      <c r="BB19" s="64">
        <v>27.214272380187086</v>
      </c>
      <c r="BC19" s="64">
        <v>1596.8762913577043</v>
      </c>
      <c r="BD19" s="64">
        <v>6.9864936375207742E-2</v>
      </c>
      <c r="BE19" s="64">
        <v>6.2109262061622239</v>
      </c>
      <c r="BF19" s="64">
        <v>43.503731745559264</v>
      </c>
      <c r="BG19" s="64">
        <v>0</v>
      </c>
      <c r="BH19" s="64">
        <v>13.983133687843715</v>
      </c>
      <c r="BI19" s="64">
        <v>75.629966886949219</v>
      </c>
      <c r="BJ19" s="64">
        <v>51.25731970866115</v>
      </c>
      <c r="BK19" s="64">
        <v>6.7906194195939271</v>
      </c>
      <c r="BL19" s="64">
        <v>6.7705873538325836</v>
      </c>
      <c r="BM19" s="64">
        <v>18.708445763215341</v>
      </c>
      <c r="BN19" s="64">
        <v>28.919934533462897</v>
      </c>
      <c r="BO19" s="64">
        <v>12.74999664295086</v>
      </c>
      <c r="BP19" s="64">
        <v>31.750191300767913</v>
      </c>
      <c r="BQ19" s="64">
        <v>59.459074252502944</v>
      </c>
      <c r="BR19" s="64">
        <v>7.5377001282226805</v>
      </c>
      <c r="BS19" s="64">
        <v>18.463293711632353</v>
      </c>
      <c r="BT19" s="64">
        <v>62.119545996774313</v>
      </c>
      <c r="BU19" s="64">
        <v>6.2130800536388469</v>
      </c>
      <c r="BV19" s="64">
        <v>85.367568008167353</v>
      </c>
      <c r="BW19" s="64">
        <v>131.66152911952238</v>
      </c>
      <c r="BX19" s="64">
        <v>73.453375812858653</v>
      </c>
      <c r="BY19" s="64">
        <v>61.642885899875161</v>
      </c>
      <c r="BZ19" s="64">
        <v>35.272871124054006</v>
      </c>
      <c r="CA19" s="64">
        <v>51.59509774120427</v>
      </c>
      <c r="CB19" s="289">
        <v>0</v>
      </c>
      <c r="CC19" s="103">
        <f t="shared" si="0"/>
        <v>4978.8081449216261</v>
      </c>
      <c r="CD19" s="106">
        <v>0</v>
      </c>
      <c r="CE19" s="64">
        <v>0</v>
      </c>
      <c r="CF19" s="64">
        <v>0</v>
      </c>
      <c r="CG19" s="64">
        <v>1416.8723576840098</v>
      </c>
      <c r="CH19" s="64">
        <v>38.958948111155934</v>
      </c>
      <c r="CI19" s="64">
        <v>0</v>
      </c>
      <c r="CJ19" s="64">
        <v>2960.54689069303</v>
      </c>
      <c r="CK19" s="64">
        <v>0</v>
      </c>
      <c r="CL19" s="64">
        <v>0</v>
      </c>
      <c r="CM19" s="64">
        <v>0</v>
      </c>
      <c r="CN19" s="64">
        <v>0</v>
      </c>
      <c r="CO19" s="289">
        <v>0</v>
      </c>
      <c r="CP19" s="103">
        <f t="shared" si="1"/>
        <v>4416.3781964881955</v>
      </c>
      <c r="CQ19" s="97">
        <v>0</v>
      </c>
      <c r="CR19" s="97">
        <v>0</v>
      </c>
      <c r="CS19" s="97">
        <v>0</v>
      </c>
      <c r="CT19" s="103">
        <f t="shared" si="2"/>
        <v>0</v>
      </c>
      <c r="CU19" s="97">
        <v>0</v>
      </c>
      <c r="CV19" s="97">
        <v>0</v>
      </c>
      <c r="CW19" s="97">
        <v>-96.800300716405005</v>
      </c>
      <c r="CX19" s="97">
        <v>0</v>
      </c>
      <c r="CY19" s="103">
        <f t="shared" si="3"/>
        <v>-96.800300716405005</v>
      </c>
      <c r="CZ19" s="171">
        <v>1751.8261890662525</v>
      </c>
      <c r="DA19" s="103">
        <f t="shared" si="4"/>
        <v>6071.4040848380428</v>
      </c>
      <c r="DB19" s="103">
        <f t="shared" si="5"/>
        <v>11050.212229759669</v>
      </c>
    </row>
    <row r="20" spans="1:106" ht="16" customHeight="1" x14ac:dyDescent="0.15">
      <c r="A20" s="295">
        <v>11</v>
      </c>
      <c r="B20" s="50">
        <v>20</v>
      </c>
      <c r="C20" s="40" t="s">
        <v>226</v>
      </c>
      <c r="D20" s="106">
        <v>244.18077541044045</v>
      </c>
      <c r="E20" s="64">
        <v>0.67370213076620022</v>
      </c>
      <c r="F20" s="64">
        <v>2.2131109972354998E-2</v>
      </c>
      <c r="G20" s="64">
        <v>44.206875322255755</v>
      </c>
      <c r="H20" s="64">
        <v>376.40897466348645</v>
      </c>
      <c r="I20" s="64">
        <v>97.219517591511178</v>
      </c>
      <c r="J20" s="64">
        <v>116.79635827096682</v>
      </c>
      <c r="K20" s="64">
        <v>114.40345452022504</v>
      </c>
      <c r="L20" s="64">
        <v>115.58005448665449</v>
      </c>
      <c r="M20" s="64">
        <v>23.112413394846691</v>
      </c>
      <c r="N20" s="64">
        <v>6257.0929693431535</v>
      </c>
      <c r="O20" s="64">
        <v>3862.0941867095971</v>
      </c>
      <c r="P20" s="64">
        <v>1976.2837881169678</v>
      </c>
      <c r="Q20" s="64">
        <v>276.34306305243382</v>
      </c>
      <c r="R20" s="64">
        <v>93.034557665770905</v>
      </c>
      <c r="S20" s="64">
        <v>0</v>
      </c>
      <c r="T20" s="64">
        <v>225.18765122001059</v>
      </c>
      <c r="U20" s="64">
        <v>578.67028173060044</v>
      </c>
      <c r="V20" s="64">
        <v>895.83155811486654</v>
      </c>
      <c r="W20" s="64">
        <v>165.81160536494468</v>
      </c>
      <c r="X20" s="64">
        <v>19.314425027603065</v>
      </c>
      <c r="Y20" s="64">
        <v>24.806320332220569</v>
      </c>
      <c r="Z20" s="64">
        <v>54.730131303380098</v>
      </c>
      <c r="AA20" s="64">
        <v>164.9457084243042</v>
      </c>
      <c r="AB20" s="64">
        <v>38.853954589574833</v>
      </c>
      <c r="AC20" s="64">
        <v>9.6847986860804376</v>
      </c>
      <c r="AD20" s="64">
        <v>7.7990440129407217</v>
      </c>
      <c r="AE20" s="64">
        <v>3.3866024327286501</v>
      </c>
      <c r="AF20" s="64">
        <v>0.3092812405001667</v>
      </c>
      <c r="AG20" s="64">
        <v>0.36301385961257815</v>
      </c>
      <c r="AH20" s="64">
        <v>0</v>
      </c>
      <c r="AI20" s="64">
        <v>0</v>
      </c>
      <c r="AJ20" s="64">
        <v>0</v>
      </c>
      <c r="AK20" s="64">
        <v>0</v>
      </c>
      <c r="AL20" s="64">
        <v>5.236861978743533E-2</v>
      </c>
      <c r="AM20" s="64">
        <v>1.9217439259226887</v>
      </c>
      <c r="AN20" s="64">
        <v>0</v>
      </c>
      <c r="AO20" s="64">
        <v>0</v>
      </c>
      <c r="AP20" s="64">
        <v>57.318190105430048</v>
      </c>
      <c r="AQ20" s="64">
        <v>374.69266265753276</v>
      </c>
      <c r="AR20" s="64">
        <v>90.05010740485676</v>
      </c>
      <c r="AS20" s="64">
        <v>0</v>
      </c>
      <c r="AT20" s="64">
        <v>11.726623522479048</v>
      </c>
      <c r="AU20" s="64">
        <v>0</v>
      </c>
      <c r="AV20" s="64">
        <v>0</v>
      </c>
      <c r="AW20" s="64">
        <v>5.3575210599007619</v>
      </c>
      <c r="AX20" s="64">
        <v>0</v>
      </c>
      <c r="AY20" s="64">
        <v>0</v>
      </c>
      <c r="AZ20" s="64">
        <v>0</v>
      </c>
      <c r="BA20" s="64">
        <v>2.2065239977015394</v>
      </c>
      <c r="BB20" s="64">
        <v>4.0325517636189585E-2</v>
      </c>
      <c r="BC20" s="64">
        <v>194.25794151484138</v>
      </c>
      <c r="BD20" s="64">
        <v>3.3585971142531583E-2</v>
      </c>
      <c r="BE20" s="64">
        <v>1.6154456697266659</v>
      </c>
      <c r="BF20" s="64">
        <v>3.3188761527167374</v>
      </c>
      <c r="BG20" s="64">
        <v>0</v>
      </c>
      <c r="BH20" s="64">
        <v>0.56839816991801173</v>
      </c>
      <c r="BI20" s="64">
        <v>17.747946307631896</v>
      </c>
      <c r="BJ20" s="64">
        <v>35.702405429667841</v>
      </c>
      <c r="BK20" s="64">
        <v>7.3922807257321752</v>
      </c>
      <c r="BL20" s="64">
        <v>0.47478766717182125</v>
      </c>
      <c r="BM20" s="64">
        <v>0.44782225919333007</v>
      </c>
      <c r="BN20" s="64">
        <v>3.4232312310768211</v>
      </c>
      <c r="BO20" s="64">
        <v>2.5475005341092727</v>
      </c>
      <c r="BP20" s="64">
        <v>4.7727498162917961</v>
      </c>
      <c r="BQ20" s="64">
        <v>16.974104698329416</v>
      </c>
      <c r="BR20" s="64">
        <v>157.78568774309318</v>
      </c>
      <c r="BS20" s="64">
        <v>24.958571603415717</v>
      </c>
      <c r="BT20" s="64">
        <v>218.25990953609369</v>
      </c>
      <c r="BU20" s="64">
        <v>12.693037136311819</v>
      </c>
      <c r="BV20" s="64">
        <v>84.701556911150618</v>
      </c>
      <c r="BW20" s="64">
        <v>55.720435729150452</v>
      </c>
      <c r="BX20" s="64">
        <v>195.32046072181268</v>
      </c>
      <c r="BY20" s="64">
        <v>42.66394177837703</v>
      </c>
      <c r="BZ20" s="64">
        <v>53.824565390329887</v>
      </c>
      <c r="CA20" s="64">
        <v>81.026054517411538</v>
      </c>
      <c r="CB20" s="289">
        <v>0</v>
      </c>
      <c r="CC20" s="103">
        <f t="shared" si="0"/>
        <v>17546.74456215437</v>
      </c>
      <c r="CD20" s="106">
        <v>0</v>
      </c>
      <c r="CE20" s="64">
        <v>0</v>
      </c>
      <c r="CF20" s="64">
        <v>0</v>
      </c>
      <c r="CG20" s="64">
        <v>17.120436930546433</v>
      </c>
      <c r="CH20" s="64">
        <v>317.47411330477871</v>
      </c>
      <c r="CI20" s="64">
        <v>0</v>
      </c>
      <c r="CJ20" s="64">
        <v>9.4083614876353785</v>
      </c>
      <c r="CK20" s="64">
        <v>0</v>
      </c>
      <c r="CL20" s="64">
        <v>216.97446440568535</v>
      </c>
      <c r="CM20" s="64">
        <v>0</v>
      </c>
      <c r="CN20" s="64">
        <v>0</v>
      </c>
      <c r="CO20" s="289">
        <v>863.00349274948655</v>
      </c>
      <c r="CP20" s="103">
        <f t="shared" si="1"/>
        <v>1423.9808688781322</v>
      </c>
      <c r="CQ20" s="97">
        <v>0</v>
      </c>
      <c r="CR20" s="97">
        <v>0</v>
      </c>
      <c r="CS20" s="97">
        <v>0</v>
      </c>
      <c r="CT20" s="103">
        <f t="shared" si="2"/>
        <v>0</v>
      </c>
      <c r="CU20" s="97">
        <v>0</v>
      </c>
      <c r="CV20" s="97">
        <v>0</v>
      </c>
      <c r="CW20" s="97">
        <v>3.6615625012009865</v>
      </c>
      <c r="CX20" s="97">
        <v>0</v>
      </c>
      <c r="CY20" s="103">
        <f t="shared" si="3"/>
        <v>3.6615625012009865</v>
      </c>
      <c r="CZ20" s="171">
        <v>22096.877282280784</v>
      </c>
      <c r="DA20" s="103">
        <f t="shared" si="4"/>
        <v>23524.519713660116</v>
      </c>
      <c r="DB20" s="103">
        <f t="shared" si="5"/>
        <v>41071.264275814487</v>
      </c>
    </row>
    <row r="21" spans="1:106" ht="16" customHeight="1" x14ac:dyDescent="0.15">
      <c r="A21" s="295">
        <v>12</v>
      </c>
      <c r="B21" s="50">
        <v>21</v>
      </c>
      <c r="C21" s="175" t="s">
        <v>272</v>
      </c>
      <c r="D21" s="106">
        <v>70.689265869872173</v>
      </c>
      <c r="E21" s="64">
        <v>0</v>
      </c>
      <c r="F21" s="64">
        <v>0</v>
      </c>
      <c r="G21" s="64">
        <v>0</v>
      </c>
      <c r="H21" s="64">
        <v>112.91614727674964</v>
      </c>
      <c r="I21" s="64">
        <v>1.6083382876055923</v>
      </c>
      <c r="J21" s="64">
        <v>2.554133404548879</v>
      </c>
      <c r="K21" s="64">
        <v>1.305796222602656</v>
      </c>
      <c r="L21" s="64">
        <v>0</v>
      </c>
      <c r="M21" s="64">
        <v>0.10389122824731886</v>
      </c>
      <c r="N21" s="64">
        <v>1682.8898142481526</v>
      </c>
      <c r="O21" s="64">
        <v>33604.004764557612</v>
      </c>
      <c r="P21" s="64">
        <v>2.1609250175028647</v>
      </c>
      <c r="Q21" s="64">
        <v>0</v>
      </c>
      <c r="R21" s="64">
        <v>0.44282469284291415</v>
      </c>
      <c r="S21" s="64">
        <v>0</v>
      </c>
      <c r="T21" s="64">
        <v>1.4863645770742737</v>
      </c>
      <c r="U21" s="64">
        <v>319.09254547302692</v>
      </c>
      <c r="V21" s="64">
        <v>5.353881407567534E-3</v>
      </c>
      <c r="W21" s="64">
        <v>0</v>
      </c>
      <c r="X21" s="64">
        <v>0.14045161803898254</v>
      </c>
      <c r="Y21" s="64">
        <v>5.8539267288533335E-2</v>
      </c>
      <c r="Z21" s="64">
        <v>1.2683735989389809E-2</v>
      </c>
      <c r="AA21" s="64">
        <v>0.18363499035107272</v>
      </c>
      <c r="AB21" s="64">
        <v>1.7458731585605367</v>
      </c>
      <c r="AC21" s="64">
        <v>0</v>
      </c>
      <c r="AD21" s="64">
        <v>0</v>
      </c>
      <c r="AE21" s="64">
        <v>0</v>
      </c>
      <c r="AF21" s="64">
        <v>0</v>
      </c>
      <c r="AG21" s="64">
        <v>0</v>
      </c>
      <c r="AH21" s="64">
        <v>0</v>
      </c>
      <c r="AI21" s="64">
        <v>0</v>
      </c>
      <c r="AJ21" s="64">
        <v>0</v>
      </c>
      <c r="AK21" s="64">
        <v>0</v>
      </c>
      <c r="AL21" s="64">
        <v>1.9328310574823336E-2</v>
      </c>
      <c r="AM21" s="64">
        <v>0.25199971320715964</v>
      </c>
      <c r="AN21" s="64">
        <v>0</v>
      </c>
      <c r="AO21" s="64">
        <v>0</v>
      </c>
      <c r="AP21" s="64">
        <v>5.7812087447202165</v>
      </c>
      <c r="AQ21" s="64">
        <v>8.9822984034868797E-2</v>
      </c>
      <c r="AR21" s="64">
        <v>0.55678118520885034</v>
      </c>
      <c r="AS21" s="64">
        <v>0</v>
      </c>
      <c r="AT21" s="64">
        <v>27.2916360261002</v>
      </c>
      <c r="AU21" s="64">
        <v>5.3915747983859248</v>
      </c>
      <c r="AV21" s="64">
        <v>0</v>
      </c>
      <c r="AW21" s="64">
        <v>16.821164412171949</v>
      </c>
      <c r="AX21" s="64">
        <v>0.22542706375179694</v>
      </c>
      <c r="AY21" s="64">
        <v>0</v>
      </c>
      <c r="AZ21" s="64">
        <v>0</v>
      </c>
      <c r="BA21" s="64">
        <v>2.1617774560713472</v>
      </c>
      <c r="BB21" s="64">
        <v>3.6457400292226091E-2</v>
      </c>
      <c r="BC21" s="64">
        <v>0</v>
      </c>
      <c r="BD21" s="64">
        <v>0</v>
      </c>
      <c r="BE21" s="64">
        <v>0</v>
      </c>
      <c r="BF21" s="64">
        <v>0.11101053857370295</v>
      </c>
      <c r="BG21" s="64">
        <v>0</v>
      </c>
      <c r="BH21" s="64">
        <v>3.6056353446174542E-3</v>
      </c>
      <c r="BI21" s="64">
        <v>0.47240895005415379</v>
      </c>
      <c r="BJ21" s="64">
        <v>0.53499678215588864</v>
      </c>
      <c r="BK21" s="64">
        <v>9.5003640072827845E-3</v>
      </c>
      <c r="BL21" s="64">
        <v>0</v>
      </c>
      <c r="BM21" s="64">
        <v>4.1938888035723668E-2</v>
      </c>
      <c r="BN21" s="64">
        <v>3.6858775452054552E-3</v>
      </c>
      <c r="BO21" s="64">
        <v>6.5480219772495616</v>
      </c>
      <c r="BP21" s="64">
        <v>8.3198905084269775E-2</v>
      </c>
      <c r="BQ21" s="64">
        <v>4.8681253844288438E-2</v>
      </c>
      <c r="BR21" s="64">
        <v>311.74385314724344</v>
      </c>
      <c r="BS21" s="64">
        <v>36.063737952330854</v>
      </c>
      <c r="BT21" s="64">
        <v>0</v>
      </c>
      <c r="BU21" s="64">
        <v>45.132869513400877</v>
      </c>
      <c r="BV21" s="64">
        <v>269.49154342796612</v>
      </c>
      <c r="BW21" s="64">
        <v>0.69320808750209728</v>
      </c>
      <c r="BX21" s="64">
        <v>7194.7513970554346</v>
      </c>
      <c r="BY21" s="64">
        <v>1133.7419691375674</v>
      </c>
      <c r="BZ21" s="64">
        <v>0.46965806733921489</v>
      </c>
      <c r="CA21" s="64">
        <v>1.454606535556104</v>
      </c>
      <c r="CB21" s="289">
        <v>0</v>
      </c>
      <c r="CC21" s="103">
        <f t="shared" si="0"/>
        <v>44861.428417698211</v>
      </c>
      <c r="CD21" s="106">
        <v>0</v>
      </c>
      <c r="CE21" s="64">
        <v>0</v>
      </c>
      <c r="CF21" s="64">
        <v>0</v>
      </c>
      <c r="CG21" s="64">
        <v>0</v>
      </c>
      <c r="CH21" s="64">
        <v>0</v>
      </c>
      <c r="CI21" s="64">
        <v>3809.2023601245646</v>
      </c>
      <c r="CJ21" s="64">
        <v>0</v>
      </c>
      <c r="CK21" s="64">
        <v>0</v>
      </c>
      <c r="CL21" s="64">
        <v>0</v>
      </c>
      <c r="CM21" s="64">
        <v>0</v>
      </c>
      <c r="CN21" s="64">
        <v>0</v>
      </c>
      <c r="CO21" s="289">
        <v>0</v>
      </c>
      <c r="CP21" s="103">
        <f t="shared" si="1"/>
        <v>3809.2023601245646</v>
      </c>
      <c r="CQ21" s="97">
        <v>0</v>
      </c>
      <c r="CR21" s="97">
        <v>0</v>
      </c>
      <c r="CS21" s="97">
        <v>0</v>
      </c>
      <c r="CT21" s="103">
        <f t="shared" si="2"/>
        <v>0</v>
      </c>
      <c r="CU21" s="97">
        <v>0</v>
      </c>
      <c r="CV21" s="97">
        <v>0</v>
      </c>
      <c r="CW21" s="97">
        <v>2413.7070511119405</v>
      </c>
      <c r="CX21" s="97">
        <v>0</v>
      </c>
      <c r="CY21" s="103">
        <f t="shared" si="3"/>
        <v>2413.7070511119405</v>
      </c>
      <c r="CZ21" s="171">
        <v>55108.272926441583</v>
      </c>
      <c r="DA21" s="103">
        <f t="shared" si="4"/>
        <v>61331.182337678089</v>
      </c>
      <c r="DB21" s="103">
        <f t="shared" si="5"/>
        <v>106192.6107553763</v>
      </c>
    </row>
    <row r="22" spans="1:106" ht="16" customHeight="1" x14ac:dyDescent="0.15">
      <c r="A22" s="295">
        <v>13</v>
      </c>
      <c r="B22" s="50">
        <v>22</v>
      </c>
      <c r="C22" s="40" t="s">
        <v>134</v>
      </c>
      <c r="D22" s="106">
        <v>52.23813818344145</v>
      </c>
      <c r="E22" s="64">
        <v>0.44574579504188672</v>
      </c>
      <c r="F22" s="64">
        <v>7.6623596013755416E-2</v>
      </c>
      <c r="G22" s="64">
        <v>6.903808500039645</v>
      </c>
      <c r="H22" s="64">
        <v>396.18796701581351</v>
      </c>
      <c r="I22" s="64">
        <v>14.795464681788511</v>
      </c>
      <c r="J22" s="64">
        <v>70.414552296928932</v>
      </c>
      <c r="K22" s="64">
        <v>47.229644361328297</v>
      </c>
      <c r="L22" s="64">
        <v>25.270305387185044</v>
      </c>
      <c r="M22" s="64">
        <v>0.51477561425734186</v>
      </c>
      <c r="N22" s="64">
        <v>342.43588110825954</v>
      </c>
      <c r="O22" s="64">
        <v>349.76173748781576</v>
      </c>
      <c r="P22" s="64">
        <v>698.84259083798111</v>
      </c>
      <c r="Q22" s="64">
        <v>178.36185330856452</v>
      </c>
      <c r="R22" s="64">
        <v>3.3620337014323778</v>
      </c>
      <c r="S22" s="64">
        <v>0</v>
      </c>
      <c r="T22" s="64">
        <v>123.31073884373886</v>
      </c>
      <c r="U22" s="64">
        <v>1073.3296873544634</v>
      </c>
      <c r="V22" s="64">
        <v>237.45534324630637</v>
      </c>
      <c r="W22" s="64">
        <v>549.10277569614595</v>
      </c>
      <c r="X22" s="64">
        <v>59.970760659887354</v>
      </c>
      <c r="Y22" s="64">
        <v>31.272997031151508</v>
      </c>
      <c r="Z22" s="64">
        <v>50.643652599254821</v>
      </c>
      <c r="AA22" s="64">
        <v>152.62549717156415</v>
      </c>
      <c r="AB22" s="64">
        <v>45.452366319691734</v>
      </c>
      <c r="AC22" s="64">
        <v>0</v>
      </c>
      <c r="AD22" s="64">
        <v>0</v>
      </c>
      <c r="AE22" s="64">
        <v>0</v>
      </c>
      <c r="AF22" s="64">
        <v>0</v>
      </c>
      <c r="AG22" s="64">
        <v>0</v>
      </c>
      <c r="AH22" s="64">
        <v>0</v>
      </c>
      <c r="AI22" s="64">
        <v>0</v>
      </c>
      <c r="AJ22" s="64">
        <v>0</v>
      </c>
      <c r="AK22" s="64">
        <v>0</v>
      </c>
      <c r="AL22" s="64">
        <v>0.43245251650527872</v>
      </c>
      <c r="AM22" s="64">
        <v>0.80912749922667404</v>
      </c>
      <c r="AN22" s="64">
        <v>0</v>
      </c>
      <c r="AO22" s="64">
        <v>0</v>
      </c>
      <c r="AP22" s="64">
        <v>55.233144827893121</v>
      </c>
      <c r="AQ22" s="64">
        <v>1597.4779565475189</v>
      </c>
      <c r="AR22" s="64">
        <v>144.47263060482203</v>
      </c>
      <c r="AS22" s="64">
        <v>165.56899875585864</v>
      </c>
      <c r="AT22" s="64">
        <v>140.08575839791499</v>
      </c>
      <c r="AU22" s="64">
        <v>0</v>
      </c>
      <c r="AV22" s="64">
        <v>0</v>
      </c>
      <c r="AW22" s="64">
        <v>1.5517134093620222</v>
      </c>
      <c r="AX22" s="64">
        <v>0</v>
      </c>
      <c r="AY22" s="64">
        <v>6.2914388008830606</v>
      </c>
      <c r="AZ22" s="64">
        <v>51.570260925869881</v>
      </c>
      <c r="BA22" s="64">
        <v>0.25101109281648232</v>
      </c>
      <c r="BB22" s="64">
        <v>0</v>
      </c>
      <c r="BC22" s="64">
        <v>70.388072027687741</v>
      </c>
      <c r="BD22" s="64">
        <v>0.13294283317118863</v>
      </c>
      <c r="BE22" s="64">
        <v>0</v>
      </c>
      <c r="BF22" s="64">
        <v>41.291116535889834</v>
      </c>
      <c r="BG22" s="64">
        <v>225.26382411011008</v>
      </c>
      <c r="BH22" s="64">
        <v>3.2170697719187413</v>
      </c>
      <c r="BI22" s="64">
        <v>5.725960392658739</v>
      </c>
      <c r="BJ22" s="64">
        <v>11.458403574354094</v>
      </c>
      <c r="BK22" s="64">
        <v>15.429903571619249</v>
      </c>
      <c r="BL22" s="64">
        <v>14.464735930146951</v>
      </c>
      <c r="BM22" s="64">
        <v>0.33422297476241403</v>
      </c>
      <c r="BN22" s="64">
        <v>4.0530993167282032</v>
      </c>
      <c r="BO22" s="64">
        <v>1.6568392662097235</v>
      </c>
      <c r="BP22" s="64">
        <v>10.389046971761482</v>
      </c>
      <c r="BQ22" s="64">
        <v>56.980005733046276</v>
      </c>
      <c r="BR22" s="64">
        <v>88.198180946813537</v>
      </c>
      <c r="BS22" s="64">
        <v>33.862938847089453</v>
      </c>
      <c r="BT22" s="64">
        <v>87.050527099487468</v>
      </c>
      <c r="BU22" s="64">
        <v>4.6146595848399281</v>
      </c>
      <c r="BV22" s="64">
        <v>48.433283049632571</v>
      </c>
      <c r="BW22" s="64">
        <v>16.624390217488152</v>
      </c>
      <c r="BX22" s="64">
        <v>51.242389693852502</v>
      </c>
      <c r="BY22" s="64">
        <v>36.182538487347649</v>
      </c>
      <c r="BZ22" s="64">
        <v>4.6929130338551417</v>
      </c>
      <c r="CA22" s="64">
        <v>19.908708307721774</v>
      </c>
      <c r="CB22" s="289">
        <v>0</v>
      </c>
      <c r="CC22" s="103">
        <f t="shared" si="0"/>
        <v>7525.3452064549574</v>
      </c>
      <c r="CD22" s="106">
        <v>0</v>
      </c>
      <c r="CE22" s="64">
        <v>0</v>
      </c>
      <c r="CF22" s="64">
        <v>33.260135957084842</v>
      </c>
      <c r="CG22" s="64">
        <v>20.411222700783945</v>
      </c>
      <c r="CH22" s="64">
        <v>349.8618283641365</v>
      </c>
      <c r="CI22" s="64">
        <v>129.17699636802473</v>
      </c>
      <c r="CJ22" s="64">
        <v>277.0868636944511</v>
      </c>
      <c r="CK22" s="64">
        <v>0</v>
      </c>
      <c r="CL22" s="64">
        <v>79.037618198430394</v>
      </c>
      <c r="CM22" s="64">
        <v>0</v>
      </c>
      <c r="CN22" s="64">
        <v>0</v>
      </c>
      <c r="CO22" s="289">
        <v>0</v>
      </c>
      <c r="CP22" s="103">
        <f t="shared" si="1"/>
        <v>888.8346652829116</v>
      </c>
      <c r="CQ22" s="97">
        <v>0</v>
      </c>
      <c r="CR22" s="97">
        <v>0</v>
      </c>
      <c r="CS22" s="97">
        <v>0</v>
      </c>
      <c r="CT22" s="103">
        <f t="shared" si="2"/>
        <v>0</v>
      </c>
      <c r="CU22" s="97">
        <v>0</v>
      </c>
      <c r="CV22" s="97">
        <v>0</v>
      </c>
      <c r="CW22" s="97">
        <v>-10.865624604950895</v>
      </c>
      <c r="CX22" s="97">
        <v>0</v>
      </c>
      <c r="CY22" s="103">
        <f t="shared" si="3"/>
        <v>-10.865624604950895</v>
      </c>
      <c r="CZ22" s="171">
        <v>4970.3071688132204</v>
      </c>
      <c r="DA22" s="103">
        <f t="shared" si="4"/>
        <v>5848.2762094911814</v>
      </c>
      <c r="DB22" s="103">
        <f t="shared" si="5"/>
        <v>13373.621415946138</v>
      </c>
    </row>
    <row r="23" spans="1:106" ht="16" customHeight="1" x14ac:dyDescent="0.15">
      <c r="A23" s="295">
        <v>14</v>
      </c>
      <c r="B23" s="50">
        <v>23</v>
      </c>
      <c r="C23" s="40" t="s">
        <v>106</v>
      </c>
      <c r="D23" s="106">
        <v>39.225822072493486</v>
      </c>
      <c r="E23" s="64">
        <v>0</v>
      </c>
      <c r="F23" s="64">
        <v>0.14640241057863934</v>
      </c>
      <c r="G23" s="64">
        <v>33.84611721401555</v>
      </c>
      <c r="H23" s="64">
        <v>145.83609275908239</v>
      </c>
      <c r="I23" s="64">
        <v>0.71010615113037645</v>
      </c>
      <c r="J23" s="64">
        <v>56.503003185981925</v>
      </c>
      <c r="K23" s="64">
        <v>1.9432010096763135</v>
      </c>
      <c r="L23" s="64">
        <v>0.78431784099766089</v>
      </c>
      <c r="M23" s="64">
        <v>0.53851901383341216</v>
      </c>
      <c r="N23" s="64">
        <v>394.49647090071142</v>
      </c>
      <c r="O23" s="64">
        <v>277.64832557050482</v>
      </c>
      <c r="P23" s="64">
        <v>0.50567391924824279</v>
      </c>
      <c r="Q23" s="64">
        <v>1000.5125032639625</v>
      </c>
      <c r="R23" s="64">
        <v>21.97421917202637</v>
      </c>
      <c r="S23" s="64">
        <v>0</v>
      </c>
      <c r="T23" s="64">
        <v>41.604687402949686</v>
      </c>
      <c r="U23" s="64">
        <v>259.33440240284204</v>
      </c>
      <c r="V23" s="64">
        <v>134.70145781764623</v>
      </c>
      <c r="W23" s="64">
        <v>61.185268537932451</v>
      </c>
      <c r="X23" s="64">
        <v>22.445923690143537</v>
      </c>
      <c r="Y23" s="64">
        <v>4.8060635020722735</v>
      </c>
      <c r="Z23" s="64">
        <v>15.46606383818709</v>
      </c>
      <c r="AA23" s="64">
        <v>46.720053433142652</v>
      </c>
      <c r="AB23" s="64">
        <v>16.840600197312785</v>
      </c>
      <c r="AC23" s="64">
        <v>0</v>
      </c>
      <c r="AD23" s="64">
        <v>0</v>
      </c>
      <c r="AE23" s="64">
        <v>0</v>
      </c>
      <c r="AF23" s="64">
        <v>0</v>
      </c>
      <c r="AG23" s="64">
        <v>0</v>
      </c>
      <c r="AH23" s="64">
        <v>0</v>
      </c>
      <c r="AI23" s="64">
        <v>0</v>
      </c>
      <c r="AJ23" s="64">
        <v>0</v>
      </c>
      <c r="AK23" s="64">
        <v>9.4691388357901438</v>
      </c>
      <c r="AL23" s="64">
        <v>9.8069188953552724E-2</v>
      </c>
      <c r="AM23" s="64">
        <v>0.41778733528587042</v>
      </c>
      <c r="AN23" s="64">
        <v>0</v>
      </c>
      <c r="AO23" s="64">
        <v>0</v>
      </c>
      <c r="AP23" s="64">
        <v>116.66495068097431</v>
      </c>
      <c r="AQ23" s="64">
        <v>5180.2024407860999</v>
      </c>
      <c r="AR23" s="64">
        <v>53.320978591743724</v>
      </c>
      <c r="AS23" s="64">
        <v>0</v>
      </c>
      <c r="AT23" s="64">
        <v>7.0834154127530642</v>
      </c>
      <c r="AU23" s="64">
        <v>0</v>
      </c>
      <c r="AV23" s="64">
        <v>0.89523650018204348</v>
      </c>
      <c r="AW23" s="64">
        <v>1.6254384180311883</v>
      </c>
      <c r="AX23" s="64">
        <v>0</v>
      </c>
      <c r="AY23" s="64">
        <v>0</v>
      </c>
      <c r="AZ23" s="64">
        <v>0</v>
      </c>
      <c r="BA23" s="64">
        <v>0</v>
      </c>
      <c r="BB23" s="64">
        <v>0</v>
      </c>
      <c r="BC23" s="64">
        <v>63.749139182462244</v>
      </c>
      <c r="BD23" s="64">
        <v>1.1019491445840775E-2</v>
      </c>
      <c r="BE23" s="64">
        <v>0</v>
      </c>
      <c r="BF23" s="64">
        <v>24.552037253216422</v>
      </c>
      <c r="BG23" s="64">
        <v>34.133536139687841</v>
      </c>
      <c r="BH23" s="64">
        <v>0.63510192076399241</v>
      </c>
      <c r="BI23" s="64">
        <v>0</v>
      </c>
      <c r="BJ23" s="64">
        <v>0</v>
      </c>
      <c r="BK23" s="64">
        <v>2.558492821000467E-2</v>
      </c>
      <c r="BL23" s="64">
        <v>35.783002014324609</v>
      </c>
      <c r="BM23" s="64">
        <v>7.189375461933048E-2</v>
      </c>
      <c r="BN23" s="64">
        <v>8.3632433617017807E-3</v>
      </c>
      <c r="BO23" s="64">
        <v>0.11232266840445687</v>
      </c>
      <c r="BP23" s="64">
        <v>5.3060259129103642</v>
      </c>
      <c r="BQ23" s="64">
        <v>0</v>
      </c>
      <c r="BR23" s="64">
        <v>31.209570355154803</v>
      </c>
      <c r="BS23" s="64">
        <v>15.741146682781244</v>
      </c>
      <c r="BT23" s="64">
        <v>96.014463498595759</v>
      </c>
      <c r="BU23" s="64">
        <v>4.1646420288362203</v>
      </c>
      <c r="BV23" s="64">
        <v>19.062773945508322</v>
      </c>
      <c r="BW23" s="64">
        <v>10.345309896230511</v>
      </c>
      <c r="BX23" s="64">
        <v>11.658027351292873</v>
      </c>
      <c r="BY23" s="64">
        <v>9.6001096625291904</v>
      </c>
      <c r="BZ23" s="64">
        <v>13.9781498325136</v>
      </c>
      <c r="CA23" s="64">
        <v>19.020846950137098</v>
      </c>
      <c r="CB23" s="289">
        <v>0</v>
      </c>
      <c r="CC23" s="103">
        <f t="shared" si="0"/>
        <v>8342.7358177692768</v>
      </c>
      <c r="CD23" s="106">
        <v>0</v>
      </c>
      <c r="CE23" s="64">
        <v>0</v>
      </c>
      <c r="CF23" s="64">
        <v>0</v>
      </c>
      <c r="CG23" s="64">
        <v>15.987788181711821</v>
      </c>
      <c r="CH23" s="64">
        <v>114.83963609062556</v>
      </c>
      <c r="CI23" s="64">
        <v>0</v>
      </c>
      <c r="CJ23" s="64">
        <v>0</v>
      </c>
      <c r="CK23" s="64">
        <v>0</v>
      </c>
      <c r="CL23" s="64">
        <v>51.7397854371196</v>
      </c>
      <c r="CM23" s="64">
        <v>0</v>
      </c>
      <c r="CN23" s="64">
        <v>0</v>
      </c>
      <c r="CO23" s="289">
        <v>0</v>
      </c>
      <c r="CP23" s="103">
        <f t="shared" si="1"/>
        <v>182.56720970945699</v>
      </c>
      <c r="CQ23" s="97">
        <v>0</v>
      </c>
      <c r="CR23" s="97">
        <v>0</v>
      </c>
      <c r="CS23" s="97">
        <v>0</v>
      </c>
      <c r="CT23" s="103">
        <f t="shared" si="2"/>
        <v>0</v>
      </c>
      <c r="CU23" s="97">
        <v>20.863991211665315</v>
      </c>
      <c r="CV23" s="97">
        <v>0</v>
      </c>
      <c r="CW23" s="97">
        <v>-9.4762007569045146</v>
      </c>
      <c r="CX23" s="97">
        <v>0</v>
      </c>
      <c r="CY23" s="103">
        <f t="shared" si="3"/>
        <v>11.3877904547608</v>
      </c>
      <c r="CZ23" s="171">
        <v>1250.8151979384847</v>
      </c>
      <c r="DA23" s="103">
        <f t="shared" si="4"/>
        <v>1444.7701981027026</v>
      </c>
      <c r="DB23" s="103">
        <f t="shared" si="5"/>
        <v>9787.5060158719789</v>
      </c>
    </row>
    <row r="24" spans="1:106" ht="16" customHeight="1" x14ac:dyDescent="0.15">
      <c r="A24" s="295">
        <v>15</v>
      </c>
      <c r="B24" s="203" t="s">
        <v>273</v>
      </c>
      <c r="C24" s="40" t="s">
        <v>135</v>
      </c>
      <c r="D24" s="106">
        <v>1.5463889544738385</v>
      </c>
      <c r="E24" s="64">
        <v>0</v>
      </c>
      <c r="F24" s="64">
        <v>0</v>
      </c>
      <c r="G24" s="64">
        <v>12.138418370678371</v>
      </c>
      <c r="H24" s="64">
        <v>11.691224904336565</v>
      </c>
      <c r="I24" s="64">
        <v>5.0985536057117011</v>
      </c>
      <c r="J24" s="64">
        <v>18.142946585108</v>
      </c>
      <c r="K24" s="64">
        <v>6.3495718445679064</v>
      </c>
      <c r="L24" s="64">
        <v>2.803802052964151</v>
      </c>
      <c r="M24" s="64">
        <v>2.1108772666374307</v>
      </c>
      <c r="N24" s="64">
        <v>144.83355530457698</v>
      </c>
      <c r="O24" s="64">
        <v>45.871649040286925</v>
      </c>
      <c r="P24" s="64">
        <v>3.7403602694961222</v>
      </c>
      <c r="Q24" s="64">
        <v>49.437306473173749</v>
      </c>
      <c r="R24" s="64">
        <v>1821.1520970515651</v>
      </c>
      <c r="S24" s="64">
        <v>0</v>
      </c>
      <c r="T24" s="64">
        <v>2678.2563586966444</v>
      </c>
      <c r="U24" s="64">
        <v>527.81704475019103</v>
      </c>
      <c r="V24" s="64">
        <v>1623.7149421495087</v>
      </c>
      <c r="W24" s="64">
        <v>1783.8878227251353</v>
      </c>
      <c r="X24" s="64">
        <v>87.393465789410271</v>
      </c>
      <c r="Y24" s="64">
        <v>124.63011996935221</v>
      </c>
      <c r="Z24" s="64">
        <v>125.35825217325244</v>
      </c>
      <c r="AA24" s="64">
        <v>377.29227043877285</v>
      </c>
      <c r="AB24" s="64">
        <v>257.12413262003452</v>
      </c>
      <c r="AC24" s="64">
        <v>0</v>
      </c>
      <c r="AD24" s="64">
        <v>0</v>
      </c>
      <c r="AE24" s="64">
        <v>0</v>
      </c>
      <c r="AF24" s="64">
        <v>0</v>
      </c>
      <c r="AG24" s="64">
        <v>0.53685012969468626</v>
      </c>
      <c r="AH24" s="64">
        <v>0</v>
      </c>
      <c r="AI24" s="64">
        <v>0</v>
      </c>
      <c r="AJ24" s="64">
        <v>0</v>
      </c>
      <c r="AK24" s="64">
        <v>0</v>
      </c>
      <c r="AL24" s="64">
        <v>3.1156352831748509E-2</v>
      </c>
      <c r="AM24" s="64">
        <v>5.5629962427381559E-2</v>
      </c>
      <c r="AN24" s="64">
        <v>0</v>
      </c>
      <c r="AO24" s="64">
        <v>0</v>
      </c>
      <c r="AP24" s="64">
        <v>360.34773970120506</v>
      </c>
      <c r="AQ24" s="64">
        <v>1012.1270399944104</v>
      </c>
      <c r="AR24" s="64">
        <v>15.925062517468909</v>
      </c>
      <c r="AS24" s="64">
        <v>25.819548246298218</v>
      </c>
      <c r="AT24" s="64">
        <v>10.489102721512312</v>
      </c>
      <c r="AU24" s="64">
        <v>0</v>
      </c>
      <c r="AV24" s="64">
        <v>0</v>
      </c>
      <c r="AW24" s="64">
        <v>0</v>
      </c>
      <c r="AX24" s="64">
        <v>0</v>
      </c>
      <c r="AY24" s="64">
        <v>0</v>
      </c>
      <c r="AZ24" s="64">
        <v>0</v>
      </c>
      <c r="BA24" s="64">
        <v>37.007866605175309</v>
      </c>
      <c r="BB24" s="64">
        <v>0</v>
      </c>
      <c r="BC24" s="64">
        <v>45.555803037498798</v>
      </c>
      <c r="BD24" s="64">
        <v>7.8274427460782222E-3</v>
      </c>
      <c r="BE24" s="64">
        <v>8.3765886820508881E-2</v>
      </c>
      <c r="BF24" s="64">
        <v>36.040522356416673</v>
      </c>
      <c r="BG24" s="64">
        <v>0</v>
      </c>
      <c r="BH24" s="64">
        <v>0</v>
      </c>
      <c r="BI24" s="64">
        <v>0</v>
      </c>
      <c r="BJ24" s="64">
        <v>0</v>
      </c>
      <c r="BK24" s="64">
        <v>0</v>
      </c>
      <c r="BL24" s="64">
        <v>11.943091558275059</v>
      </c>
      <c r="BM24" s="64">
        <v>3.2895042893061128</v>
      </c>
      <c r="BN24" s="64">
        <v>0</v>
      </c>
      <c r="BO24" s="64">
        <v>9.2877342005108759E-3</v>
      </c>
      <c r="BP24" s="64">
        <v>0.25718666388555644</v>
      </c>
      <c r="BQ24" s="64">
        <v>30.226218872976364</v>
      </c>
      <c r="BR24" s="64">
        <v>117.69143208854732</v>
      </c>
      <c r="BS24" s="64">
        <v>7.6413993110161718</v>
      </c>
      <c r="BT24" s="64">
        <v>10.523502935906468</v>
      </c>
      <c r="BU24" s="64">
        <v>2.9597907515550848</v>
      </c>
      <c r="BV24" s="64">
        <v>0</v>
      </c>
      <c r="BW24" s="64">
        <v>0.33744001828907705</v>
      </c>
      <c r="BX24" s="64">
        <v>0</v>
      </c>
      <c r="BY24" s="64">
        <v>0</v>
      </c>
      <c r="BZ24" s="64">
        <v>5.6060817853306197E-3</v>
      </c>
      <c r="CA24" s="64">
        <v>7.3797644198870591</v>
      </c>
      <c r="CB24" s="289">
        <v>0</v>
      </c>
      <c r="CC24" s="103">
        <f t="shared" si="0"/>
        <v>11446.683300716018</v>
      </c>
      <c r="CD24" s="106">
        <v>0</v>
      </c>
      <c r="CE24" s="64">
        <v>0</v>
      </c>
      <c r="CF24" s="64">
        <v>0</v>
      </c>
      <c r="CG24" s="64">
        <v>0</v>
      </c>
      <c r="CH24" s="64">
        <v>54.472757250548668</v>
      </c>
      <c r="CI24" s="64">
        <v>0</v>
      </c>
      <c r="CJ24" s="64">
        <v>0</v>
      </c>
      <c r="CK24" s="64">
        <v>0</v>
      </c>
      <c r="CL24" s="64">
        <v>0</v>
      </c>
      <c r="CM24" s="64">
        <v>0</v>
      </c>
      <c r="CN24" s="64">
        <v>0</v>
      </c>
      <c r="CO24" s="289">
        <v>0</v>
      </c>
      <c r="CP24" s="103">
        <f t="shared" si="1"/>
        <v>54.472757250548668</v>
      </c>
      <c r="CQ24" s="97">
        <v>0</v>
      </c>
      <c r="CR24" s="97">
        <v>0</v>
      </c>
      <c r="CS24" s="97">
        <v>0</v>
      </c>
      <c r="CT24" s="103">
        <f t="shared" si="2"/>
        <v>0</v>
      </c>
      <c r="CU24" s="97">
        <v>0</v>
      </c>
      <c r="CV24" s="97">
        <v>0</v>
      </c>
      <c r="CW24" s="97">
        <v>-10.416379030245391</v>
      </c>
      <c r="CX24" s="97">
        <v>548.459407110754</v>
      </c>
      <c r="CY24" s="103">
        <f t="shared" si="3"/>
        <v>538.04302808050863</v>
      </c>
      <c r="CZ24" s="171">
        <v>10308.976137471114</v>
      </c>
      <c r="DA24" s="103">
        <f t="shared" si="4"/>
        <v>10901.491922802172</v>
      </c>
      <c r="DB24" s="103">
        <f t="shared" si="5"/>
        <v>22348.175223518192</v>
      </c>
    </row>
    <row r="25" spans="1:106" ht="16" customHeight="1" x14ac:dyDescent="0.15">
      <c r="A25" s="295">
        <v>16</v>
      </c>
      <c r="B25" s="203" t="s">
        <v>274</v>
      </c>
      <c r="C25" s="40" t="s">
        <v>188</v>
      </c>
      <c r="D25" s="106">
        <v>0</v>
      </c>
      <c r="E25" s="64">
        <v>0</v>
      </c>
      <c r="F25" s="64">
        <v>0</v>
      </c>
      <c r="G25" s="64">
        <v>0</v>
      </c>
      <c r="H25" s="64">
        <v>0</v>
      </c>
      <c r="I25" s="64">
        <v>0</v>
      </c>
      <c r="J25" s="64">
        <v>0</v>
      </c>
      <c r="K25" s="64">
        <v>0</v>
      </c>
      <c r="L25" s="64">
        <v>0</v>
      </c>
      <c r="M25" s="64">
        <v>0</v>
      </c>
      <c r="N25" s="64">
        <v>0</v>
      </c>
      <c r="O25" s="64">
        <v>0</v>
      </c>
      <c r="P25" s="64">
        <v>0</v>
      </c>
      <c r="Q25" s="64">
        <v>0</v>
      </c>
      <c r="R25" s="64">
        <v>0</v>
      </c>
      <c r="S25" s="64">
        <v>0</v>
      </c>
      <c r="T25" s="64">
        <v>0</v>
      </c>
      <c r="U25" s="64">
        <v>0</v>
      </c>
      <c r="V25" s="64">
        <v>0</v>
      </c>
      <c r="W25" s="64">
        <v>0</v>
      </c>
      <c r="X25" s="64">
        <v>0</v>
      </c>
      <c r="Y25" s="64">
        <v>0</v>
      </c>
      <c r="Z25" s="64">
        <v>0</v>
      </c>
      <c r="AA25" s="64">
        <v>0</v>
      </c>
      <c r="AB25" s="64">
        <v>0</v>
      </c>
      <c r="AC25" s="64">
        <v>0</v>
      </c>
      <c r="AD25" s="64">
        <v>0</v>
      </c>
      <c r="AE25" s="64">
        <v>126.08171595834226</v>
      </c>
      <c r="AF25" s="64">
        <v>0</v>
      </c>
      <c r="AG25" s="64">
        <v>0</v>
      </c>
      <c r="AH25" s="64">
        <v>0</v>
      </c>
      <c r="AI25" s="64">
        <v>0</v>
      </c>
      <c r="AJ25" s="64">
        <v>0</v>
      </c>
      <c r="AK25" s="64">
        <v>0</v>
      </c>
      <c r="AL25" s="64">
        <v>0</v>
      </c>
      <c r="AM25" s="64">
        <v>0</v>
      </c>
      <c r="AN25" s="64">
        <v>0</v>
      </c>
      <c r="AO25" s="64">
        <v>0</v>
      </c>
      <c r="AP25" s="64">
        <v>0</v>
      </c>
      <c r="AQ25" s="64">
        <v>0</v>
      </c>
      <c r="AR25" s="64">
        <v>0</v>
      </c>
      <c r="AS25" s="64">
        <v>0</v>
      </c>
      <c r="AT25" s="64">
        <v>0</v>
      </c>
      <c r="AU25" s="64">
        <v>0</v>
      </c>
      <c r="AV25" s="64">
        <v>0</v>
      </c>
      <c r="AW25" s="64">
        <v>0</v>
      </c>
      <c r="AX25" s="64">
        <v>0</v>
      </c>
      <c r="AY25" s="64">
        <v>0</v>
      </c>
      <c r="AZ25" s="64">
        <v>0</v>
      </c>
      <c r="BA25" s="64">
        <v>0</v>
      </c>
      <c r="BB25" s="64">
        <v>0</v>
      </c>
      <c r="BC25" s="64">
        <v>0</v>
      </c>
      <c r="BD25" s="64">
        <v>0</v>
      </c>
      <c r="BE25" s="64">
        <v>0</v>
      </c>
      <c r="BF25" s="64">
        <v>0</v>
      </c>
      <c r="BG25" s="64">
        <v>0</v>
      </c>
      <c r="BH25" s="64">
        <v>0</v>
      </c>
      <c r="BI25" s="64">
        <v>0</v>
      </c>
      <c r="BJ25" s="64">
        <v>0</v>
      </c>
      <c r="BK25" s="64">
        <v>0</v>
      </c>
      <c r="BL25" s="64">
        <v>0</v>
      </c>
      <c r="BM25" s="64">
        <v>0</v>
      </c>
      <c r="BN25" s="64">
        <v>0</v>
      </c>
      <c r="BO25" s="64">
        <v>0</v>
      </c>
      <c r="BP25" s="64">
        <v>0</v>
      </c>
      <c r="BQ25" s="64">
        <v>0</v>
      </c>
      <c r="BR25" s="64">
        <v>0</v>
      </c>
      <c r="BS25" s="64">
        <v>0</v>
      </c>
      <c r="BT25" s="64">
        <v>0</v>
      </c>
      <c r="BU25" s="64">
        <v>0</v>
      </c>
      <c r="BV25" s="64">
        <v>0</v>
      </c>
      <c r="BW25" s="64">
        <v>0</v>
      </c>
      <c r="BX25" s="64">
        <v>0</v>
      </c>
      <c r="BY25" s="64">
        <v>0</v>
      </c>
      <c r="BZ25" s="64">
        <v>0</v>
      </c>
      <c r="CA25" s="64">
        <v>0</v>
      </c>
      <c r="CB25" s="289">
        <v>0</v>
      </c>
      <c r="CC25" s="103">
        <f t="shared" si="0"/>
        <v>126.08171595834226</v>
      </c>
      <c r="CD25" s="106">
        <v>0</v>
      </c>
      <c r="CE25" s="64">
        <v>0</v>
      </c>
      <c r="CF25" s="64">
        <v>0</v>
      </c>
      <c r="CG25" s="64">
        <v>0</v>
      </c>
      <c r="CH25" s="64">
        <v>0</v>
      </c>
      <c r="CI25" s="64">
        <v>0</v>
      </c>
      <c r="CJ25" s="64">
        <v>0</v>
      </c>
      <c r="CK25" s="64">
        <v>0</v>
      </c>
      <c r="CL25" s="64">
        <v>0</v>
      </c>
      <c r="CM25" s="64">
        <v>0</v>
      </c>
      <c r="CN25" s="64">
        <v>0</v>
      </c>
      <c r="CO25" s="289">
        <v>0</v>
      </c>
      <c r="CP25" s="103">
        <f t="shared" si="1"/>
        <v>0</v>
      </c>
      <c r="CQ25" s="97">
        <v>0</v>
      </c>
      <c r="CR25" s="97">
        <v>0</v>
      </c>
      <c r="CS25" s="97">
        <v>0</v>
      </c>
      <c r="CT25" s="103">
        <f t="shared" si="2"/>
        <v>0</v>
      </c>
      <c r="CU25" s="97">
        <v>0</v>
      </c>
      <c r="CV25" s="97">
        <v>0</v>
      </c>
      <c r="CW25" s="97">
        <v>16.975122505796133</v>
      </c>
      <c r="CX25" s="97">
        <v>0</v>
      </c>
      <c r="CY25" s="103">
        <f t="shared" si="3"/>
        <v>16.975122505796133</v>
      </c>
      <c r="CZ25" s="171">
        <v>0</v>
      </c>
      <c r="DA25" s="103">
        <f t="shared" si="4"/>
        <v>16.975122505796133</v>
      </c>
      <c r="DB25" s="103">
        <f t="shared" si="5"/>
        <v>143.05683846413839</v>
      </c>
    </row>
    <row r="26" spans="1:106" ht="16" customHeight="1" x14ac:dyDescent="0.15">
      <c r="A26" s="295">
        <v>17</v>
      </c>
      <c r="B26" s="50">
        <v>25</v>
      </c>
      <c r="C26" s="40" t="s">
        <v>136</v>
      </c>
      <c r="D26" s="106">
        <v>57.220120950845292</v>
      </c>
      <c r="E26" s="64">
        <v>10.559933735568601</v>
      </c>
      <c r="F26" s="64">
        <v>5.684515039411752E-2</v>
      </c>
      <c r="G26" s="64">
        <v>32.138611404488927</v>
      </c>
      <c r="H26" s="64">
        <v>334.14572921181241</v>
      </c>
      <c r="I26" s="64">
        <v>25.157855784248955</v>
      </c>
      <c r="J26" s="64">
        <v>222.97051789864594</v>
      </c>
      <c r="K26" s="64">
        <v>21.360746953180382</v>
      </c>
      <c r="L26" s="64">
        <v>31.345779619633145</v>
      </c>
      <c r="M26" s="64">
        <v>0.36231046784759302</v>
      </c>
      <c r="N26" s="64">
        <v>122.19893394879713</v>
      </c>
      <c r="O26" s="64">
        <v>105.25665350263387</v>
      </c>
      <c r="P26" s="64">
        <v>119.88923679799662</v>
      </c>
      <c r="Q26" s="64">
        <v>93.926743800848556</v>
      </c>
      <c r="R26" s="64">
        <v>49.69741399876149</v>
      </c>
      <c r="S26" s="64">
        <v>0</v>
      </c>
      <c r="T26" s="64">
        <v>3116.5856539006577</v>
      </c>
      <c r="U26" s="64">
        <v>2319.7240262609498</v>
      </c>
      <c r="V26" s="64">
        <v>1612.1172444405233</v>
      </c>
      <c r="W26" s="64">
        <v>2849.6638634752476</v>
      </c>
      <c r="X26" s="64">
        <v>285.45797588183819</v>
      </c>
      <c r="Y26" s="64">
        <v>500.25490710299897</v>
      </c>
      <c r="Z26" s="64">
        <v>103.36141692788227</v>
      </c>
      <c r="AA26" s="64">
        <v>311.50671383388743</v>
      </c>
      <c r="AB26" s="64">
        <v>480.99397529699996</v>
      </c>
      <c r="AC26" s="64">
        <v>0</v>
      </c>
      <c r="AD26" s="64">
        <v>0</v>
      </c>
      <c r="AE26" s="64">
        <v>5.0822418954738051</v>
      </c>
      <c r="AF26" s="64">
        <v>0.46413291745042784</v>
      </c>
      <c r="AG26" s="64">
        <v>0</v>
      </c>
      <c r="AH26" s="64">
        <v>3.1404773378400157</v>
      </c>
      <c r="AI26" s="64">
        <v>0</v>
      </c>
      <c r="AJ26" s="64">
        <v>0</v>
      </c>
      <c r="AK26" s="64">
        <v>4.8210732728565455</v>
      </c>
      <c r="AL26" s="64">
        <v>1.0552783931383229</v>
      </c>
      <c r="AM26" s="64">
        <v>1.5795689988845443</v>
      </c>
      <c r="AN26" s="64">
        <v>0</v>
      </c>
      <c r="AO26" s="64">
        <v>0</v>
      </c>
      <c r="AP26" s="64">
        <v>207.26100124473314</v>
      </c>
      <c r="AQ26" s="64">
        <v>3488.7727245718779</v>
      </c>
      <c r="AR26" s="64">
        <v>148.94140286154084</v>
      </c>
      <c r="AS26" s="64">
        <v>65.01251218942987</v>
      </c>
      <c r="AT26" s="64">
        <v>37.736222373089412</v>
      </c>
      <c r="AU26" s="64">
        <v>0</v>
      </c>
      <c r="AV26" s="64">
        <v>0</v>
      </c>
      <c r="AW26" s="64">
        <v>0</v>
      </c>
      <c r="AX26" s="64">
        <v>0</v>
      </c>
      <c r="AY26" s="64">
        <v>0</v>
      </c>
      <c r="AZ26" s="64">
        <v>9.2311605413940292</v>
      </c>
      <c r="BA26" s="64">
        <v>3.6941550698781227</v>
      </c>
      <c r="BB26" s="64">
        <v>0.71419297606161736</v>
      </c>
      <c r="BC26" s="64">
        <v>0</v>
      </c>
      <c r="BD26" s="64">
        <v>2.8746199890054999E-2</v>
      </c>
      <c r="BE26" s="64">
        <v>0</v>
      </c>
      <c r="BF26" s="64">
        <v>205.97815860945803</v>
      </c>
      <c r="BG26" s="64">
        <v>168.47512875138281</v>
      </c>
      <c r="BH26" s="64">
        <v>5.7210322056069511</v>
      </c>
      <c r="BI26" s="64">
        <v>43.977543082369998</v>
      </c>
      <c r="BJ26" s="64">
        <v>87.955924334857983</v>
      </c>
      <c r="BK26" s="64">
        <v>28.010253395062737</v>
      </c>
      <c r="BL26" s="64">
        <v>30.345505853728284</v>
      </c>
      <c r="BM26" s="64">
        <v>15.873940781184739</v>
      </c>
      <c r="BN26" s="64">
        <v>7.5156821320039535</v>
      </c>
      <c r="BO26" s="64">
        <v>5.3437113264804603</v>
      </c>
      <c r="BP26" s="64">
        <v>88.705159475369015</v>
      </c>
      <c r="BQ26" s="64">
        <v>0</v>
      </c>
      <c r="BR26" s="64">
        <v>181.06466265160549</v>
      </c>
      <c r="BS26" s="64">
        <v>31.765816572578039</v>
      </c>
      <c r="BT26" s="64">
        <v>143.12720315374335</v>
      </c>
      <c r="BU26" s="64">
        <v>10.862855896698477</v>
      </c>
      <c r="BV26" s="64">
        <v>79.557110461608545</v>
      </c>
      <c r="BW26" s="64">
        <v>62.174068030935537</v>
      </c>
      <c r="BX26" s="64">
        <v>38.420537073892426</v>
      </c>
      <c r="BY26" s="64">
        <v>23.249731147180903</v>
      </c>
      <c r="BZ26" s="64">
        <v>3.6847043401789241</v>
      </c>
      <c r="CA26" s="64">
        <v>44.17021396582674</v>
      </c>
      <c r="CB26" s="289">
        <v>0</v>
      </c>
      <c r="CC26" s="103">
        <f t="shared" si="0"/>
        <v>18089.467044431982</v>
      </c>
      <c r="CD26" s="106">
        <v>0</v>
      </c>
      <c r="CE26" s="64">
        <v>0</v>
      </c>
      <c r="CF26" s="64">
        <v>33.185135209955398</v>
      </c>
      <c r="CG26" s="64">
        <v>17.998270657018022</v>
      </c>
      <c r="CH26" s="64">
        <v>463.19261665399546</v>
      </c>
      <c r="CI26" s="64">
        <v>0</v>
      </c>
      <c r="CJ26" s="64">
        <v>0</v>
      </c>
      <c r="CK26" s="64">
        <v>0</v>
      </c>
      <c r="CL26" s="64">
        <v>27.10620640232748</v>
      </c>
      <c r="CM26" s="64">
        <v>0</v>
      </c>
      <c r="CN26" s="64">
        <v>0</v>
      </c>
      <c r="CO26" s="289">
        <v>106.16481665133684</v>
      </c>
      <c r="CP26" s="103">
        <f t="shared" si="1"/>
        <v>647.64704557463324</v>
      </c>
      <c r="CQ26" s="97">
        <v>0</v>
      </c>
      <c r="CR26" s="97">
        <v>0</v>
      </c>
      <c r="CS26" s="97">
        <v>0</v>
      </c>
      <c r="CT26" s="103">
        <f t="shared" si="2"/>
        <v>0</v>
      </c>
      <c r="CU26" s="97">
        <v>20.367913477891513</v>
      </c>
      <c r="CV26" s="97">
        <v>0</v>
      </c>
      <c r="CW26" s="97">
        <v>206.73715912072799</v>
      </c>
      <c r="CX26" s="97">
        <v>0</v>
      </c>
      <c r="CY26" s="103">
        <f t="shared" si="3"/>
        <v>227.1050725986195</v>
      </c>
      <c r="CZ26" s="171">
        <v>5543.8674382940526</v>
      </c>
      <c r="DA26" s="103">
        <f t="shared" si="4"/>
        <v>6418.6195564673053</v>
      </c>
      <c r="DB26" s="103">
        <f t="shared" si="5"/>
        <v>24508.086600899289</v>
      </c>
    </row>
    <row r="27" spans="1:106" ht="16" customHeight="1" x14ac:dyDescent="0.15">
      <c r="A27" s="295">
        <v>18</v>
      </c>
      <c r="B27" s="50">
        <v>26</v>
      </c>
      <c r="C27" s="175" t="s">
        <v>275</v>
      </c>
      <c r="D27" s="106">
        <v>1.2854096091042517</v>
      </c>
      <c r="E27" s="64">
        <v>0</v>
      </c>
      <c r="F27" s="64">
        <v>0</v>
      </c>
      <c r="G27" s="64">
        <v>4.484889944782636</v>
      </c>
      <c r="H27" s="64">
        <v>0</v>
      </c>
      <c r="I27" s="64">
        <v>18.117690010611245</v>
      </c>
      <c r="J27" s="64">
        <v>56.124680829550677</v>
      </c>
      <c r="K27" s="64">
        <v>4.6715226382625676</v>
      </c>
      <c r="L27" s="64">
        <v>8.7333920198621282</v>
      </c>
      <c r="M27" s="64">
        <v>0</v>
      </c>
      <c r="N27" s="64">
        <v>149.41594307529624</v>
      </c>
      <c r="O27" s="64">
        <v>200.83162814058133</v>
      </c>
      <c r="P27" s="64">
        <v>16.112558395949314</v>
      </c>
      <c r="Q27" s="64">
        <v>1.6499969627959905</v>
      </c>
      <c r="R27" s="64">
        <v>7.8011019211057349</v>
      </c>
      <c r="S27" s="64">
        <v>0</v>
      </c>
      <c r="T27" s="64">
        <v>339.88801481916607</v>
      </c>
      <c r="U27" s="64">
        <v>17269.576241097326</v>
      </c>
      <c r="V27" s="64">
        <v>3620.8528725726806</v>
      </c>
      <c r="W27" s="64">
        <v>1386.1113623948934</v>
      </c>
      <c r="X27" s="64">
        <v>43.737446270850036</v>
      </c>
      <c r="Y27" s="64">
        <v>177.92722672031232</v>
      </c>
      <c r="Z27" s="64">
        <v>154.79050863708949</v>
      </c>
      <c r="AA27" s="64">
        <v>469.74824198422226</v>
      </c>
      <c r="AB27" s="64">
        <v>161.27065348789313</v>
      </c>
      <c r="AC27" s="64">
        <v>19.53939577535278</v>
      </c>
      <c r="AD27" s="64">
        <v>15.735172583693929</v>
      </c>
      <c r="AE27" s="64">
        <v>45.367057480041133</v>
      </c>
      <c r="AF27" s="64">
        <v>0.46803578869802476</v>
      </c>
      <c r="AG27" s="64">
        <v>0</v>
      </c>
      <c r="AH27" s="64">
        <v>0</v>
      </c>
      <c r="AI27" s="64">
        <v>0</v>
      </c>
      <c r="AJ27" s="64">
        <v>14.959017489099292</v>
      </c>
      <c r="AK27" s="64">
        <v>27.551309712603732</v>
      </c>
      <c r="AL27" s="64">
        <v>0.55098875234027567</v>
      </c>
      <c r="AM27" s="64">
        <v>1.0637195934507582</v>
      </c>
      <c r="AN27" s="64">
        <v>0</v>
      </c>
      <c r="AO27" s="64">
        <v>0</v>
      </c>
      <c r="AP27" s="64">
        <v>89.296068625700542</v>
      </c>
      <c r="AQ27" s="64">
        <v>412.33912629134403</v>
      </c>
      <c r="AR27" s="64">
        <v>161.10217506467313</v>
      </c>
      <c r="AS27" s="64">
        <v>783.01742466257235</v>
      </c>
      <c r="AT27" s="64">
        <v>205.34749549637465</v>
      </c>
      <c r="AU27" s="64">
        <v>0</v>
      </c>
      <c r="AV27" s="64">
        <v>0.47375726908878191</v>
      </c>
      <c r="AW27" s="64">
        <v>98.643924301656412</v>
      </c>
      <c r="AX27" s="64">
        <v>0</v>
      </c>
      <c r="AY27" s="64">
        <v>0</v>
      </c>
      <c r="AZ27" s="64">
        <v>0</v>
      </c>
      <c r="BA27" s="64">
        <v>28.051322124496796</v>
      </c>
      <c r="BB27" s="64">
        <v>4.2067329742431041E-2</v>
      </c>
      <c r="BC27" s="64">
        <v>0</v>
      </c>
      <c r="BD27" s="64">
        <v>0.10006771466048718</v>
      </c>
      <c r="BE27" s="64">
        <v>0.8526600391806074</v>
      </c>
      <c r="BF27" s="64">
        <v>32.872223396663998</v>
      </c>
      <c r="BG27" s="64">
        <v>143.08039035551394</v>
      </c>
      <c r="BH27" s="64">
        <v>18.493920631662895</v>
      </c>
      <c r="BI27" s="64">
        <v>0</v>
      </c>
      <c r="BJ27" s="64">
        <v>0</v>
      </c>
      <c r="BK27" s="64">
        <v>109.43558035360275</v>
      </c>
      <c r="BL27" s="64">
        <v>1939.1100330960226</v>
      </c>
      <c r="BM27" s="64">
        <v>1018.3006435699547</v>
      </c>
      <c r="BN27" s="64">
        <v>225.94900584850623</v>
      </c>
      <c r="BO27" s="64">
        <v>25.921463624304167</v>
      </c>
      <c r="BP27" s="64">
        <v>13.695197313477108</v>
      </c>
      <c r="BQ27" s="64">
        <v>714.53558011049859</v>
      </c>
      <c r="BR27" s="64">
        <v>1387.3627743677305</v>
      </c>
      <c r="BS27" s="64">
        <v>76.00312295256694</v>
      </c>
      <c r="BT27" s="64">
        <v>235.06651273153378</v>
      </c>
      <c r="BU27" s="64">
        <v>37.804024421374457</v>
      </c>
      <c r="BV27" s="64">
        <v>769.15808502714208</v>
      </c>
      <c r="BW27" s="64">
        <v>214.28664971480254</v>
      </c>
      <c r="BX27" s="64">
        <v>83.557491610123805</v>
      </c>
      <c r="BY27" s="64">
        <v>134.96804689419557</v>
      </c>
      <c r="BZ27" s="64">
        <v>150.24587306779782</v>
      </c>
      <c r="CA27" s="64">
        <v>247.0663627316425</v>
      </c>
      <c r="CB27" s="289">
        <v>0</v>
      </c>
      <c r="CC27" s="103">
        <f t="shared" si="0"/>
        <v>33574.545149446218</v>
      </c>
      <c r="CD27" s="106">
        <v>0</v>
      </c>
      <c r="CE27" s="64">
        <v>0</v>
      </c>
      <c r="CF27" s="64">
        <v>0</v>
      </c>
      <c r="CG27" s="64">
        <v>0</v>
      </c>
      <c r="CH27" s="64">
        <v>66.048730701187552</v>
      </c>
      <c r="CI27" s="64">
        <v>117.82643381590728</v>
      </c>
      <c r="CJ27" s="64">
        <v>0</v>
      </c>
      <c r="CK27" s="64">
        <v>276.56198614979166</v>
      </c>
      <c r="CL27" s="64">
        <v>1649.6257706286069</v>
      </c>
      <c r="CM27" s="64">
        <v>0</v>
      </c>
      <c r="CN27" s="64">
        <v>0</v>
      </c>
      <c r="CO27" s="289">
        <v>148.57212366510637</v>
      </c>
      <c r="CP27" s="103">
        <f t="shared" si="1"/>
        <v>2258.6350449606002</v>
      </c>
      <c r="CQ27" s="97">
        <v>0</v>
      </c>
      <c r="CR27" s="97">
        <v>0</v>
      </c>
      <c r="CS27" s="97">
        <v>212.18958777509866</v>
      </c>
      <c r="CT27" s="103">
        <f t="shared" si="2"/>
        <v>212.18958777509866</v>
      </c>
      <c r="CU27" s="97">
        <v>12990.64428262434</v>
      </c>
      <c r="CV27" s="97">
        <v>0</v>
      </c>
      <c r="CW27" s="97">
        <v>200.80109627396584</v>
      </c>
      <c r="CX27" s="97">
        <v>0</v>
      </c>
      <c r="CY27" s="103">
        <f t="shared" si="3"/>
        <v>13191.445378898306</v>
      </c>
      <c r="CZ27" s="171">
        <v>32623.64934678622</v>
      </c>
      <c r="DA27" s="103">
        <f t="shared" si="4"/>
        <v>48285.919358420229</v>
      </c>
      <c r="DB27" s="103">
        <f t="shared" si="5"/>
        <v>81860.464507866447</v>
      </c>
    </row>
    <row r="28" spans="1:106" ht="16" customHeight="1" x14ac:dyDescent="0.15">
      <c r="A28" s="295">
        <v>19</v>
      </c>
      <c r="B28" s="50">
        <v>27</v>
      </c>
      <c r="C28" s="175" t="s">
        <v>276</v>
      </c>
      <c r="D28" s="106">
        <v>61.759428307211564</v>
      </c>
      <c r="E28" s="64">
        <v>0</v>
      </c>
      <c r="F28" s="64">
        <v>6.5301536415757241E-2</v>
      </c>
      <c r="G28" s="64">
        <v>7.2929195908565303</v>
      </c>
      <c r="H28" s="64">
        <v>45.932995037419232</v>
      </c>
      <c r="I28" s="64">
        <v>1.634192173038987</v>
      </c>
      <c r="J28" s="64">
        <v>8.2905271905059159</v>
      </c>
      <c r="K28" s="64">
        <v>5.4798327854909514</v>
      </c>
      <c r="L28" s="64">
        <v>1.0204389588287619</v>
      </c>
      <c r="M28" s="64">
        <v>3.9200778761557371E-2</v>
      </c>
      <c r="N28" s="64">
        <v>89.752895520221969</v>
      </c>
      <c r="O28" s="64">
        <v>43.37232155209783</v>
      </c>
      <c r="P28" s="64">
        <v>0.95502355580296394</v>
      </c>
      <c r="Q28" s="64">
        <v>0.47960025508492021</v>
      </c>
      <c r="R28" s="64">
        <v>18.638022290605214</v>
      </c>
      <c r="S28" s="64">
        <v>0</v>
      </c>
      <c r="T28" s="64">
        <v>75.461994166436256</v>
      </c>
      <c r="U28" s="64">
        <v>3392.1891572298459</v>
      </c>
      <c r="V28" s="64">
        <v>2647.2316720776844</v>
      </c>
      <c r="W28" s="64">
        <v>1098.2241919276369</v>
      </c>
      <c r="X28" s="64">
        <v>83.923075594443148</v>
      </c>
      <c r="Y28" s="64">
        <v>50.318153244422689</v>
      </c>
      <c r="Z28" s="64">
        <v>38.207404165845432</v>
      </c>
      <c r="AA28" s="64">
        <v>115.85757173885241</v>
      </c>
      <c r="AB28" s="64">
        <v>266.66224555086853</v>
      </c>
      <c r="AC28" s="64">
        <v>40.021603192863118</v>
      </c>
      <c r="AD28" s="64">
        <v>32.231645858821039</v>
      </c>
      <c r="AE28" s="64">
        <v>58.145457899882558</v>
      </c>
      <c r="AF28" s="64">
        <v>1.6159771487050771</v>
      </c>
      <c r="AG28" s="64">
        <v>0</v>
      </c>
      <c r="AH28" s="64">
        <v>4.668724237180724</v>
      </c>
      <c r="AI28" s="64">
        <v>0.56256851689034559</v>
      </c>
      <c r="AJ28" s="64">
        <v>0</v>
      </c>
      <c r="AK28" s="64">
        <v>403.9275812451292</v>
      </c>
      <c r="AL28" s="64">
        <v>0.3617670242515435</v>
      </c>
      <c r="AM28" s="64">
        <v>0.57120891021230402</v>
      </c>
      <c r="AN28" s="64">
        <v>3.1107804151065421</v>
      </c>
      <c r="AO28" s="64">
        <v>1.3800312942751876</v>
      </c>
      <c r="AP28" s="64">
        <v>25.264768743049149</v>
      </c>
      <c r="AQ28" s="64">
        <v>2414.2727856822062</v>
      </c>
      <c r="AR28" s="64">
        <v>96.268960369331012</v>
      </c>
      <c r="AS28" s="64">
        <v>62.644910137216925</v>
      </c>
      <c r="AT28" s="64">
        <v>22.327939517588245</v>
      </c>
      <c r="AU28" s="64">
        <v>0</v>
      </c>
      <c r="AV28" s="64">
        <v>1.0740688727393395</v>
      </c>
      <c r="AW28" s="64">
        <v>195.91305756382039</v>
      </c>
      <c r="AX28" s="64">
        <v>0</v>
      </c>
      <c r="AY28" s="64">
        <v>0</v>
      </c>
      <c r="AZ28" s="64">
        <v>12.304741167049942</v>
      </c>
      <c r="BA28" s="64">
        <v>6.2266262458369512</v>
      </c>
      <c r="BB28" s="64">
        <v>6.852027917267868E-2</v>
      </c>
      <c r="BC28" s="64">
        <v>0</v>
      </c>
      <c r="BD28" s="64">
        <v>3.2405802921228556E-2</v>
      </c>
      <c r="BE28" s="64">
        <v>0.20780324572480149</v>
      </c>
      <c r="BF28" s="64">
        <v>88.114835012053831</v>
      </c>
      <c r="BG28" s="64">
        <v>141.95960511682131</v>
      </c>
      <c r="BH28" s="64">
        <v>6.5470178401653989</v>
      </c>
      <c r="BI28" s="64">
        <v>5.3060851310016859E-2</v>
      </c>
      <c r="BJ28" s="64">
        <v>0.20316918165161421</v>
      </c>
      <c r="BK28" s="64">
        <v>0.47848659783452663</v>
      </c>
      <c r="BL28" s="64">
        <v>80.925428631571691</v>
      </c>
      <c r="BM28" s="64">
        <v>25.641971946150704</v>
      </c>
      <c r="BN28" s="64">
        <v>5.1900180251663768</v>
      </c>
      <c r="BO28" s="64">
        <v>4.0381157493921194</v>
      </c>
      <c r="BP28" s="64">
        <v>18.667323927000261</v>
      </c>
      <c r="BQ28" s="64">
        <v>0</v>
      </c>
      <c r="BR28" s="64">
        <v>102.77448437593515</v>
      </c>
      <c r="BS28" s="64">
        <v>11.221946352534813</v>
      </c>
      <c r="BT28" s="64">
        <v>53.738478995666966</v>
      </c>
      <c r="BU28" s="64">
        <v>13.676547945937807</v>
      </c>
      <c r="BV28" s="64">
        <v>15.186156124008438</v>
      </c>
      <c r="BW28" s="64">
        <v>10.689086572247531</v>
      </c>
      <c r="BX28" s="64">
        <v>16.602581908261921</v>
      </c>
      <c r="BY28" s="64">
        <v>6.7208944481016353</v>
      </c>
      <c r="BZ28" s="64">
        <v>8.1429775995081126</v>
      </c>
      <c r="CA28" s="64">
        <v>76.364675928475435</v>
      </c>
      <c r="CB28" s="289">
        <v>0</v>
      </c>
      <c r="CC28" s="103">
        <f t="shared" si="0"/>
        <v>12122.928961728143</v>
      </c>
      <c r="CD28" s="106">
        <v>0</v>
      </c>
      <c r="CE28" s="64">
        <v>0</v>
      </c>
      <c r="CF28" s="64">
        <v>0</v>
      </c>
      <c r="CG28" s="64">
        <v>0</v>
      </c>
      <c r="CH28" s="64">
        <v>1011.7291133778261</v>
      </c>
      <c r="CI28" s="64">
        <v>0</v>
      </c>
      <c r="CJ28" s="64">
        <v>24.994567428838806</v>
      </c>
      <c r="CK28" s="64">
        <v>0</v>
      </c>
      <c r="CL28" s="64">
        <v>2.5484127273787651</v>
      </c>
      <c r="CM28" s="64">
        <v>0</v>
      </c>
      <c r="CN28" s="64">
        <v>0</v>
      </c>
      <c r="CO28" s="289">
        <v>0</v>
      </c>
      <c r="CP28" s="103">
        <f t="shared" si="1"/>
        <v>1039.2720935340437</v>
      </c>
      <c r="CQ28" s="97">
        <v>0</v>
      </c>
      <c r="CR28" s="97">
        <v>0</v>
      </c>
      <c r="CS28" s="97">
        <v>0</v>
      </c>
      <c r="CT28" s="103">
        <f t="shared" si="2"/>
        <v>0</v>
      </c>
      <c r="CU28" s="97">
        <v>6130.5619470914044</v>
      </c>
      <c r="CV28" s="97">
        <v>0</v>
      </c>
      <c r="CW28" s="97">
        <v>-243.11952129847612</v>
      </c>
      <c r="CX28" s="97">
        <v>0</v>
      </c>
      <c r="CY28" s="103">
        <f t="shared" si="3"/>
        <v>5887.4424257929286</v>
      </c>
      <c r="CZ28" s="171">
        <v>10321.114024612009</v>
      </c>
      <c r="DA28" s="103">
        <f t="shared" si="4"/>
        <v>17247.82854393898</v>
      </c>
      <c r="DB28" s="103">
        <f t="shared" si="5"/>
        <v>29370.757505667123</v>
      </c>
    </row>
    <row r="29" spans="1:106" ht="16" customHeight="1" x14ac:dyDescent="0.15">
      <c r="A29" s="295">
        <v>20</v>
      </c>
      <c r="B29" s="50">
        <v>28</v>
      </c>
      <c r="C29" s="40" t="s">
        <v>137</v>
      </c>
      <c r="D29" s="106">
        <v>187.37964449932628</v>
      </c>
      <c r="E29" s="64">
        <v>9.6825983971338907</v>
      </c>
      <c r="F29" s="64">
        <v>0</v>
      </c>
      <c r="G29" s="64">
        <v>30.047885942033673</v>
      </c>
      <c r="H29" s="64">
        <v>100.33649773675099</v>
      </c>
      <c r="I29" s="64">
        <v>7.8529983246194019</v>
      </c>
      <c r="J29" s="64">
        <v>45.550849216721012</v>
      </c>
      <c r="K29" s="64">
        <v>14.591365190083232</v>
      </c>
      <c r="L29" s="64">
        <v>26.563548600123912</v>
      </c>
      <c r="M29" s="64">
        <v>0.70985542142827096</v>
      </c>
      <c r="N29" s="64">
        <v>46.492205684456849</v>
      </c>
      <c r="O29" s="64">
        <v>86.360081030457593</v>
      </c>
      <c r="P29" s="64">
        <v>10.47059337622218</v>
      </c>
      <c r="Q29" s="64">
        <v>23.075923658475801</v>
      </c>
      <c r="R29" s="64">
        <v>5.8519209227432416</v>
      </c>
      <c r="S29" s="64">
        <v>0</v>
      </c>
      <c r="T29" s="64">
        <v>56.765919912988338</v>
      </c>
      <c r="U29" s="64">
        <v>1739.7989822545567</v>
      </c>
      <c r="V29" s="64">
        <v>383.18008426379799</v>
      </c>
      <c r="W29" s="64">
        <v>3554.4715997486469</v>
      </c>
      <c r="X29" s="64">
        <v>48.86909216104609</v>
      </c>
      <c r="Y29" s="64">
        <v>63.84541235966158</v>
      </c>
      <c r="Z29" s="64">
        <v>6.4515049465093206</v>
      </c>
      <c r="AA29" s="64">
        <v>19.829302029049408</v>
      </c>
      <c r="AB29" s="64">
        <v>195.43551417068795</v>
      </c>
      <c r="AC29" s="64">
        <v>47.840945446774789</v>
      </c>
      <c r="AD29" s="64">
        <v>38.523811855181492</v>
      </c>
      <c r="AE29" s="64">
        <v>44.415413122531419</v>
      </c>
      <c r="AF29" s="64">
        <v>3.7168509225026813</v>
      </c>
      <c r="AG29" s="64">
        <v>9.8592745949964762</v>
      </c>
      <c r="AH29" s="64">
        <v>14.814520955711489</v>
      </c>
      <c r="AI29" s="64">
        <v>3.0460420182153252</v>
      </c>
      <c r="AJ29" s="64">
        <v>0</v>
      </c>
      <c r="AK29" s="64">
        <v>26.502300726905013</v>
      </c>
      <c r="AL29" s="64">
        <v>1.8879937802984816</v>
      </c>
      <c r="AM29" s="64">
        <v>2.2521277930161796</v>
      </c>
      <c r="AN29" s="64">
        <v>16.860354332507637</v>
      </c>
      <c r="AO29" s="64">
        <v>7.4905256595226257</v>
      </c>
      <c r="AP29" s="64">
        <v>43.255746698897816</v>
      </c>
      <c r="AQ29" s="64">
        <v>440.27895801474108</v>
      </c>
      <c r="AR29" s="64">
        <v>162.49963324430911</v>
      </c>
      <c r="AS29" s="64">
        <v>1.396672063642953</v>
      </c>
      <c r="AT29" s="64">
        <v>45.671589752662967</v>
      </c>
      <c r="AU29" s="64">
        <v>0</v>
      </c>
      <c r="AV29" s="64">
        <v>2.4364283071413864</v>
      </c>
      <c r="AW29" s="64">
        <v>5.3220382729724918</v>
      </c>
      <c r="AX29" s="64">
        <v>7.7116672890353701</v>
      </c>
      <c r="AY29" s="64">
        <v>0</v>
      </c>
      <c r="AZ29" s="64">
        <v>4.2177755913971433</v>
      </c>
      <c r="BA29" s="64">
        <v>6.2888916299263009</v>
      </c>
      <c r="BB29" s="64">
        <v>1.4260164788275718</v>
      </c>
      <c r="BC29" s="64">
        <v>0</v>
      </c>
      <c r="BD29" s="64">
        <v>4.5569403998299819E-2</v>
      </c>
      <c r="BE29" s="64">
        <v>0.52206713896053625</v>
      </c>
      <c r="BF29" s="64">
        <v>4.4413574638306867</v>
      </c>
      <c r="BG29" s="64">
        <v>26.650768773254516</v>
      </c>
      <c r="BH29" s="64">
        <v>1.1583759174883332</v>
      </c>
      <c r="BI29" s="64">
        <v>0</v>
      </c>
      <c r="BJ29" s="64">
        <v>0</v>
      </c>
      <c r="BK29" s="64">
        <v>0.7860625606971966</v>
      </c>
      <c r="BL29" s="64">
        <v>10.142627943410414</v>
      </c>
      <c r="BM29" s="64">
        <v>5.7430757446401985</v>
      </c>
      <c r="BN29" s="64">
        <v>0.38908291341120116</v>
      </c>
      <c r="BO29" s="64">
        <v>0.87639242174467391</v>
      </c>
      <c r="BP29" s="64">
        <v>0</v>
      </c>
      <c r="BQ29" s="64">
        <v>3.1185797166626132</v>
      </c>
      <c r="BR29" s="64">
        <v>58.705876740826596</v>
      </c>
      <c r="BS29" s="64">
        <v>3.2515931417502144</v>
      </c>
      <c r="BT29" s="64">
        <v>12.131491382580167</v>
      </c>
      <c r="BU29" s="64">
        <v>23.099280469106493</v>
      </c>
      <c r="BV29" s="64">
        <v>0</v>
      </c>
      <c r="BW29" s="64">
        <v>4.2906835436741977</v>
      </c>
      <c r="BX29" s="64">
        <v>18.154306633461527</v>
      </c>
      <c r="BY29" s="64">
        <v>13.194053817568761</v>
      </c>
      <c r="BZ29" s="64">
        <v>3.9099449099509758</v>
      </c>
      <c r="CA29" s="64">
        <v>8.1373263194110521</v>
      </c>
      <c r="CB29" s="289">
        <v>0</v>
      </c>
      <c r="CC29" s="103">
        <f t="shared" si="0"/>
        <v>7800.077475355667</v>
      </c>
      <c r="CD29" s="106">
        <v>0</v>
      </c>
      <c r="CE29" s="64">
        <v>0</v>
      </c>
      <c r="CF29" s="64">
        <v>0</v>
      </c>
      <c r="CG29" s="64">
        <v>0</v>
      </c>
      <c r="CH29" s="64">
        <v>164.50656583066689</v>
      </c>
      <c r="CI29" s="64">
        <v>0</v>
      </c>
      <c r="CJ29" s="64">
        <v>0</v>
      </c>
      <c r="CK29" s="64">
        <v>0</v>
      </c>
      <c r="CL29" s="64">
        <v>2.3866083538543874</v>
      </c>
      <c r="CM29" s="64">
        <v>0</v>
      </c>
      <c r="CN29" s="64">
        <v>0</v>
      </c>
      <c r="CO29" s="289">
        <v>0</v>
      </c>
      <c r="CP29" s="103">
        <f t="shared" si="1"/>
        <v>166.89317418452129</v>
      </c>
      <c r="CQ29" s="97">
        <v>0</v>
      </c>
      <c r="CR29" s="97">
        <v>0</v>
      </c>
      <c r="CS29" s="97">
        <v>0</v>
      </c>
      <c r="CT29" s="103">
        <f t="shared" si="2"/>
        <v>0</v>
      </c>
      <c r="CU29" s="97">
        <v>12468.235023715211</v>
      </c>
      <c r="CV29" s="97">
        <v>0</v>
      </c>
      <c r="CW29" s="97">
        <v>4.7329260460520395</v>
      </c>
      <c r="CX29" s="97">
        <v>0</v>
      </c>
      <c r="CY29" s="103">
        <f t="shared" si="3"/>
        <v>12472.967949761263</v>
      </c>
      <c r="CZ29" s="171">
        <v>23801.824801017374</v>
      </c>
      <c r="DA29" s="103">
        <f t="shared" si="4"/>
        <v>36441.68592496316</v>
      </c>
      <c r="DB29" s="103">
        <f t="shared" si="5"/>
        <v>44241.763400318829</v>
      </c>
    </row>
    <row r="30" spans="1:106" ht="16" customHeight="1" x14ac:dyDescent="0.15">
      <c r="A30" s="295">
        <v>21</v>
      </c>
      <c r="B30" s="50">
        <v>29</v>
      </c>
      <c r="C30" s="40" t="s">
        <v>57</v>
      </c>
      <c r="D30" s="106">
        <v>0</v>
      </c>
      <c r="E30" s="64">
        <v>0</v>
      </c>
      <c r="F30" s="64">
        <v>0</v>
      </c>
      <c r="G30" s="64">
        <v>0.7426847476097721</v>
      </c>
      <c r="H30" s="64">
        <v>13.373746769708431</v>
      </c>
      <c r="I30" s="64">
        <v>2.8157791109428207</v>
      </c>
      <c r="J30" s="64">
        <v>13.338945310005078</v>
      </c>
      <c r="K30" s="64">
        <v>2.5090549122287138</v>
      </c>
      <c r="L30" s="64">
        <v>1.458220944389748</v>
      </c>
      <c r="M30" s="64">
        <v>1.2064823738387065</v>
      </c>
      <c r="N30" s="64">
        <v>7.4306843110259138</v>
      </c>
      <c r="O30" s="64">
        <v>21.315638885264995</v>
      </c>
      <c r="P30" s="64">
        <v>7.7852852902116798E-2</v>
      </c>
      <c r="Q30" s="64">
        <v>0.22720709053746152</v>
      </c>
      <c r="R30" s="64">
        <v>0.26600226306614816</v>
      </c>
      <c r="S30" s="64">
        <v>0</v>
      </c>
      <c r="T30" s="64">
        <v>31.914169951854952</v>
      </c>
      <c r="U30" s="64">
        <v>5.8988447261772032</v>
      </c>
      <c r="V30" s="64">
        <v>93.222171605217952</v>
      </c>
      <c r="W30" s="64">
        <v>388.15423369858757</v>
      </c>
      <c r="X30" s="64">
        <v>97.711016171278914</v>
      </c>
      <c r="Y30" s="64">
        <v>6.7758893566232157</v>
      </c>
      <c r="Z30" s="64">
        <v>1.0708784874752766</v>
      </c>
      <c r="AA30" s="64">
        <v>3.2030063444698693</v>
      </c>
      <c r="AB30" s="64">
        <v>34.465794336516431</v>
      </c>
      <c r="AC30" s="64">
        <v>0</v>
      </c>
      <c r="AD30" s="64">
        <v>0</v>
      </c>
      <c r="AE30" s="64">
        <v>0</v>
      </c>
      <c r="AF30" s="64">
        <v>0</v>
      </c>
      <c r="AG30" s="64">
        <v>0</v>
      </c>
      <c r="AH30" s="64">
        <v>0</v>
      </c>
      <c r="AI30" s="64">
        <v>0</v>
      </c>
      <c r="AJ30" s="64">
        <v>0</v>
      </c>
      <c r="AK30" s="64">
        <v>0</v>
      </c>
      <c r="AL30" s="64">
        <v>3.0316834284379843E-2</v>
      </c>
      <c r="AM30" s="64">
        <v>4.9723492648827201E-2</v>
      </c>
      <c r="AN30" s="64">
        <v>0</v>
      </c>
      <c r="AO30" s="64">
        <v>0</v>
      </c>
      <c r="AP30" s="64">
        <v>31.709055481553733</v>
      </c>
      <c r="AQ30" s="64">
        <v>0</v>
      </c>
      <c r="AR30" s="64">
        <v>560.48333412626596</v>
      </c>
      <c r="AS30" s="64">
        <v>0</v>
      </c>
      <c r="AT30" s="64">
        <v>10.6783443411425</v>
      </c>
      <c r="AU30" s="64">
        <v>0</v>
      </c>
      <c r="AV30" s="64">
        <v>0</v>
      </c>
      <c r="AW30" s="64">
        <v>0</v>
      </c>
      <c r="AX30" s="64">
        <v>95.916764295025942</v>
      </c>
      <c r="AY30" s="64">
        <v>0</v>
      </c>
      <c r="AZ30" s="64">
        <v>56.056782441223831</v>
      </c>
      <c r="BA30" s="64">
        <v>1.8419146906126249</v>
      </c>
      <c r="BB30" s="64">
        <v>0</v>
      </c>
      <c r="BC30" s="64">
        <v>0</v>
      </c>
      <c r="BD30" s="64">
        <v>0.39198286903676627</v>
      </c>
      <c r="BE30" s="64">
        <v>1.1976086416867</v>
      </c>
      <c r="BF30" s="64">
        <v>65.012549573958736</v>
      </c>
      <c r="BG30" s="64">
        <v>77.192905511183213</v>
      </c>
      <c r="BH30" s="64">
        <v>0</v>
      </c>
      <c r="BI30" s="64">
        <v>0.13736086604213196</v>
      </c>
      <c r="BJ30" s="64">
        <v>0.30314664150333831</v>
      </c>
      <c r="BK30" s="64">
        <v>2.7965431416373549E-2</v>
      </c>
      <c r="BL30" s="64">
        <v>0.13462138194986228</v>
      </c>
      <c r="BM30" s="64">
        <v>2.1904166812126421E-2</v>
      </c>
      <c r="BN30" s="64">
        <v>0</v>
      </c>
      <c r="BO30" s="64">
        <v>0</v>
      </c>
      <c r="BP30" s="64">
        <v>7.9601071188547992E-4</v>
      </c>
      <c r="BQ30" s="64">
        <v>0</v>
      </c>
      <c r="BR30" s="64">
        <v>148.44870825765742</v>
      </c>
      <c r="BS30" s="64">
        <v>3.9582761841378275E-3</v>
      </c>
      <c r="BT30" s="64">
        <v>0.78481960728167399</v>
      </c>
      <c r="BU30" s="64">
        <v>3.4673116999193949</v>
      </c>
      <c r="BV30" s="64">
        <v>1.1460850516751315</v>
      </c>
      <c r="BW30" s="64">
        <v>0</v>
      </c>
      <c r="BX30" s="64">
        <v>0</v>
      </c>
      <c r="BY30" s="64">
        <v>0</v>
      </c>
      <c r="BZ30" s="64">
        <v>3.1702953544406705</v>
      </c>
      <c r="CA30" s="64">
        <v>0</v>
      </c>
      <c r="CB30" s="289">
        <v>0</v>
      </c>
      <c r="CC30" s="103">
        <f t="shared" si="0"/>
        <v>1785.3865592939389</v>
      </c>
      <c r="CD30" s="106">
        <v>0</v>
      </c>
      <c r="CE30" s="64">
        <v>0</v>
      </c>
      <c r="CF30" s="64">
        <v>0</v>
      </c>
      <c r="CG30" s="64">
        <v>0</v>
      </c>
      <c r="CH30" s="64">
        <v>0</v>
      </c>
      <c r="CI30" s="64">
        <v>0</v>
      </c>
      <c r="CJ30" s="64">
        <v>5946.313140584567</v>
      </c>
      <c r="CK30" s="64">
        <v>0</v>
      </c>
      <c r="CL30" s="64">
        <v>43.789301475219602</v>
      </c>
      <c r="CM30" s="64">
        <v>0</v>
      </c>
      <c r="CN30" s="64">
        <v>0</v>
      </c>
      <c r="CO30" s="289">
        <v>0</v>
      </c>
      <c r="CP30" s="103">
        <f t="shared" si="1"/>
        <v>5990.1024420597869</v>
      </c>
      <c r="CQ30" s="97">
        <v>0</v>
      </c>
      <c r="CR30" s="97">
        <v>0</v>
      </c>
      <c r="CS30" s="97">
        <v>0</v>
      </c>
      <c r="CT30" s="103">
        <f t="shared" si="2"/>
        <v>0</v>
      </c>
      <c r="CU30" s="97">
        <v>5987.693069883253</v>
      </c>
      <c r="CV30" s="97">
        <v>0</v>
      </c>
      <c r="CW30" s="97">
        <v>-3.9655208071673276E-2</v>
      </c>
      <c r="CX30" s="97">
        <v>0</v>
      </c>
      <c r="CY30" s="103">
        <f t="shared" si="3"/>
        <v>5987.653414675181</v>
      </c>
      <c r="CZ30" s="171">
        <v>1824.3299330377226</v>
      </c>
      <c r="DA30" s="103">
        <f t="shared" si="4"/>
        <v>13802.085789772691</v>
      </c>
      <c r="DB30" s="103">
        <f t="shared" si="5"/>
        <v>15587.472349066629</v>
      </c>
    </row>
    <row r="31" spans="1:106" ht="16" customHeight="1" x14ac:dyDescent="0.15">
      <c r="A31" s="295">
        <v>22</v>
      </c>
      <c r="B31" s="50">
        <v>30</v>
      </c>
      <c r="C31" s="40" t="s">
        <v>58</v>
      </c>
      <c r="D31" s="106">
        <v>0</v>
      </c>
      <c r="E31" s="64">
        <v>0</v>
      </c>
      <c r="F31" s="64">
        <v>0</v>
      </c>
      <c r="G31" s="64">
        <v>0.73142959221703752</v>
      </c>
      <c r="H31" s="64">
        <v>0</v>
      </c>
      <c r="I31" s="64">
        <v>0.28612579164725715</v>
      </c>
      <c r="J31" s="64">
        <v>0.95765802296860914</v>
      </c>
      <c r="K31" s="64">
        <v>0.33058509296686772</v>
      </c>
      <c r="L31" s="64">
        <v>3.6922351509092581E-3</v>
      </c>
      <c r="M31" s="64">
        <v>2.0415918041729857E-2</v>
      </c>
      <c r="N31" s="64">
        <v>2.6477493922498079</v>
      </c>
      <c r="O31" s="64">
        <v>7.253531102660232</v>
      </c>
      <c r="P31" s="64">
        <v>2.4439329185378294E-3</v>
      </c>
      <c r="Q31" s="64">
        <v>3.0166853125590039E-2</v>
      </c>
      <c r="R31" s="64">
        <v>8.9095536049664636E-2</v>
      </c>
      <c r="S31" s="64">
        <v>0</v>
      </c>
      <c r="T31" s="64">
        <v>0.58412306080044907</v>
      </c>
      <c r="U31" s="64">
        <v>133.64608345391594</v>
      </c>
      <c r="V31" s="64">
        <v>1.8728481603985832</v>
      </c>
      <c r="W31" s="64">
        <v>0</v>
      </c>
      <c r="X31" s="64">
        <v>9.3375339795032062</v>
      </c>
      <c r="Y31" s="64">
        <v>673.5579688643262</v>
      </c>
      <c r="Z31" s="64">
        <v>0.23752655067520129</v>
      </c>
      <c r="AA31" s="64">
        <v>0.729801281230674</v>
      </c>
      <c r="AB31" s="64">
        <v>145.80749978252854</v>
      </c>
      <c r="AC31" s="64">
        <v>0</v>
      </c>
      <c r="AD31" s="64">
        <v>0</v>
      </c>
      <c r="AE31" s="64">
        <v>0</v>
      </c>
      <c r="AF31" s="64">
        <v>0</v>
      </c>
      <c r="AG31" s="64">
        <v>0</v>
      </c>
      <c r="AH31" s="64">
        <v>0</v>
      </c>
      <c r="AI31" s="64">
        <v>0</v>
      </c>
      <c r="AJ31" s="64">
        <v>0</v>
      </c>
      <c r="AK31" s="64">
        <v>0</v>
      </c>
      <c r="AL31" s="64">
        <v>1.7621762278068213E-2</v>
      </c>
      <c r="AM31" s="64">
        <v>4.3367951578343875E-2</v>
      </c>
      <c r="AN31" s="64">
        <v>0</v>
      </c>
      <c r="AO31" s="64">
        <v>0</v>
      </c>
      <c r="AP31" s="64">
        <v>26.961655248547242</v>
      </c>
      <c r="AQ31" s="64">
        <v>0</v>
      </c>
      <c r="AR31" s="64">
        <v>14.240533885741435</v>
      </c>
      <c r="AS31" s="64">
        <v>0</v>
      </c>
      <c r="AT31" s="64">
        <v>4.6475056110364026</v>
      </c>
      <c r="AU31" s="64">
        <v>122.59180032413586</v>
      </c>
      <c r="AV31" s="64">
        <v>51.634362415486692</v>
      </c>
      <c r="AW31" s="64">
        <v>0.30685575437098583</v>
      </c>
      <c r="AX31" s="64">
        <v>7.5046154545594801</v>
      </c>
      <c r="AY31" s="64">
        <v>0</v>
      </c>
      <c r="AZ31" s="64">
        <v>0</v>
      </c>
      <c r="BA31" s="64">
        <v>0</v>
      </c>
      <c r="BB31" s="64">
        <v>1.7499285480128728</v>
      </c>
      <c r="BC31" s="64">
        <v>239.7366502071107</v>
      </c>
      <c r="BD31" s="64">
        <v>8.037621911501416E-3</v>
      </c>
      <c r="BE31" s="64">
        <v>2.5318597130919454E-2</v>
      </c>
      <c r="BF31" s="64">
        <v>0.16226380987411979</v>
      </c>
      <c r="BG31" s="64">
        <v>0</v>
      </c>
      <c r="BH31" s="64">
        <v>7.7574868500823301E-3</v>
      </c>
      <c r="BI31" s="64">
        <v>0</v>
      </c>
      <c r="BJ31" s="64">
        <v>0</v>
      </c>
      <c r="BK31" s="64">
        <v>0</v>
      </c>
      <c r="BL31" s="64">
        <v>0</v>
      </c>
      <c r="BM31" s="64">
        <v>0</v>
      </c>
      <c r="BN31" s="64">
        <v>0</v>
      </c>
      <c r="BO31" s="64">
        <v>0</v>
      </c>
      <c r="BP31" s="64">
        <v>1.6071521347415707E-3</v>
      </c>
      <c r="BQ31" s="64">
        <v>26.873589624149602</v>
      </c>
      <c r="BR31" s="64">
        <v>44.050369197300434</v>
      </c>
      <c r="BS31" s="64">
        <v>4.423139177907788E-2</v>
      </c>
      <c r="BT31" s="64">
        <v>17.808499494219141</v>
      </c>
      <c r="BU31" s="64">
        <v>51.407910466358778</v>
      </c>
      <c r="BV31" s="64">
        <v>439.60495975159733</v>
      </c>
      <c r="BW31" s="64">
        <v>0</v>
      </c>
      <c r="BX31" s="64">
        <v>0</v>
      </c>
      <c r="BY31" s="64">
        <v>0</v>
      </c>
      <c r="BZ31" s="64">
        <v>12.489603904966847</v>
      </c>
      <c r="CA31" s="64">
        <v>0.39380815783537965</v>
      </c>
      <c r="CB31" s="289">
        <v>0</v>
      </c>
      <c r="CC31" s="103">
        <f t="shared" si="0"/>
        <v>2040.4391324223404</v>
      </c>
      <c r="CD31" s="106">
        <v>0</v>
      </c>
      <c r="CE31" s="64">
        <v>0</v>
      </c>
      <c r="CF31" s="64">
        <v>0</v>
      </c>
      <c r="CG31" s="64">
        <v>0</v>
      </c>
      <c r="CH31" s="64">
        <v>0</v>
      </c>
      <c r="CI31" s="64">
        <v>0</v>
      </c>
      <c r="CJ31" s="64">
        <v>376.43157962510628</v>
      </c>
      <c r="CK31" s="64">
        <v>0</v>
      </c>
      <c r="CL31" s="64">
        <v>5.7404671628823811</v>
      </c>
      <c r="CM31" s="64">
        <v>0</v>
      </c>
      <c r="CN31" s="64">
        <v>0</v>
      </c>
      <c r="CO31" s="289">
        <v>0</v>
      </c>
      <c r="CP31" s="103">
        <f t="shared" si="1"/>
        <v>382.17204678798868</v>
      </c>
      <c r="CQ31" s="97">
        <v>0</v>
      </c>
      <c r="CR31" s="97">
        <v>0</v>
      </c>
      <c r="CS31" s="97">
        <v>0</v>
      </c>
      <c r="CT31" s="103">
        <f t="shared" si="2"/>
        <v>0</v>
      </c>
      <c r="CU31" s="97">
        <v>2127.7724928548141</v>
      </c>
      <c r="CV31" s="97">
        <v>0</v>
      </c>
      <c r="CW31" s="97">
        <v>-36.331976668687673</v>
      </c>
      <c r="CX31" s="97">
        <v>0</v>
      </c>
      <c r="CY31" s="103">
        <f t="shared" si="3"/>
        <v>2091.4405161861264</v>
      </c>
      <c r="CZ31" s="171">
        <v>4253.9479872807315</v>
      </c>
      <c r="DA31" s="103">
        <f t="shared" si="4"/>
        <v>6727.560550254846</v>
      </c>
      <c r="DB31" s="103">
        <f t="shared" si="5"/>
        <v>8767.9996826771858</v>
      </c>
    </row>
    <row r="32" spans="1:106" ht="16" customHeight="1" x14ac:dyDescent="0.15">
      <c r="A32" s="295">
        <v>23</v>
      </c>
      <c r="B32" s="50">
        <v>31</v>
      </c>
      <c r="C32" s="175" t="s">
        <v>277</v>
      </c>
      <c r="D32" s="106">
        <v>0</v>
      </c>
      <c r="E32" s="64">
        <v>0</v>
      </c>
      <c r="F32" s="64">
        <v>0</v>
      </c>
      <c r="G32" s="64">
        <v>0.32255415322447689</v>
      </c>
      <c r="H32" s="64">
        <v>7.4472658354741368</v>
      </c>
      <c r="I32" s="64">
        <v>3.8377888054199305</v>
      </c>
      <c r="J32" s="64">
        <v>6.5304705188827272</v>
      </c>
      <c r="K32" s="64">
        <v>1.031230142205982</v>
      </c>
      <c r="L32" s="64">
        <v>41.805738986128489</v>
      </c>
      <c r="M32" s="64">
        <v>0.1412930547595963</v>
      </c>
      <c r="N32" s="64">
        <v>10.789762486300422</v>
      </c>
      <c r="O32" s="64">
        <v>82.712760087169372</v>
      </c>
      <c r="P32" s="64">
        <v>12.199337430324647</v>
      </c>
      <c r="Q32" s="64">
        <v>1.6988642537166403</v>
      </c>
      <c r="R32" s="64">
        <v>0.17214877234670975</v>
      </c>
      <c r="S32" s="64">
        <v>0</v>
      </c>
      <c r="T32" s="64">
        <v>2.6697800416975355</v>
      </c>
      <c r="U32" s="64">
        <v>128.35472994205799</v>
      </c>
      <c r="V32" s="64">
        <v>21.538489469689075</v>
      </c>
      <c r="W32" s="64">
        <v>0.23390454062483654</v>
      </c>
      <c r="X32" s="64">
        <v>2.0827881770690126</v>
      </c>
      <c r="Y32" s="64">
        <v>7.0490780110907485</v>
      </c>
      <c r="Z32" s="64">
        <v>28.755181187295175</v>
      </c>
      <c r="AA32" s="64">
        <v>88.473511274315186</v>
      </c>
      <c r="AB32" s="64">
        <v>7.769216746464207</v>
      </c>
      <c r="AC32" s="64">
        <v>0</v>
      </c>
      <c r="AD32" s="64">
        <v>0</v>
      </c>
      <c r="AE32" s="64">
        <v>0</v>
      </c>
      <c r="AF32" s="64">
        <v>0</v>
      </c>
      <c r="AG32" s="64">
        <v>0</v>
      </c>
      <c r="AH32" s="64">
        <v>0</v>
      </c>
      <c r="AI32" s="64">
        <v>0</v>
      </c>
      <c r="AJ32" s="64">
        <v>0</v>
      </c>
      <c r="AK32" s="64">
        <v>0</v>
      </c>
      <c r="AL32" s="64">
        <v>5.1105022666446426E-2</v>
      </c>
      <c r="AM32" s="64">
        <v>7.7767104068574427E-2</v>
      </c>
      <c r="AN32" s="64">
        <v>0</v>
      </c>
      <c r="AO32" s="64">
        <v>0</v>
      </c>
      <c r="AP32" s="64">
        <v>2.6352311718316974</v>
      </c>
      <c r="AQ32" s="64">
        <v>0</v>
      </c>
      <c r="AR32" s="64">
        <v>7.8016909334473228</v>
      </c>
      <c r="AS32" s="64">
        <v>0.65957465327929854</v>
      </c>
      <c r="AT32" s="64">
        <v>13.407974360508373</v>
      </c>
      <c r="AU32" s="64">
        <v>0.47318727710311936</v>
      </c>
      <c r="AV32" s="64">
        <v>0.64101728001882641</v>
      </c>
      <c r="AW32" s="64">
        <v>0.5671382612106286</v>
      </c>
      <c r="AX32" s="64">
        <v>0</v>
      </c>
      <c r="AY32" s="64">
        <v>0.78938094634183231</v>
      </c>
      <c r="AZ32" s="64">
        <v>0</v>
      </c>
      <c r="BA32" s="64">
        <v>5.0546946143912662E-2</v>
      </c>
      <c r="BB32" s="64">
        <v>0</v>
      </c>
      <c r="BC32" s="64">
        <v>0</v>
      </c>
      <c r="BD32" s="64">
        <v>4.5137140981349752E-3</v>
      </c>
      <c r="BE32" s="64">
        <v>4.4451817954538543E-2</v>
      </c>
      <c r="BF32" s="64">
        <v>0.13148244702572529</v>
      </c>
      <c r="BG32" s="64">
        <v>14.065873546148342</v>
      </c>
      <c r="BH32" s="64">
        <v>3.8182775591184973E-3</v>
      </c>
      <c r="BI32" s="64">
        <v>0.29820098078443136</v>
      </c>
      <c r="BJ32" s="64">
        <v>0.58379558268719467</v>
      </c>
      <c r="BK32" s="64">
        <v>2.6210327177555253</v>
      </c>
      <c r="BL32" s="64">
        <v>0.12670372408506037</v>
      </c>
      <c r="BM32" s="64">
        <v>5.2669071459268406E-2</v>
      </c>
      <c r="BN32" s="64">
        <v>0.47281081691207216</v>
      </c>
      <c r="BO32" s="64">
        <v>0.27108797609839153</v>
      </c>
      <c r="BP32" s="64">
        <v>1.6077765459021487</v>
      </c>
      <c r="BQ32" s="64">
        <v>1.0481079093806709</v>
      </c>
      <c r="BR32" s="64">
        <v>7.0001973554272601</v>
      </c>
      <c r="BS32" s="64">
        <v>2.1910840289297777</v>
      </c>
      <c r="BT32" s="64">
        <v>0.76362615692152203</v>
      </c>
      <c r="BU32" s="64">
        <v>7.711563101764475</v>
      </c>
      <c r="BV32" s="64">
        <v>2.5817125870994171</v>
      </c>
      <c r="BW32" s="64">
        <v>0.85806235719727963</v>
      </c>
      <c r="BX32" s="64">
        <v>150.10776057307868</v>
      </c>
      <c r="BY32" s="64">
        <v>22.103824810770465</v>
      </c>
      <c r="BZ32" s="64">
        <v>8.8087562898061353</v>
      </c>
      <c r="CA32" s="64">
        <v>3.3583273989898843</v>
      </c>
      <c r="CB32" s="289">
        <v>0</v>
      </c>
      <c r="CC32" s="103">
        <f t="shared" si="0"/>
        <v>709.58774766071247</v>
      </c>
      <c r="CD32" s="106">
        <v>0</v>
      </c>
      <c r="CE32" s="64">
        <v>0</v>
      </c>
      <c r="CF32" s="64">
        <v>0</v>
      </c>
      <c r="CG32" s="64">
        <v>20.90286446613311</v>
      </c>
      <c r="CH32" s="64">
        <v>2141.5159303981418</v>
      </c>
      <c r="CI32" s="64">
        <v>0</v>
      </c>
      <c r="CJ32" s="64">
        <v>0</v>
      </c>
      <c r="CK32" s="64">
        <v>0</v>
      </c>
      <c r="CL32" s="64">
        <v>1.9160935672861674</v>
      </c>
      <c r="CM32" s="64">
        <v>0</v>
      </c>
      <c r="CN32" s="64">
        <v>0</v>
      </c>
      <c r="CO32" s="289">
        <v>56.42677201280442</v>
      </c>
      <c r="CP32" s="103">
        <f t="shared" si="1"/>
        <v>2220.7616604443656</v>
      </c>
      <c r="CQ32" s="97">
        <v>0</v>
      </c>
      <c r="CR32" s="97">
        <v>0</v>
      </c>
      <c r="CS32" s="97">
        <v>0</v>
      </c>
      <c r="CT32" s="103">
        <f t="shared" si="2"/>
        <v>0</v>
      </c>
      <c r="CU32" s="97">
        <v>2530.3434035714199</v>
      </c>
      <c r="CV32" s="97">
        <v>0</v>
      </c>
      <c r="CW32" s="97">
        <v>2.3346115039110349</v>
      </c>
      <c r="CX32" s="97">
        <v>0</v>
      </c>
      <c r="CY32" s="103">
        <f t="shared" si="3"/>
        <v>2532.6780150753311</v>
      </c>
      <c r="CZ32" s="171">
        <v>707.73746039165417</v>
      </c>
      <c r="DA32" s="103">
        <f t="shared" si="4"/>
        <v>5461.1771359113509</v>
      </c>
      <c r="DB32" s="103">
        <f t="shared" si="5"/>
        <v>6170.7648835720629</v>
      </c>
    </row>
    <row r="33" spans="1:106" ht="16" customHeight="1" x14ac:dyDescent="0.15">
      <c r="A33" s="295">
        <v>24</v>
      </c>
      <c r="B33" s="50">
        <v>32</v>
      </c>
      <c r="C33" s="175" t="s">
        <v>278</v>
      </c>
      <c r="D33" s="106">
        <v>13.658721351226239</v>
      </c>
      <c r="E33" s="64">
        <v>0</v>
      </c>
      <c r="F33" s="64">
        <v>5.872835910057635E-3</v>
      </c>
      <c r="G33" s="64">
        <v>0.92698578284037825</v>
      </c>
      <c r="H33" s="64">
        <v>21.415954427127204</v>
      </c>
      <c r="I33" s="64">
        <v>11.035956854219405</v>
      </c>
      <c r="J33" s="64">
        <v>18.76674251030899</v>
      </c>
      <c r="K33" s="64">
        <v>2.9644190686620999</v>
      </c>
      <c r="L33" s="64">
        <v>120.14484921470044</v>
      </c>
      <c r="M33" s="64">
        <v>0.13562296233862561</v>
      </c>
      <c r="N33" s="64">
        <v>31.010639675385704</v>
      </c>
      <c r="O33" s="64">
        <v>237.76403624362842</v>
      </c>
      <c r="P33" s="64">
        <v>35.063890121656868</v>
      </c>
      <c r="Q33" s="64">
        <v>4.8827822804930525</v>
      </c>
      <c r="R33" s="64">
        <v>0.49485646009663659</v>
      </c>
      <c r="S33" s="64">
        <v>0</v>
      </c>
      <c r="T33" s="64">
        <v>7.6738782117740909</v>
      </c>
      <c r="U33" s="64">
        <v>368.99307656307866</v>
      </c>
      <c r="V33" s="64">
        <v>61.907052150902402</v>
      </c>
      <c r="W33" s="64">
        <v>0.67227633508887408</v>
      </c>
      <c r="X33" s="64">
        <v>5.9863846812050525</v>
      </c>
      <c r="Y33" s="64">
        <v>20.097510363311631</v>
      </c>
      <c r="Z33" s="64">
        <v>84.43628955516985</v>
      </c>
      <c r="AA33" s="64">
        <v>254.28710055454889</v>
      </c>
      <c r="AB33" s="64">
        <v>22.474060151377941</v>
      </c>
      <c r="AC33" s="64">
        <v>0</v>
      </c>
      <c r="AD33" s="64">
        <v>0</v>
      </c>
      <c r="AE33" s="64">
        <v>0</v>
      </c>
      <c r="AF33" s="64">
        <v>0</v>
      </c>
      <c r="AG33" s="64">
        <v>0</v>
      </c>
      <c r="AH33" s="64">
        <v>0</v>
      </c>
      <c r="AI33" s="64">
        <v>0</v>
      </c>
      <c r="AJ33" s="64">
        <v>0</v>
      </c>
      <c r="AK33" s="64">
        <v>0</v>
      </c>
      <c r="AL33" s="64">
        <v>3.1524482114330135E-2</v>
      </c>
      <c r="AM33" s="64">
        <v>0.12441772036499252</v>
      </c>
      <c r="AN33" s="64">
        <v>0</v>
      </c>
      <c r="AO33" s="64">
        <v>0</v>
      </c>
      <c r="AP33" s="64">
        <v>7.5751263941749487</v>
      </c>
      <c r="AQ33" s="64">
        <v>0</v>
      </c>
      <c r="AR33" s="64">
        <v>22.541424371589393</v>
      </c>
      <c r="AS33" s="64">
        <v>1.8738639958643346</v>
      </c>
      <c r="AT33" s="64">
        <v>38.544824119582579</v>
      </c>
      <c r="AU33" s="64">
        <v>0</v>
      </c>
      <c r="AV33" s="64">
        <v>0.40974384202802816</v>
      </c>
      <c r="AW33" s="64">
        <v>1.5941089386329113</v>
      </c>
      <c r="AX33" s="64">
        <v>0</v>
      </c>
      <c r="AY33" s="64">
        <v>0</v>
      </c>
      <c r="AZ33" s="64">
        <v>0</v>
      </c>
      <c r="BA33" s="64">
        <v>4.991670071168091</v>
      </c>
      <c r="BB33" s="64">
        <v>1.8938543770550188E-2</v>
      </c>
      <c r="BC33" s="64">
        <v>0</v>
      </c>
      <c r="BD33" s="64">
        <v>1.2510335811982498E-2</v>
      </c>
      <c r="BE33" s="64">
        <v>0.12467545127586291</v>
      </c>
      <c r="BF33" s="64">
        <v>0.42879625989496944</v>
      </c>
      <c r="BG33" s="64">
        <v>41.597380295925873</v>
      </c>
      <c r="BH33" s="64">
        <v>1.0828117678867539E-2</v>
      </c>
      <c r="BI33" s="64">
        <v>0.86674878827291391</v>
      </c>
      <c r="BJ33" s="64">
        <v>1.7021360204505853</v>
      </c>
      <c r="BK33" s="64">
        <v>7.5300029583174544</v>
      </c>
      <c r="BL33" s="64">
        <v>0.36420046324612687</v>
      </c>
      <c r="BM33" s="64">
        <v>0.15144360996539505</v>
      </c>
      <c r="BN33" s="64">
        <v>1.3584582130030314</v>
      </c>
      <c r="BO33" s="64">
        <v>0.77942271650826322</v>
      </c>
      <c r="BP33" s="64">
        <v>4.6161227635881499</v>
      </c>
      <c r="BQ33" s="64">
        <v>3.0203916374250213</v>
      </c>
      <c r="BR33" s="64">
        <v>20.121632783537258</v>
      </c>
      <c r="BS33" s="64">
        <v>6.2975584196760588</v>
      </c>
      <c r="BT33" s="64">
        <v>2.1921563272247426</v>
      </c>
      <c r="BU33" s="64">
        <v>4.7272191385354034</v>
      </c>
      <c r="BV33" s="64">
        <v>25.920729430065226</v>
      </c>
      <c r="BW33" s="64">
        <v>2.4131857115066788</v>
      </c>
      <c r="BX33" s="64">
        <v>431.57449943891834</v>
      </c>
      <c r="BY33" s="64">
        <v>63.459892797466907</v>
      </c>
      <c r="BZ33" s="64">
        <v>25.320959532765801</v>
      </c>
      <c r="CA33" s="64">
        <v>9.5858221433077766</v>
      </c>
      <c r="CB33" s="289">
        <v>0</v>
      </c>
      <c r="CC33" s="103">
        <f t="shared" si="0"/>
        <v>2056.6813741887104</v>
      </c>
      <c r="CD33" s="106">
        <v>0</v>
      </c>
      <c r="CE33" s="64">
        <v>0</v>
      </c>
      <c r="CF33" s="64">
        <v>28.491192422609551</v>
      </c>
      <c r="CG33" s="64">
        <v>0</v>
      </c>
      <c r="CH33" s="64">
        <v>10.630554103764947</v>
      </c>
      <c r="CI33" s="64">
        <v>556.76796792002278</v>
      </c>
      <c r="CJ33" s="64">
        <v>0</v>
      </c>
      <c r="CK33" s="64">
        <v>0</v>
      </c>
      <c r="CL33" s="64">
        <v>971.81607658682447</v>
      </c>
      <c r="CM33" s="64">
        <v>0</v>
      </c>
      <c r="CN33" s="64">
        <v>0</v>
      </c>
      <c r="CO33" s="289">
        <v>528.52433188564351</v>
      </c>
      <c r="CP33" s="103">
        <f t="shared" si="1"/>
        <v>2096.2301229188652</v>
      </c>
      <c r="CQ33" s="97">
        <v>0</v>
      </c>
      <c r="CR33" s="97">
        <v>0</v>
      </c>
      <c r="CS33" s="97">
        <v>0</v>
      </c>
      <c r="CT33" s="103">
        <f t="shared" si="2"/>
        <v>0</v>
      </c>
      <c r="CU33" s="97">
        <v>1509.6935255460312</v>
      </c>
      <c r="CV33" s="97">
        <v>0</v>
      </c>
      <c r="CW33" s="97">
        <v>33.765724745225185</v>
      </c>
      <c r="CX33" s="97">
        <v>755.79296454200994</v>
      </c>
      <c r="CY33" s="103">
        <f t="shared" si="3"/>
        <v>2299.2522148332664</v>
      </c>
      <c r="CZ33" s="171">
        <v>16038.364332812576</v>
      </c>
      <c r="DA33" s="103">
        <f t="shared" si="4"/>
        <v>20433.846670564708</v>
      </c>
      <c r="DB33" s="103">
        <f t="shared" si="5"/>
        <v>22490.528044753417</v>
      </c>
    </row>
    <row r="34" spans="1:106" ht="16" customHeight="1" x14ac:dyDescent="0.15">
      <c r="A34" s="295">
        <v>25</v>
      </c>
      <c r="B34" s="50">
        <v>33</v>
      </c>
      <c r="C34" s="175" t="s">
        <v>279</v>
      </c>
      <c r="D34" s="106">
        <v>209.20746192187545</v>
      </c>
      <c r="E34" s="64">
        <v>14.774322777943937</v>
      </c>
      <c r="F34" s="64">
        <v>0.34460563456905891</v>
      </c>
      <c r="G34" s="64">
        <v>24.305526856059146</v>
      </c>
      <c r="H34" s="64">
        <v>50.855450355121768</v>
      </c>
      <c r="I34" s="64">
        <v>3.2603061655882835</v>
      </c>
      <c r="J34" s="64">
        <v>40.214860331725056</v>
      </c>
      <c r="K34" s="64">
        <v>3.3296784794492793</v>
      </c>
      <c r="L34" s="64">
        <v>1.3691551339074517</v>
      </c>
      <c r="M34" s="64">
        <v>1.5702611037113201</v>
      </c>
      <c r="N34" s="64">
        <v>4.2617560318703349</v>
      </c>
      <c r="O34" s="64">
        <v>20.065988426163468</v>
      </c>
      <c r="P34" s="64">
        <v>7.9535389013130606</v>
      </c>
      <c r="Q34" s="64">
        <v>21.900193323281233</v>
      </c>
      <c r="R34" s="64">
        <v>56.070407418861961</v>
      </c>
      <c r="S34" s="64">
        <v>0</v>
      </c>
      <c r="T34" s="64">
        <v>87.428667842863035</v>
      </c>
      <c r="U34" s="64">
        <v>802.18567210532808</v>
      </c>
      <c r="V34" s="64">
        <v>320.25255519120219</v>
      </c>
      <c r="W34" s="64">
        <v>229.50282985614686</v>
      </c>
      <c r="X34" s="64">
        <v>1.4295482183057546</v>
      </c>
      <c r="Y34" s="64">
        <v>280.63737772074319</v>
      </c>
      <c r="Z34" s="64">
        <v>5.6717173903671112</v>
      </c>
      <c r="AA34" s="64">
        <v>17.254748220545125</v>
      </c>
      <c r="AB34" s="64">
        <v>58.986177463155386</v>
      </c>
      <c r="AC34" s="64">
        <v>0</v>
      </c>
      <c r="AD34" s="64">
        <v>0</v>
      </c>
      <c r="AE34" s="64">
        <v>0</v>
      </c>
      <c r="AF34" s="64">
        <v>0</v>
      </c>
      <c r="AG34" s="64">
        <v>0</v>
      </c>
      <c r="AH34" s="64">
        <v>0</v>
      </c>
      <c r="AI34" s="64">
        <v>0</v>
      </c>
      <c r="AJ34" s="64">
        <v>0</v>
      </c>
      <c r="AK34" s="64">
        <v>301.77833654334665</v>
      </c>
      <c r="AL34" s="64">
        <v>0.88862200236006195</v>
      </c>
      <c r="AM34" s="64">
        <v>1.1502305036674005</v>
      </c>
      <c r="AN34" s="64">
        <v>0</v>
      </c>
      <c r="AO34" s="64">
        <v>0</v>
      </c>
      <c r="AP34" s="64">
        <v>60.21143740522119</v>
      </c>
      <c r="AQ34" s="64">
        <v>119.48989087129502</v>
      </c>
      <c r="AR34" s="64">
        <v>162.04950420503465</v>
      </c>
      <c r="AS34" s="64">
        <v>13.727907731375884</v>
      </c>
      <c r="AT34" s="64">
        <v>13.87972602778893</v>
      </c>
      <c r="AU34" s="64">
        <v>183.53369870690582</v>
      </c>
      <c r="AV34" s="64">
        <v>42.475689945914951</v>
      </c>
      <c r="AW34" s="64">
        <v>0</v>
      </c>
      <c r="AX34" s="64">
        <v>96.981467661888587</v>
      </c>
      <c r="AY34" s="64">
        <v>0</v>
      </c>
      <c r="AZ34" s="64">
        <v>68.388569440215491</v>
      </c>
      <c r="BA34" s="64">
        <v>2.2022027711177041</v>
      </c>
      <c r="BB34" s="64">
        <v>1.4946720533917666</v>
      </c>
      <c r="BC34" s="64">
        <v>237.61903541631634</v>
      </c>
      <c r="BD34" s="64">
        <v>3.0306686862993981</v>
      </c>
      <c r="BE34" s="64">
        <v>0</v>
      </c>
      <c r="BF34" s="64">
        <v>5.7736358466573403</v>
      </c>
      <c r="BG34" s="64">
        <v>0</v>
      </c>
      <c r="BH34" s="64">
        <v>0.24866814161092615</v>
      </c>
      <c r="BI34" s="64">
        <v>3.3195299662544611</v>
      </c>
      <c r="BJ34" s="64">
        <v>6.5229419035410512</v>
      </c>
      <c r="BK34" s="64">
        <v>8.4826549963187698</v>
      </c>
      <c r="BL34" s="64">
        <v>119.7109509350733</v>
      </c>
      <c r="BM34" s="64">
        <v>9.8435524936432886E-2</v>
      </c>
      <c r="BN34" s="64">
        <v>8.123897090355689E-2</v>
      </c>
      <c r="BO34" s="64">
        <v>1.6303078477937916</v>
      </c>
      <c r="BP34" s="64">
        <v>70.59980040454181</v>
      </c>
      <c r="BQ34" s="64">
        <v>0</v>
      </c>
      <c r="BR34" s="64">
        <v>175.62321906941045</v>
      </c>
      <c r="BS34" s="64">
        <v>9.2798218092427458</v>
      </c>
      <c r="BT34" s="64">
        <v>18.260038560915504</v>
      </c>
      <c r="BU34" s="64">
        <v>72.227437727600233</v>
      </c>
      <c r="BV34" s="64">
        <v>0.77839216325215754</v>
      </c>
      <c r="BW34" s="64">
        <v>6.7488660470157056</v>
      </c>
      <c r="BX34" s="64">
        <v>42.185359455618709</v>
      </c>
      <c r="BY34" s="64">
        <v>24.896875734143851</v>
      </c>
      <c r="BZ34" s="64">
        <v>0.80234566045535749</v>
      </c>
      <c r="CA34" s="64">
        <v>0.59208479537798897</v>
      </c>
      <c r="CB34" s="289">
        <v>0</v>
      </c>
      <c r="CC34" s="103">
        <f t="shared" si="0"/>
        <v>4139.5970724029003</v>
      </c>
      <c r="CD34" s="106">
        <v>0</v>
      </c>
      <c r="CE34" s="64">
        <v>0</v>
      </c>
      <c r="CF34" s="64">
        <v>0</v>
      </c>
      <c r="CG34" s="64">
        <v>0</v>
      </c>
      <c r="CH34" s="64">
        <v>0</v>
      </c>
      <c r="CI34" s="64">
        <v>0</v>
      </c>
      <c r="CJ34" s="64">
        <v>0</v>
      </c>
      <c r="CK34" s="64">
        <v>0</v>
      </c>
      <c r="CL34" s="64">
        <v>0</v>
      </c>
      <c r="CM34" s="64">
        <v>0</v>
      </c>
      <c r="CN34" s="64">
        <v>0</v>
      </c>
      <c r="CO34" s="289">
        <v>0</v>
      </c>
      <c r="CP34" s="103">
        <f t="shared" si="1"/>
        <v>0</v>
      </c>
      <c r="CQ34" s="97">
        <v>0</v>
      </c>
      <c r="CR34" s="97">
        <v>0</v>
      </c>
      <c r="CS34" s="97">
        <v>0</v>
      </c>
      <c r="CT34" s="103">
        <f t="shared" si="2"/>
        <v>0</v>
      </c>
      <c r="CU34" s="97">
        <v>668.20574350972129</v>
      </c>
      <c r="CV34" s="97">
        <v>0</v>
      </c>
      <c r="CW34" s="97">
        <v>6.9552674533292951</v>
      </c>
      <c r="CX34" s="97">
        <v>0</v>
      </c>
      <c r="CY34" s="103">
        <f t="shared" si="3"/>
        <v>675.16101096305056</v>
      </c>
      <c r="CZ34" s="171">
        <v>18.069330431092968</v>
      </c>
      <c r="DA34" s="103">
        <f t="shared" si="4"/>
        <v>693.23034139414358</v>
      </c>
      <c r="DB34" s="103">
        <f t="shared" si="5"/>
        <v>4832.8274137970438</v>
      </c>
    </row>
    <row r="35" spans="1:106" ht="16" customHeight="1" x14ac:dyDescent="0.15">
      <c r="A35" s="295">
        <v>26</v>
      </c>
      <c r="B35" s="203" t="s">
        <v>280</v>
      </c>
      <c r="C35" s="40" t="s">
        <v>227</v>
      </c>
      <c r="D35" s="106">
        <v>0</v>
      </c>
      <c r="E35" s="64">
        <v>0</v>
      </c>
      <c r="F35" s="64">
        <v>0</v>
      </c>
      <c r="G35" s="64">
        <v>0</v>
      </c>
      <c r="H35" s="64">
        <v>0</v>
      </c>
      <c r="I35" s="64">
        <v>0</v>
      </c>
      <c r="J35" s="64">
        <v>0</v>
      </c>
      <c r="K35" s="64">
        <v>0</v>
      </c>
      <c r="L35" s="64">
        <v>0</v>
      </c>
      <c r="M35" s="64">
        <v>0</v>
      </c>
      <c r="N35" s="64">
        <v>0</v>
      </c>
      <c r="O35" s="64">
        <v>0</v>
      </c>
      <c r="P35" s="64">
        <v>0</v>
      </c>
      <c r="Q35" s="64">
        <v>0</v>
      </c>
      <c r="R35" s="64">
        <v>0</v>
      </c>
      <c r="S35" s="64">
        <v>0</v>
      </c>
      <c r="T35" s="64">
        <v>0</v>
      </c>
      <c r="U35" s="64">
        <v>0</v>
      </c>
      <c r="V35" s="64">
        <v>0</v>
      </c>
      <c r="W35" s="64">
        <v>0</v>
      </c>
      <c r="X35" s="64">
        <v>0</v>
      </c>
      <c r="Y35" s="64">
        <v>0</v>
      </c>
      <c r="Z35" s="64">
        <v>0</v>
      </c>
      <c r="AA35" s="64">
        <v>0</v>
      </c>
      <c r="AB35" s="64">
        <v>0</v>
      </c>
      <c r="AC35" s="64">
        <v>0</v>
      </c>
      <c r="AD35" s="64">
        <v>0</v>
      </c>
      <c r="AE35" s="64">
        <v>0</v>
      </c>
      <c r="AF35" s="64">
        <v>0</v>
      </c>
      <c r="AG35" s="64">
        <v>0</v>
      </c>
      <c r="AH35" s="64">
        <v>0</v>
      </c>
      <c r="AI35" s="64">
        <v>0</v>
      </c>
      <c r="AJ35" s="64">
        <v>0</v>
      </c>
      <c r="AK35" s="64">
        <v>901.09662933360426</v>
      </c>
      <c r="AL35" s="64">
        <v>0</v>
      </c>
      <c r="AM35" s="64">
        <v>0</v>
      </c>
      <c r="AN35" s="64">
        <v>0</v>
      </c>
      <c r="AO35" s="64">
        <v>0</v>
      </c>
      <c r="AP35" s="64">
        <v>0</v>
      </c>
      <c r="AQ35" s="64">
        <v>0</v>
      </c>
      <c r="AR35" s="64">
        <v>0</v>
      </c>
      <c r="AS35" s="64">
        <v>0</v>
      </c>
      <c r="AT35" s="64">
        <v>0</v>
      </c>
      <c r="AU35" s="64">
        <v>0</v>
      </c>
      <c r="AV35" s="64">
        <v>0</v>
      </c>
      <c r="AW35" s="64">
        <v>0</v>
      </c>
      <c r="AX35" s="64">
        <v>0</v>
      </c>
      <c r="AY35" s="64">
        <v>0</v>
      </c>
      <c r="AZ35" s="64">
        <v>0</v>
      </c>
      <c r="BA35" s="64">
        <v>0</v>
      </c>
      <c r="BB35" s="64">
        <v>0</v>
      </c>
      <c r="BC35" s="64">
        <v>0</v>
      </c>
      <c r="BD35" s="64">
        <v>0</v>
      </c>
      <c r="BE35" s="64">
        <v>0</v>
      </c>
      <c r="BF35" s="64">
        <v>0</v>
      </c>
      <c r="BG35" s="64">
        <v>0</v>
      </c>
      <c r="BH35" s="64">
        <v>0</v>
      </c>
      <c r="BI35" s="64">
        <v>0</v>
      </c>
      <c r="BJ35" s="64">
        <v>0</v>
      </c>
      <c r="BK35" s="64">
        <v>0</v>
      </c>
      <c r="BL35" s="64">
        <v>0</v>
      </c>
      <c r="BM35" s="64">
        <v>0</v>
      </c>
      <c r="BN35" s="64">
        <v>0</v>
      </c>
      <c r="BO35" s="64">
        <v>0</v>
      </c>
      <c r="BP35" s="64">
        <v>0</v>
      </c>
      <c r="BQ35" s="64">
        <v>0</v>
      </c>
      <c r="BR35" s="64">
        <v>0</v>
      </c>
      <c r="BS35" s="64">
        <v>0</v>
      </c>
      <c r="BT35" s="64">
        <v>0</v>
      </c>
      <c r="BU35" s="64">
        <v>0</v>
      </c>
      <c r="BV35" s="64">
        <v>0</v>
      </c>
      <c r="BW35" s="64">
        <v>0</v>
      </c>
      <c r="BX35" s="64">
        <v>0</v>
      </c>
      <c r="BY35" s="64">
        <v>0</v>
      </c>
      <c r="BZ35" s="64">
        <v>0</v>
      </c>
      <c r="CA35" s="64">
        <v>0</v>
      </c>
      <c r="CB35" s="289">
        <v>0</v>
      </c>
      <c r="CC35" s="103">
        <f t="shared" si="0"/>
        <v>901.09662933360426</v>
      </c>
      <c r="CD35" s="106">
        <v>0</v>
      </c>
      <c r="CE35" s="64">
        <v>0</v>
      </c>
      <c r="CF35" s="64">
        <v>0</v>
      </c>
      <c r="CG35" s="64">
        <v>0</v>
      </c>
      <c r="CH35" s="64">
        <v>0</v>
      </c>
      <c r="CI35" s="64">
        <v>0</v>
      </c>
      <c r="CJ35" s="64">
        <v>0</v>
      </c>
      <c r="CK35" s="64">
        <v>0</v>
      </c>
      <c r="CL35" s="64">
        <v>0</v>
      </c>
      <c r="CM35" s="64">
        <v>0</v>
      </c>
      <c r="CN35" s="64">
        <v>0</v>
      </c>
      <c r="CO35" s="289">
        <v>0</v>
      </c>
      <c r="CP35" s="103">
        <f t="shared" si="1"/>
        <v>0</v>
      </c>
      <c r="CQ35" s="97">
        <v>0</v>
      </c>
      <c r="CR35" s="97">
        <v>0</v>
      </c>
      <c r="CS35" s="97">
        <v>0</v>
      </c>
      <c r="CT35" s="103">
        <f t="shared" si="2"/>
        <v>0</v>
      </c>
      <c r="CU35" s="97">
        <v>0</v>
      </c>
      <c r="CV35" s="97">
        <v>0</v>
      </c>
      <c r="CW35" s="97">
        <v>0</v>
      </c>
      <c r="CX35" s="97">
        <v>0</v>
      </c>
      <c r="CY35" s="103">
        <f t="shared" si="3"/>
        <v>0</v>
      </c>
      <c r="CZ35" s="171">
        <v>0</v>
      </c>
      <c r="DA35" s="103">
        <f t="shared" si="4"/>
        <v>0</v>
      </c>
      <c r="DB35" s="103">
        <f t="shared" si="5"/>
        <v>901.09662933360426</v>
      </c>
    </row>
    <row r="36" spans="1:106" ht="16" customHeight="1" x14ac:dyDescent="0.15">
      <c r="A36" s="295">
        <v>27</v>
      </c>
      <c r="B36" s="203" t="s">
        <v>281</v>
      </c>
      <c r="C36" s="40" t="s">
        <v>228</v>
      </c>
      <c r="D36" s="106">
        <v>0</v>
      </c>
      <c r="E36" s="64">
        <v>0</v>
      </c>
      <c r="F36" s="64">
        <v>0</v>
      </c>
      <c r="G36" s="64">
        <v>0</v>
      </c>
      <c r="H36" s="64">
        <v>0</v>
      </c>
      <c r="I36" s="64">
        <v>0</v>
      </c>
      <c r="J36" s="64">
        <v>0</v>
      </c>
      <c r="K36" s="64">
        <v>0</v>
      </c>
      <c r="L36" s="64">
        <v>0</v>
      </c>
      <c r="M36" s="64">
        <v>0</v>
      </c>
      <c r="N36" s="64">
        <v>0</v>
      </c>
      <c r="O36" s="64">
        <v>0</v>
      </c>
      <c r="P36" s="64">
        <v>0</v>
      </c>
      <c r="Q36" s="64">
        <v>0</v>
      </c>
      <c r="R36" s="64">
        <v>0</v>
      </c>
      <c r="S36" s="64">
        <v>0</v>
      </c>
      <c r="T36" s="64">
        <v>0</v>
      </c>
      <c r="U36" s="64">
        <v>0</v>
      </c>
      <c r="V36" s="64">
        <v>0</v>
      </c>
      <c r="W36" s="64">
        <v>0</v>
      </c>
      <c r="X36" s="64">
        <v>0</v>
      </c>
      <c r="Y36" s="64">
        <v>0</v>
      </c>
      <c r="Z36" s="64">
        <v>0</v>
      </c>
      <c r="AA36" s="64">
        <v>0</v>
      </c>
      <c r="AB36" s="64">
        <v>0</v>
      </c>
      <c r="AC36" s="64">
        <v>0</v>
      </c>
      <c r="AD36" s="64">
        <v>0</v>
      </c>
      <c r="AE36" s="64">
        <v>0</v>
      </c>
      <c r="AF36" s="64">
        <v>0</v>
      </c>
      <c r="AG36" s="64">
        <v>0</v>
      </c>
      <c r="AH36" s="64">
        <v>0</v>
      </c>
      <c r="AI36" s="64">
        <v>0</v>
      </c>
      <c r="AJ36" s="64">
        <v>0</v>
      </c>
      <c r="AK36" s="64">
        <v>1209.4642682854901</v>
      </c>
      <c r="AL36" s="64">
        <v>0</v>
      </c>
      <c r="AM36" s="64">
        <v>0</v>
      </c>
      <c r="AN36" s="64">
        <v>0</v>
      </c>
      <c r="AO36" s="64">
        <v>0</v>
      </c>
      <c r="AP36" s="64">
        <v>0</v>
      </c>
      <c r="AQ36" s="64">
        <v>0</v>
      </c>
      <c r="AR36" s="64">
        <v>0</v>
      </c>
      <c r="AS36" s="64">
        <v>0</v>
      </c>
      <c r="AT36" s="64">
        <v>0</v>
      </c>
      <c r="AU36" s="64">
        <v>0</v>
      </c>
      <c r="AV36" s="64">
        <v>0</v>
      </c>
      <c r="AW36" s="64">
        <v>0</v>
      </c>
      <c r="AX36" s="64">
        <v>0</v>
      </c>
      <c r="AY36" s="64">
        <v>0</v>
      </c>
      <c r="AZ36" s="64">
        <v>0</v>
      </c>
      <c r="BA36" s="64">
        <v>0</v>
      </c>
      <c r="BB36" s="64">
        <v>0</v>
      </c>
      <c r="BC36" s="64">
        <v>0</v>
      </c>
      <c r="BD36" s="64">
        <v>0</v>
      </c>
      <c r="BE36" s="64">
        <v>0</v>
      </c>
      <c r="BF36" s="64">
        <v>0</v>
      </c>
      <c r="BG36" s="64">
        <v>0</v>
      </c>
      <c r="BH36" s="64">
        <v>0</v>
      </c>
      <c r="BI36" s="64">
        <v>0</v>
      </c>
      <c r="BJ36" s="64">
        <v>0</v>
      </c>
      <c r="BK36" s="64">
        <v>0</v>
      </c>
      <c r="BL36" s="64">
        <v>0</v>
      </c>
      <c r="BM36" s="64">
        <v>0</v>
      </c>
      <c r="BN36" s="64">
        <v>0</v>
      </c>
      <c r="BO36" s="64">
        <v>0</v>
      </c>
      <c r="BP36" s="64">
        <v>0</v>
      </c>
      <c r="BQ36" s="64">
        <v>0</v>
      </c>
      <c r="BR36" s="64">
        <v>0</v>
      </c>
      <c r="BS36" s="64">
        <v>0</v>
      </c>
      <c r="BT36" s="64">
        <v>0</v>
      </c>
      <c r="BU36" s="64">
        <v>0</v>
      </c>
      <c r="BV36" s="64">
        <v>0</v>
      </c>
      <c r="BW36" s="64">
        <v>0</v>
      </c>
      <c r="BX36" s="64">
        <v>0</v>
      </c>
      <c r="BY36" s="64">
        <v>0</v>
      </c>
      <c r="BZ36" s="64">
        <v>0</v>
      </c>
      <c r="CA36" s="64">
        <v>0</v>
      </c>
      <c r="CB36" s="289">
        <v>0</v>
      </c>
      <c r="CC36" s="103">
        <f t="shared" si="0"/>
        <v>1209.4642682854901</v>
      </c>
      <c r="CD36" s="106">
        <v>0</v>
      </c>
      <c r="CE36" s="64">
        <v>0</v>
      </c>
      <c r="CF36" s="64">
        <v>0</v>
      </c>
      <c r="CG36" s="64">
        <v>0</v>
      </c>
      <c r="CH36" s="64">
        <v>0</v>
      </c>
      <c r="CI36" s="64">
        <v>0</v>
      </c>
      <c r="CJ36" s="64">
        <v>0</v>
      </c>
      <c r="CK36" s="64">
        <v>0</v>
      </c>
      <c r="CL36" s="64">
        <v>0</v>
      </c>
      <c r="CM36" s="64">
        <v>0</v>
      </c>
      <c r="CN36" s="64">
        <v>0</v>
      </c>
      <c r="CO36" s="289">
        <v>0</v>
      </c>
      <c r="CP36" s="103">
        <f t="shared" si="1"/>
        <v>0</v>
      </c>
      <c r="CQ36" s="97">
        <v>0</v>
      </c>
      <c r="CR36" s="97">
        <v>0</v>
      </c>
      <c r="CS36" s="97">
        <v>0</v>
      </c>
      <c r="CT36" s="103">
        <f t="shared" si="2"/>
        <v>0</v>
      </c>
      <c r="CU36" s="97">
        <v>0</v>
      </c>
      <c r="CV36" s="97">
        <v>0</v>
      </c>
      <c r="CW36" s="97">
        <v>0</v>
      </c>
      <c r="CX36" s="97">
        <v>0</v>
      </c>
      <c r="CY36" s="103">
        <f t="shared" si="3"/>
        <v>0</v>
      </c>
      <c r="CZ36" s="171">
        <v>0</v>
      </c>
      <c r="DA36" s="103">
        <f t="shared" si="4"/>
        <v>0</v>
      </c>
      <c r="DB36" s="103">
        <f t="shared" si="5"/>
        <v>1209.4642682854901</v>
      </c>
    </row>
    <row r="37" spans="1:106" ht="16" customHeight="1" x14ac:dyDescent="0.15">
      <c r="A37" s="295">
        <v>28</v>
      </c>
      <c r="B37" s="203" t="s">
        <v>282</v>
      </c>
      <c r="C37" s="175" t="s">
        <v>285</v>
      </c>
      <c r="D37" s="106">
        <v>0</v>
      </c>
      <c r="E37" s="64">
        <v>0</v>
      </c>
      <c r="F37" s="64">
        <v>0</v>
      </c>
      <c r="G37" s="64">
        <v>0</v>
      </c>
      <c r="H37" s="64">
        <v>0</v>
      </c>
      <c r="I37" s="64">
        <v>0</v>
      </c>
      <c r="J37" s="64">
        <v>0</v>
      </c>
      <c r="K37" s="64">
        <v>0</v>
      </c>
      <c r="L37" s="64">
        <v>0</v>
      </c>
      <c r="M37" s="64">
        <v>0</v>
      </c>
      <c r="N37" s="64">
        <v>0</v>
      </c>
      <c r="O37" s="64">
        <v>0</v>
      </c>
      <c r="P37" s="64">
        <v>0</v>
      </c>
      <c r="Q37" s="64">
        <v>0</v>
      </c>
      <c r="R37" s="64">
        <v>0</v>
      </c>
      <c r="S37" s="64">
        <v>0</v>
      </c>
      <c r="T37" s="64">
        <v>0</v>
      </c>
      <c r="U37" s="64">
        <v>0</v>
      </c>
      <c r="V37" s="64">
        <v>0</v>
      </c>
      <c r="W37" s="64">
        <v>0</v>
      </c>
      <c r="X37" s="64">
        <v>0</v>
      </c>
      <c r="Y37" s="64">
        <v>0</v>
      </c>
      <c r="Z37" s="64">
        <v>0</v>
      </c>
      <c r="AA37" s="64">
        <v>0</v>
      </c>
      <c r="AB37" s="64">
        <v>0</v>
      </c>
      <c r="AC37" s="64">
        <v>0</v>
      </c>
      <c r="AD37" s="64">
        <v>0</v>
      </c>
      <c r="AE37" s="64">
        <v>0</v>
      </c>
      <c r="AF37" s="64">
        <v>0</v>
      </c>
      <c r="AG37" s="64">
        <v>0</v>
      </c>
      <c r="AH37" s="64">
        <v>0</v>
      </c>
      <c r="AI37" s="64">
        <v>0</v>
      </c>
      <c r="AJ37" s="64">
        <v>0</v>
      </c>
      <c r="AK37" s="64">
        <v>1399.8281958779808</v>
      </c>
      <c r="AL37" s="64">
        <v>4.6569435761971949</v>
      </c>
      <c r="AM37" s="64">
        <v>0</v>
      </c>
      <c r="AN37" s="64">
        <v>0</v>
      </c>
      <c r="AO37" s="64">
        <v>0</v>
      </c>
      <c r="AP37" s="64">
        <v>0</v>
      </c>
      <c r="AQ37" s="64">
        <v>0</v>
      </c>
      <c r="AR37" s="64">
        <v>0</v>
      </c>
      <c r="AS37" s="64">
        <v>0</v>
      </c>
      <c r="AT37" s="64">
        <v>0</v>
      </c>
      <c r="AU37" s="64">
        <v>0</v>
      </c>
      <c r="AV37" s="64">
        <v>0</v>
      </c>
      <c r="AW37" s="64">
        <v>0</v>
      </c>
      <c r="AX37" s="64">
        <v>0</v>
      </c>
      <c r="AY37" s="64">
        <v>0</v>
      </c>
      <c r="AZ37" s="64">
        <v>0</v>
      </c>
      <c r="BA37" s="64">
        <v>0</v>
      </c>
      <c r="BB37" s="64">
        <v>0</v>
      </c>
      <c r="BC37" s="64">
        <v>0</v>
      </c>
      <c r="BD37" s="64">
        <v>0</v>
      </c>
      <c r="BE37" s="64">
        <v>0</v>
      </c>
      <c r="BF37" s="64">
        <v>0</v>
      </c>
      <c r="BG37" s="64">
        <v>0</v>
      </c>
      <c r="BH37" s="64">
        <v>0</v>
      </c>
      <c r="BI37" s="64">
        <v>0</v>
      </c>
      <c r="BJ37" s="64">
        <v>0</v>
      </c>
      <c r="BK37" s="64">
        <v>0</v>
      </c>
      <c r="BL37" s="64">
        <v>0</v>
      </c>
      <c r="BM37" s="64">
        <v>0</v>
      </c>
      <c r="BN37" s="64">
        <v>0</v>
      </c>
      <c r="BO37" s="64">
        <v>0</v>
      </c>
      <c r="BP37" s="64">
        <v>0</v>
      </c>
      <c r="BQ37" s="64">
        <v>0</v>
      </c>
      <c r="BR37" s="64">
        <v>0</v>
      </c>
      <c r="BS37" s="64">
        <v>0</v>
      </c>
      <c r="BT37" s="64">
        <v>0</v>
      </c>
      <c r="BU37" s="64">
        <v>0</v>
      </c>
      <c r="BV37" s="64">
        <v>0</v>
      </c>
      <c r="BW37" s="64">
        <v>0</v>
      </c>
      <c r="BX37" s="64">
        <v>0</v>
      </c>
      <c r="BY37" s="64">
        <v>0</v>
      </c>
      <c r="BZ37" s="64">
        <v>0</v>
      </c>
      <c r="CA37" s="64">
        <v>0</v>
      </c>
      <c r="CB37" s="289">
        <v>0</v>
      </c>
      <c r="CC37" s="103">
        <f t="shared" si="0"/>
        <v>1404.4851394541779</v>
      </c>
      <c r="CD37" s="106">
        <v>0</v>
      </c>
      <c r="CE37" s="64">
        <v>0</v>
      </c>
      <c r="CF37" s="64">
        <v>0</v>
      </c>
      <c r="CG37" s="64">
        <v>0</v>
      </c>
      <c r="CH37" s="64">
        <v>0</v>
      </c>
      <c r="CI37" s="64">
        <v>0</v>
      </c>
      <c r="CJ37" s="64">
        <v>0</v>
      </c>
      <c r="CK37" s="64">
        <v>0</v>
      </c>
      <c r="CL37" s="64">
        <v>0</v>
      </c>
      <c r="CM37" s="64">
        <v>0</v>
      </c>
      <c r="CN37" s="64">
        <v>0</v>
      </c>
      <c r="CO37" s="289">
        <v>0</v>
      </c>
      <c r="CP37" s="103">
        <f t="shared" si="1"/>
        <v>0</v>
      </c>
      <c r="CQ37" s="97">
        <v>0</v>
      </c>
      <c r="CR37" s="97">
        <v>0</v>
      </c>
      <c r="CS37" s="97">
        <v>0</v>
      </c>
      <c r="CT37" s="103">
        <f t="shared" si="2"/>
        <v>0</v>
      </c>
      <c r="CU37" s="97">
        <v>0</v>
      </c>
      <c r="CV37" s="97">
        <v>0</v>
      </c>
      <c r="CW37" s="97">
        <v>0</v>
      </c>
      <c r="CX37" s="97">
        <v>0</v>
      </c>
      <c r="CY37" s="103">
        <f t="shared" si="3"/>
        <v>0</v>
      </c>
      <c r="CZ37" s="171">
        <v>0</v>
      </c>
      <c r="DA37" s="103">
        <f t="shared" si="4"/>
        <v>0</v>
      </c>
      <c r="DB37" s="103">
        <f t="shared" si="5"/>
        <v>1404.4851394541779</v>
      </c>
    </row>
    <row r="38" spans="1:106" ht="16" customHeight="1" x14ac:dyDescent="0.15">
      <c r="A38" s="295">
        <v>29</v>
      </c>
      <c r="B38" s="203" t="s">
        <v>283</v>
      </c>
      <c r="C38" s="175" t="s">
        <v>286</v>
      </c>
      <c r="D38" s="106">
        <v>0</v>
      </c>
      <c r="E38" s="64">
        <v>0</v>
      </c>
      <c r="F38" s="64">
        <v>0</v>
      </c>
      <c r="G38" s="64">
        <v>0</v>
      </c>
      <c r="H38" s="64">
        <v>0</v>
      </c>
      <c r="I38" s="64">
        <v>0</v>
      </c>
      <c r="J38" s="64">
        <v>0</v>
      </c>
      <c r="K38" s="64">
        <v>0</v>
      </c>
      <c r="L38" s="64">
        <v>0</v>
      </c>
      <c r="M38" s="64">
        <v>0</v>
      </c>
      <c r="N38" s="64">
        <v>0</v>
      </c>
      <c r="O38" s="64">
        <v>0</v>
      </c>
      <c r="P38" s="64">
        <v>0</v>
      </c>
      <c r="Q38" s="64">
        <v>0</v>
      </c>
      <c r="R38" s="64">
        <v>0</v>
      </c>
      <c r="S38" s="64">
        <v>0</v>
      </c>
      <c r="T38" s="64">
        <v>0</v>
      </c>
      <c r="U38" s="64">
        <v>0</v>
      </c>
      <c r="V38" s="64">
        <v>0</v>
      </c>
      <c r="W38" s="64">
        <v>0</v>
      </c>
      <c r="X38" s="64">
        <v>0</v>
      </c>
      <c r="Y38" s="64">
        <v>0</v>
      </c>
      <c r="Z38" s="64">
        <v>0</v>
      </c>
      <c r="AA38" s="64">
        <v>0</v>
      </c>
      <c r="AB38" s="64">
        <v>0</v>
      </c>
      <c r="AC38" s="64">
        <v>0</v>
      </c>
      <c r="AD38" s="64">
        <v>0</v>
      </c>
      <c r="AE38" s="64">
        <v>0</v>
      </c>
      <c r="AF38" s="64">
        <v>0</v>
      </c>
      <c r="AG38" s="64">
        <v>0</v>
      </c>
      <c r="AH38" s="64">
        <v>0</v>
      </c>
      <c r="AI38" s="64">
        <v>0</v>
      </c>
      <c r="AJ38" s="64">
        <v>0</v>
      </c>
      <c r="AK38" s="64">
        <v>58.419263122697998</v>
      </c>
      <c r="AL38" s="64">
        <v>3.9897417752651703</v>
      </c>
      <c r="AM38" s="64">
        <v>0</v>
      </c>
      <c r="AN38" s="64">
        <v>0</v>
      </c>
      <c r="AO38" s="64">
        <v>0</v>
      </c>
      <c r="AP38" s="64">
        <v>0</v>
      </c>
      <c r="AQ38" s="64">
        <v>0</v>
      </c>
      <c r="AR38" s="64">
        <v>0</v>
      </c>
      <c r="AS38" s="64">
        <v>0</v>
      </c>
      <c r="AT38" s="64">
        <v>0</v>
      </c>
      <c r="AU38" s="64">
        <v>0</v>
      </c>
      <c r="AV38" s="64">
        <v>0</v>
      </c>
      <c r="AW38" s="64">
        <v>0</v>
      </c>
      <c r="AX38" s="64">
        <v>0</v>
      </c>
      <c r="AY38" s="64">
        <v>0</v>
      </c>
      <c r="AZ38" s="64">
        <v>0</v>
      </c>
      <c r="BA38" s="64">
        <v>0</v>
      </c>
      <c r="BB38" s="64">
        <v>0</v>
      </c>
      <c r="BC38" s="64">
        <v>0</v>
      </c>
      <c r="BD38" s="64">
        <v>0</v>
      </c>
      <c r="BE38" s="64">
        <v>0</v>
      </c>
      <c r="BF38" s="64">
        <v>0</v>
      </c>
      <c r="BG38" s="64">
        <v>0</v>
      </c>
      <c r="BH38" s="64">
        <v>0</v>
      </c>
      <c r="BI38" s="64">
        <v>0</v>
      </c>
      <c r="BJ38" s="64">
        <v>0</v>
      </c>
      <c r="BK38" s="64">
        <v>0</v>
      </c>
      <c r="BL38" s="64">
        <v>0</v>
      </c>
      <c r="BM38" s="64">
        <v>0</v>
      </c>
      <c r="BN38" s="64">
        <v>0</v>
      </c>
      <c r="BO38" s="64">
        <v>0</v>
      </c>
      <c r="BP38" s="64">
        <v>0</v>
      </c>
      <c r="BQ38" s="64">
        <v>0</v>
      </c>
      <c r="BR38" s="64">
        <v>0</v>
      </c>
      <c r="BS38" s="64">
        <v>0</v>
      </c>
      <c r="BT38" s="64">
        <v>0</v>
      </c>
      <c r="BU38" s="64">
        <v>0</v>
      </c>
      <c r="BV38" s="64">
        <v>0</v>
      </c>
      <c r="BW38" s="64">
        <v>0</v>
      </c>
      <c r="BX38" s="64">
        <v>0</v>
      </c>
      <c r="BY38" s="64">
        <v>0</v>
      </c>
      <c r="BZ38" s="64">
        <v>0</v>
      </c>
      <c r="CA38" s="64">
        <v>0</v>
      </c>
      <c r="CB38" s="289">
        <v>0</v>
      </c>
      <c r="CC38" s="103">
        <f t="shared" si="0"/>
        <v>62.409004897963172</v>
      </c>
      <c r="CD38" s="106">
        <v>0</v>
      </c>
      <c r="CE38" s="64">
        <v>0</v>
      </c>
      <c r="CF38" s="64">
        <v>0</v>
      </c>
      <c r="CG38" s="64">
        <v>0</v>
      </c>
      <c r="CH38" s="64">
        <v>0</v>
      </c>
      <c r="CI38" s="64">
        <v>0</v>
      </c>
      <c r="CJ38" s="64">
        <v>0</v>
      </c>
      <c r="CK38" s="64">
        <v>0</v>
      </c>
      <c r="CL38" s="64">
        <v>0</v>
      </c>
      <c r="CM38" s="64">
        <v>0</v>
      </c>
      <c r="CN38" s="64">
        <v>0</v>
      </c>
      <c r="CO38" s="289">
        <v>0</v>
      </c>
      <c r="CP38" s="103">
        <f t="shared" si="1"/>
        <v>0</v>
      </c>
      <c r="CQ38" s="97">
        <v>0</v>
      </c>
      <c r="CR38" s="97">
        <v>0</v>
      </c>
      <c r="CS38" s="97">
        <v>0</v>
      </c>
      <c r="CT38" s="103">
        <f t="shared" si="2"/>
        <v>0</v>
      </c>
      <c r="CU38" s="97">
        <v>0</v>
      </c>
      <c r="CV38" s="97">
        <v>0</v>
      </c>
      <c r="CW38" s="97">
        <v>0</v>
      </c>
      <c r="CX38" s="97">
        <v>0</v>
      </c>
      <c r="CY38" s="103">
        <f t="shared" si="3"/>
        <v>0</v>
      </c>
      <c r="CZ38" s="171">
        <v>0</v>
      </c>
      <c r="DA38" s="103">
        <f t="shared" si="4"/>
        <v>0</v>
      </c>
      <c r="DB38" s="103">
        <f t="shared" si="5"/>
        <v>62.409004897963172</v>
      </c>
    </row>
    <row r="39" spans="1:106" ht="16" customHeight="1" x14ac:dyDescent="0.15">
      <c r="A39" s="295">
        <v>30</v>
      </c>
      <c r="B39" s="203" t="s">
        <v>284</v>
      </c>
      <c r="C39" s="175" t="s">
        <v>287</v>
      </c>
      <c r="D39" s="106">
        <v>0</v>
      </c>
      <c r="E39" s="64">
        <v>0</v>
      </c>
      <c r="F39" s="64">
        <v>0</v>
      </c>
      <c r="G39" s="64">
        <v>0</v>
      </c>
      <c r="H39" s="64">
        <v>0</v>
      </c>
      <c r="I39" s="64">
        <v>0</v>
      </c>
      <c r="J39" s="64">
        <v>0</v>
      </c>
      <c r="K39" s="64">
        <v>0</v>
      </c>
      <c r="L39" s="64">
        <v>0</v>
      </c>
      <c r="M39" s="64">
        <v>0</v>
      </c>
      <c r="N39" s="64">
        <v>0</v>
      </c>
      <c r="O39" s="64">
        <v>0</v>
      </c>
      <c r="P39" s="64">
        <v>0</v>
      </c>
      <c r="Q39" s="64">
        <v>0</v>
      </c>
      <c r="R39" s="64">
        <v>0</v>
      </c>
      <c r="S39" s="64">
        <v>0</v>
      </c>
      <c r="T39" s="64">
        <v>0</v>
      </c>
      <c r="U39" s="64">
        <v>0</v>
      </c>
      <c r="V39" s="64">
        <v>0</v>
      </c>
      <c r="W39" s="64">
        <v>0</v>
      </c>
      <c r="X39" s="64">
        <v>0</v>
      </c>
      <c r="Y39" s="64">
        <v>0</v>
      </c>
      <c r="Z39" s="64">
        <v>0</v>
      </c>
      <c r="AA39" s="64">
        <v>0</v>
      </c>
      <c r="AB39" s="64">
        <v>0</v>
      </c>
      <c r="AC39" s="64">
        <v>0</v>
      </c>
      <c r="AD39" s="64">
        <v>0</v>
      </c>
      <c r="AE39" s="64">
        <v>0</v>
      </c>
      <c r="AF39" s="64">
        <v>0</v>
      </c>
      <c r="AG39" s="64">
        <v>0</v>
      </c>
      <c r="AH39" s="64">
        <v>0</v>
      </c>
      <c r="AI39" s="64">
        <v>0</v>
      </c>
      <c r="AJ39" s="64">
        <v>0</v>
      </c>
      <c r="AK39" s="64">
        <v>109.60848409981438</v>
      </c>
      <c r="AL39" s="64">
        <v>15.655718235738204</v>
      </c>
      <c r="AM39" s="64">
        <v>0</v>
      </c>
      <c r="AN39" s="64">
        <v>0</v>
      </c>
      <c r="AO39" s="64">
        <v>0</v>
      </c>
      <c r="AP39" s="64">
        <v>0</v>
      </c>
      <c r="AQ39" s="64">
        <v>0</v>
      </c>
      <c r="AR39" s="64">
        <v>0</v>
      </c>
      <c r="AS39" s="64">
        <v>0</v>
      </c>
      <c r="AT39" s="64">
        <v>0</v>
      </c>
      <c r="AU39" s="64">
        <v>0</v>
      </c>
      <c r="AV39" s="64">
        <v>0</v>
      </c>
      <c r="AW39" s="64">
        <v>0</v>
      </c>
      <c r="AX39" s="64">
        <v>0</v>
      </c>
      <c r="AY39" s="64">
        <v>0</v>
      </c>
      <c r="AZ39" s="64">
        <v>0</v>
      </c>
      <c r="BA39" s="64">
        <v>0</v>
      </c>
      <c r="BB39" s="64">
        <v>0</v>
      </c>
      <c r="BC39" s="64">
        <v>0</v>
      </c>
      <c r="BD39" s="64">
        <v>0</v>
      </c>
      <c r="BE39" s="64">
        <v>0</v>
      </c>
      <c r="BF39" s="64">
        <v>0</v>
      </c>
      <c r="BG39" s="64">
        <v>0</v>
      </c>
      <c r="BH39" s="64">
        <v>0</v>
      </c>
      <c r="BI39" s="64">
        <v>0</v>
      </c>
      <c r="BJ39" s="64">
        <v>0</v>
      </c>
      <c r="BK39" s="64">
        <v>0</v>
      </c>
      <c r="BL39" s="64">
        <v>0</v>
      </c>
      <c r="BM39" s="64">
        <v>0</v>
      </c>
      <c r="BN39" s="64">
        <v>0</v>
      </c>
      <c r="BO39" s="64">
        <v>0</v>
      </c>
      <c r="BP39" s="64">
        <v>0</v>
      </c>
      <c r="BQ39" s="64">
        <v>0</v>
      </c>
      <c r="BR39" s="64">
        <v>0</v>
      </c>
      <c r="BS39" s="64">
        <v>0</v>
      </c>
      <c r="BT39" s="64">
        <v>0</v>
      </c>
      <c r="BU39" s="64">
        <v>0</v>
      </c>
      <c r="BV39" s="64">
        <v>0</v>
      </c>
      <c r="BW39" s="64">
        <v>0</v>
      </c>
      <c r="BX39" s="64">
        <v>0</v>
      </c>
      <c r="BY39" s="64">
        <v>0</v>
      </c>
      <c r="BZ39" s="64">
        <v>0</v>
      </c>
      <c r="CA39" s="64">
        <v>0</v>
      </c>
      <c r="CB39" s="289">
        <v>0</v>
      </c>
      <c r="CC39" s="103">
        <f t="shared" si="0"/>
        <v>125.26420233555258</v>
      </c>
      <c r="CD39" s="106">
        <v>0</v>
      </c>
      <c r="CE39" s="64">
        <v>0</v>
      </c>
      <c r="CF39" s="64">
        <v>0</v>
      </c>
      <c r="CG39" s="64">
        <v>0</v>
      </c>
      <c r="CH39" s="64">
        <v>0</v>
      </c>
      <c r="CI39" s="64">
        <v>0</v>
      </c>
      <c r="CJ39" s="64">
        <v>0</v>
      </c>
      <c r="CK39" s="64">
        <v>0</v>
      </c>
      <c r="CL39" s="64">
        <v>0</v>
      </c>
      <c r="CM39" s="64">
        <v>0</v>
      </c>
      <c r="CN39" s="64">
        <v>0</v>
      </c>
      <c r="CO39" s="289">
        <v>0</v>
      </c>
      <c r="CP39" s="103">
        <f t="shared" si="1"/>
        <v>0</v>
      </c>
      <c r="CQ39" s="97">
        <v>0</v>
      </c>
      <c r="CR39" s="97">
        <v>0</v>
      </c>
      <c r="CS39" s="97">
        <v>0</v>
      </c>
      <c r="CT39" s="103">
        <f t="shared" si="2"/>
        <v>0</v>
      </c>
      <c r="CU39" s="97">
        <v>0</v>
      </c>
      <c r="CV39" s="97">
        <v>0</v>
      </c>
      <c r="CW39" s="97">
        <v>0</v>
      </c>
      <c r="CX39" s="97">
        <v>0</v>
      </c>
      <c r="CY39" s="103">
        <f t="shared" si="3"/>
        <v>0</v>
      </c>
      <c r="CZ39" s="171">
        <v>0</v>
      </c>
      <c r="DA39" s="103">
        <f t="shared" si="4"/>
        <v>0</v>
      </c>
      <c r="DB39" s="103">
        <f t="shared" si="5"/>
        <v>125.26420233555258</v>
      </c>
    </row>
    <row r="40" spans="1:106" ht="16" customHeight="1" x14ac:dyDescent="0.15">
      <c r="A40" s="295">
        <v>31</v>
      </c>
      <c r="B40" s="203" t="s">
        <v>288</v>
      </c>
      <c r="C40" s="175" t="s">
        <v>289</v>
      </c>
      <c r="D40" s="106">
        <v>0</v>
      </c>
      <c r="E40" s="64">
        <v>0</v>
      </c>
      <c r="F40" s="64">
        <v>0</v>
      </c>
      <c r="G40" s="64">
        <v>0</v>
      </c>
      <c r="H40" s="64">
        <v>0</v>
      </c>
      <c r="I40" s="64">
        <v>0</v>
      </c>
      <c r="J40" s="64">
        <v>0</v>
      </c>
      <c r="K40" s="64">
        <v>0</v>
      </c>
      <c r="L40" s="64">
        <v>0</v>
      </c>
      <c r="M40" s="64">
        <v>0</v>
      </c>
      <c r="N40" s="64">
        <v>0</v>
      </c>
      <c r="O40" s="64">
        <v>0</v>
      </c>
      <c r="P40" s="64">
        <v>0</v>
      </c>
      <c r="Q40" s="64">
        <v>0</v>
      </c>
      <c r="R40" s="64">
        <v>0</v>
      </c>
      <c r="S40" s="64">
        <v>0</v>
      </c>
      <c r="T40" s="64">
        <v>0</v>
      </c>
      <c r="U40" s="64">
        <v>0</v>
      </c>
      <c r="V40" s="64">
        <v>0</v>
      </c>
      <c r="W40" s="64">
        <v>0</v>
      </c>
      <c r="X40" s="64">
        <v>0</v>
      </c>
      <c r="Y40" s="64">
        <v>0</v>
      </c>
      <c r="Z40" s="64">
        <v>0</v>
      </c>
      <c r="AA40" s="64">
        <v>0</v>
      </c>
      <c r="AB40" s="64">
        <v>0</v>
      </c>
      <c r="AC40" s="64">
        <v>0</v>
      </c>
      <c r="AD40" s="64">
        <v>0</v>
      </c>
      <c r="AE40" s="64">
        <v>0</v>
      </c>
      <c r="AF40" s="64">
        <v>0</v>
      </c>
      <c r="AG40" s="64">
        <v>0</v>
      </c>
      <c r="AH40" s="64">
        <v>0</v>
      </c>
      <c r="AI40" s="64">
        <v>0</v>
      </c>
      <c r="AJ40" s="64">
        <v>0</v>
      </c>
      <c r="AK40" s="64">
        <v>291.63490178595248</v>
      </c>
      <c r="AL40" s="64">
        <v>0</v>
      </c>
      <c r="AM40" s="64">
        <v>0</v>
      </c>
      <c r="AN40" s="64">
        <v>0</v>
      </c>
      <c r="AO40" s="64">
        <v>0</v>
      </c>
      <c r="AP40" s="64">
        <v>0</v>
      </c>
      <c r="AQ40" s="64">
        <v>0</v>
      </c>
      <c r="AR40" s="64">
        <v>0</v>
      </c>
      <c r="AS40" s="64">
        <v>0</v>
      </c>
      <c r="AT40" s="64">
        <v>0</v>
      </c>
      <c r="AU40" s="64">
        <v>0</v>
      </c>
      <c r="AV40" s="64">
        <v>0</v>
      </c>
      <c r="AW40" s="64">
        <v>0</v>
      </c>
      <c r="AX40" s="64">
        <v>0</v>
      </c>
      <c r="AY40" s="64">
        <v>0</v>
      </c>
      <c r="AZ40" s="64">
        <v>0</v>
      </c>
      <c r="BA40" s="64">
        <v>0</v>
      </c>
      <c r="BB40" s="64">
        <v>0</v>
      </c>
      <c r="BC40" s="64">
        <v>0</v>
      </c>
      <c r="BD40" s="64">
        <v>0</v>
      </c>
      <c r="BE40" s="64">
        <v>0</v>
      </c>
      <c r="BF40" s="64">
        <v>0</v>
      </c>
      <c r="BG40" s="64">
        <v>0</v>
      </c>
      <c r="BH40" s="64">
        <v>0</v>
      </c>
      <c r="BI40" s="64">
        <v>0</v>
      </c>
      <c r="BJ40" s="64">
        <v>0</v>
      </c>
      <c r="BK40" s="64">
        <v>0</v>
      </c>
      <c r="BL40" s="64">
        <v>0</v>
      </c>
      <c r="BM40" s="64">
        <v>0</v>
      </c>
      <c r="BN40" s="64">
        <v>0</v>
      </c>
      <c r="BO40" s="64">
        <v>0</v>
      </c>
      <c r="BP40" s="64">
        <v>0</v>
      </c>
      <c r="BQ40" s="64">
        <v>0</v>
      </c>
      <c r="BR40" s="64">
        <v>0</v>
      </c>
      <c r="BS40" s="64">
        <v>0</v>
      </c>
      <c r="BT40" s="64">
        <v>0</v>
      </c>
      <c r="BU40" s="64">
        <v>0</v>
      </c>
      <c r="BV40" s="64">
        <v>0</v>
      </c>
      <c r="BW40" s="64">
        <v>0</v>
      </c>
      <c r="BX40" s="64">
        <v>0</v>
      </c>
      <c r="BY40" s="64">
        <v>0</v>
      </c>
      <c r="BZ40" s="64">
        <v>0</v>
      </c>
      <c r="CA40" s="64">
        <v>0</v>
      </c>
      <c r="CB40" s="289">
        <v>0</v>
      </c>
      <c r="CC40" s="103">
        <f t="shared" si="0"/>
        <v>291.63490178595248</v>
      </c>
      <c r="CD40" s="106">
        <v>0</v>
      </c>
      <c r="CE40" s="64">
        <v>0</v>
      </c>
      <c r="CF40" s="64">
        <v>0</v>
      </c>
      <c r="CG40" s="64">
        <v>0</v>
      </c>
      <c r="CH40" s="64">
        <v>0</v>
      </c>
      <c r="CI40" s="64">
        <v>0</v>
      </c>
      <c r="CJ40" s="64">
        <v>0</v>
      </c>
      <c r="CK40" s="64">
        <v>0</v>
      </c>
      <c r="CL40" s="64">
        <v>0</v>
      </c>
      <c r="CM40" s="64">
        <v>0</v>
      </c>
      <c r="CN40" s="64">
        <v>0</v>
      </c>
      <c r="CO40" s="289">
        <v>0</v>
      </c>
      <c r="CP40" s="103">
        <f t="shared" si="1"/>
        <v>0</v>
      </c>
      <c r="CQ40" s="97">
        <v>0</v>
      </c>
      <c r="CR40" s="97">
        <v>0</v>
      </c>
      <c r="CS40" s="97">
        <v>0</v>
      </c>
      <c r="CT40" s="103">
        <f t="shared" si="2"/>
        <v>0</v>
      </c>
      <c r="CU40" s="97">
        <v>0</v>
      </c>
      <c r="CV40" s="97">
        <v>0</v>
      </c>
      <c r="CW40" s="97">
        <v>0</v>
      </c>
      <c r="CX40" s="97">
        <v>0</v>
      </c>
      <c r="CY40" s="103">
        <f t="shared" si="3"/>
        <v>0</v>
      </c>
      <c r="CZ40" s="171">
        <v>0</v>
      </c>
      <c r="DA40" s="103">
        <f>SUM(CP40,CT40,CY40,CZ40)</f>
        <v>0</v>
      </c>
      <c r="DB40" s="103">
        <f>CC40+DA40</f>
        <v>291.63490178595248</v>
      </c>
    </row>
    <row r="41" spans="1:106" ht="16" customHeight="1" x14ac:dyDescent="0.15">
      <c r="A41" s="295">
        <v>32</v>
      </c>
      <c r="B41" s="203" t="s">
        <v>290</v>
      </c>
      <c r="C41" s="175" t="s">
        <v>292</v>
      </c>
      <c r="D41" s="106">
        <v>0</v>
      </c>
      <c r="E41" s="64">
        <v>0</v>
      </c>
      <c r="F41" s="64">
        <v>0</v>
      </c>
      <c r="G41" s="64">
        <v>0</v>
      </c>
      <c r="H41" s="64">
        <v>0</v>
      </c>
      <c r="I41" s="64">
        <v>0</v>
      </c>
      <c r="J41" s="64">
        <v>0</v>
      </c>
      <c r="K41" s="64">
        <v>0</v>
      </c>
      <c r="L41" s="64">
        <v>0</v>
      </c>
      <c r="M41" s="64">
        <v>0</v>
      </c>
      <c r="N41" s="64">
        <v>0</v>
      </c>
      <c r="O41" s="64">
        <v>0</v>
      </c>
      <c r="P41" s="64">
        <v>0</v>
      </c>
      <c r="Q41" s="64">
        <v>0</v>
      </c>
      <c r="R41" s="64">
        <v>0</v>
      </c>
      <c r="S41" s="64">
        <v>0</v>
      </c>
      <c r="T41" s="64">
        <v>0</v>
      </c>
      <c r="U41" s="64">
        <v>0</v>
      </c>
      <c r="V41" s="64">
        <v>0</v>
      </c>
      <c r="W41" s="64">
        <v>0</v>
      </c>
      <c r="X41" s="64">
        <v>0</v>
      </c>
      <c r="Y41" s="64">
        <v>0</v>
      </c>
      <c r="Z41" s="64">
        <v>0</v>
      </c>
      <c r="AA41" s="64">
        <v>0</v>
      </c>
      <c r="AB41" s="64">
        <v>0</v>
      </c>
      <c r="AC41" s="64">
        <v>0</v>
      </c>
      <c r="AD41" s="64">
        <v>0</v>
      </c>
      <c r="AE41" s="64">
        <v>0</v>
      </c>
      <c r="AF41" s="64">
        <v>0</v>
      </c>
      <c r="AG41" s="64">
        <v>0</v>
      </c>
      <c r="AH41" s="64">
        <v>0</v>
      </c>
      <c r="AI41" s="64">
        <v>0</v>
      </c>
      <c r="AJ41" s="64">
        <v>0</v>
      </c>
      <c r="AK41" s="64">
        <v>17.344881913967185</v>
      </c>
      <c r="AL41" s="64">
        <v>0</v>
      </c>
      <c r="AM41" s="64">
        <v>0</v>
      </c>
      <c r="AN41" s="64">
        <v>0</v>
      </c>
      <c r="AO41" s="64">
        <v>0</v>
      </c>
      <c r="AP41" s="64">
        <v>0</v>
      </c>
      <c r="AQ41" s="64">
        <v>0</v>
      </c>
      <c r="AR41" s="64">
        <v>0</v>
      </c>
      <c r="AS41" s="64">
        <v>0</v>
      </c>
      <c r="AT41" s="64">
        <v>0</v>
      </c>
      <c r="AU41" s="64">
        <v>0</v>
      </c>
      <c r="AV41" s="64">
        <v>0</v>
      </c>
      <c r="AW41" s="64">
        <v>0</v>
      </c>
      <c r="AX41" s="64">
        <v>0</v>
      </c>
      <c r="AY41" s="64">
        <v>0</v>
      </c>
      <c r="AZ41" s="64">
        <v>0</v>
      </c>
      <c r="BA41" s="64">
        <v>0</v>
      </c>
      <c r="BB41" s="64">
        <v>0</v>
      </c>
      <c r="BC41" s="64">
        <v>0</v>
      </c>
      <c r="BD41" s="64">
        <v>0</v>
      </c>
      <c r="BE41" s="64">
        <v>0</v>
      </c>
      <c r="BF41" s="64">
        <v>0</v>
      </c>
      <c r="BG41" s="64">
        <v>0</v>
      </c>
      <c r="BH41" s="64">
        <v>0</v>
      </c>
      <c r="BI41" s="64">
        <v>0</v>
      </c>
      <c r="BJ41" s="64">
        <v>0</v>
      </c>
      <c r="BK41" s="64">
        <v>0</v>
      </c>
      <c r="BL41" s="64">
        <v>0</v>
      </c>
      <c r="BM41" s="64">
        <v>0</v>
      </c>
      <c r="BN41" s="64">
        <v>0</v>
      </c>
      <c r="BO41" s="64">
        <v>0</v>
      </c>
      <c r="BP41" s="64">
        <v>0</v>
      </c>
      <c r="BQ41" s="64">
        <v>0</v>
      </c>
      <c r="BR41" s="64">
        <v>0</v>
      </c>
      <c r="BS41" s="64">
        <v>0</v>
      </c>
      <c r="BT41" s="64">
        <v>0</v>
      </c>
      <c r="BU41" s="64">
        <v>0</v>
      </c>
      <c r="BV41" s="64">
        <v>0</v>
      </c>
      <c r="BW41" s="64">
        <v>0</v>
      </c>
      <c r="BX41" s="64">
        <v>0</v>
      </c>
      <c r="BY41" s="64">
        <v>0</v>
      </c>
      <c r="BZ41" s="64">
        <v>0</v>
      </c>
      <c r="CA41" s="64">
        <v>0</v>
      </c>
      <c r="CB41" s="289">
        <v>0</v>
      </c>
      <c r="CC41" s="103">
        <f t="shared" si="0"/>
        <v>17.344881913967185</v>
      </c>
      <c r="CD41" s="106">
        <v>0</v>
      </c>
      <c r="CE41" s="64">
        <v>0</v>
      </c>
      <c r="CF41" s="64">
        <v>0</v>
      </c>
      <c r="CG41" s="64">
        <v>0</v>
      </c>
      <c r="CH41" s="64">
        <v>0</v>
      </c>
      <c r="CI41" s="64">
        <v>0</v>
      </c>
      <c r="CJ41" s="64">
        <v>0</v>
      </c>
      <c r="CK41" s="64">
        <v>0</v>
      </c>
      <c r="CL41" s="64">
        <v>0</v>
      </c>
      <c r="CM41" s="64">
        <v>0</v>
      </c>
      <c r="CN41" s="64">
        <v>0</v>
      </c>
      <c r="CO41" s="289">
        <v>0</v>
      </c>
      <c r="CP41" s="103">
        <f t="shared" si="1"/>
        <v>0</v>
      </c>
      <c r="CQ41" s="97">
        <v>0</v>
      </c>
      <c r="CR41" s="97">
        <v>0</v>
      </c>
      <c r="CS41" s="97">
        <v>0</v>
      </c>
      <c r="CT41" s="103">
        <f t="shared" si="2"/>
        <v>0</v>
      </c>
      <c r="CU41" s="97">
        <v>0</v>
      </c>
      <c r="CV41" s="97">
        <v>0</v>
      </c>
      <c r="CW41" s="97">
        <v>0</v>
      </c>
      <c r="CX41" s="97">
        <v>0</v>
      </c>
      <c r="CY41" s="103">
        <f t="shared" si="3"/>
        <v>0</v>
      </c>
      <c r="CZ41" s="171">
        <v>0</v>
      </c>
      <c r="DA41" s="103">
        <f>SUM(CP41,CT41,CY41,CZ41)</f>
        <v>0</v>
      </c>
      <c r="DB41" s="103">
        <f>CC41+DA41</f>
        <v>17.344881913967185</v>
      </c>
    </row>
    <row r="42" spans="1:106" ht="16" customHeight="1" x14ac:dyDescent="0.15">
      <c r="A42" s="295">
        <v>33</v>
      </c>
      <c r="B42" s="203" t="s">
        <v>291</v>
      </c>
      <c r="C42" s="175" t="s">
        <v>293</v>
      </c>
      <c r="D42" s="106">
        <v>0</v>
      </c>
      <c r="E42" s="64">
        <v>0</v>
      </c>
      <c r="F42" s="64">
        <v>0</v>
      </c>
      <c r="G42" s="64">
        <v>0</v>
      </c>
      <c r="H42" s="64">
        <v>0</v>
      </c>
      <c r="I42" s="64">
        <v>0</v>
      </c>
      <c r="J42" s="64">
        <v>0</v>
      </c>
      <c r="K42" s="64">
        <v>0</v>
      </c>
      <c r="L42" s="64">
        <v>0</v>
      </c>
      <c r="M42" s="64">
        <v>0</v>
      </c>
      <c r="N42" s="64">
        <v>0</v>
      </c>
      <c r="O42" s="64">
        <v>0</v>
      </c>
      <c r="P42" s="64">
        <v>0</v>
      </c>
      <c r="Q42" s="64">
        <v>0</v>
      </c>
      <c r="R42" s="64">
        <v>0</v>
      </c>
      <c r="S42" s="64">
        <v>0</v>
      </c>
      <c r="T42" s="64">
        <v>0</v>
      </c>
      <c r="U42" s="64">
        <v>0</v>
      </c>
      <c r="V42" s="64">
        <v>0</v>
      </c>
      <c r="W42" s="64">
        <v>0</v>
      </c>
      <c r="X42" s="64">
        <v>0</v>
      </c>
      <c r="Y42" s="64">
        <v>0</v>
      </c>
      <c r="Z42" s="64">
        <v>0</v>
      </c>
      <c r="AA42" s="64">
        <v>0</v>
      </c>
      <c r="AB42" s="64">
        <v>0</v>
      </c>
      <c r="AC42" s="64">
        <v>0</v>
      </c>
      <c r="AD42" s="64">
        <v>0</v>
      </c>
      <c r="AE42" s="64">
        <v>0</v>
      </c>
      <c r="AF42" s="64">
        <v>0</v>
      </c>
      <c r="AG42" s="64">
        <v>0</v>
      </c>
      <c r="AH42" s="64">
        <v>0</v>
      </c>
      <c r="AI42" s="64">
        <v>0</v>
      </c>
      <c r="AJ42" s="64">
        <v>0</v>
      </c>
      <c r="AK42" s="64">
        <v>346.29864802995962</v>
      </c>
      <c r="AL42" s="64">
        <v>0</v>
      </c>
      <c r="AM42" s="64">
        <v>0</v>
      </c>
      <c r="AN42" s="64">
        <v>0</v>
      </c>
      <c r="AO42" s="64">
        <v>0</v>
      </c>
      <c r="AP42" s="64">
        <v>0</v>
      </c>
      <c r="AQ42" s="64">
        <v>0</v>
      </c>
      <c r="AR42" s="64">
        <v>0</v>
      </c>
      <c r="AS42" s="64">
        <v>0</v>
      </c>
      <c r="AT42" s="64">
        <v>0</v>
      </c>
      <c r="AU42" s="64">
        <v>0</v>
      </c>
      <c r="AV42" s="64">
        <v>0</v>
      </c>
      <c r="AW42" s="64">
        <v>0</v>
      </c>
      <c r="AX42" s="64">
        <v>0</v>
      </c>
      <c r="AY42" s="64">
        <v>0</v>
      </c>
      <c r="AZ42" s="64">
        <v>0</v>
      </c>
      <c r="BA42" s="64">
        <v>0</v>
      </c>
      <c r="BB42" s="64">
        <v>0</v>
      </c>
      <c r="BC42" s="64">
        <v>0</v>
      </c>
      <c r="BD42" s="64">
        <v>0</v>
      </c>
      <c r="BE42" s="64">
        <v>0</v>
      </c>
      <c r="BF42" s="64">
        <v>0</v>
      </c>
      <c r="BG42" s="64">
        <v>0</v>
      </c>
      <c r="BH42" s="64">
        <v>0</v>
      </c>
      <c r="BI42" s="64">
        <v>0</v>
      </c>
      <c r="BJ42" s="64">
        <v>0</v>
      </c>
      <c r="BK42" s="64">
        <v>0</v>
      </c>
      <c r="BL42" s="64">
        <v>0</v>
      </c>
      <c r="BM42" s="64">
        <v>0</v>
      </c>
      <c r="BN42" s="64">
        <v>0</v>
      </c>
      <c r="BO42" s="64">
        <v>0</v>
      </c>
      <c r="BP42" s="64">
        <v>0</v>
      </c>
      <c r="BQ42" s="64">
        <v>0</v>
      </c>
      <c r="BR42" s="64">
        <v>0</v>
      </c>
      <c r="BS42" s="64">
        <v>0</v>
      </c>
      <c r="BT42" s="64">
        <v>0</v>
      </c>
      <c r="BU42" s="64">
        <v>0</v>
      </c>
      <c r="BV42" s="64">
        <v>0</v>
      </c>
      <c r="BW42" s="64">
        <v>0</v>
      </c>
      <c r="BX42" s="64">
        <v>0</v>
      </c>
      <c r="BY42" s="64">
        <v>0</v>
      </c>
      <c r="BZ42" s="64">
        <v>0</v>
      </c>
      <c r="CA42" s="64">
        <v>0</v>
      </c>
      <c r="CB42" s="289">
        <v>0</v>
      </c>
      <c r="CC42" s="103">
        <f t="shared" si="0"/>
        <v>346.29864802995962</v>
      </c>
      <c r="CD42" s="106">
        <v>0</v>
      </c>
      <c r="CE42" s="64">
        <v>0</v>
      </c>
      <c r="CF42" s="64">
        <v>0</v>
      </c>
      <c r="CG42" s="64">
        <v>0</v>
      </c>
      <c r="CH42" s="64">
        <v>0</v>
      </c>
      <c r="CI42" s="64">
        <v>0</v>
      </c>
      <c r="CJ42" s="64">
        <v>0</v>
      </c>
      <c r="CK42" s="64">
        <v>0</v>
      </c>
      <c r="CL42" s="64">
        <v>0</v>
      </c>
      <c r="CM42" s="64">
        <v>0</v>
      </c>
      <c r="CN42" s="64">
        <v>0</v>
      </c>
      <c r="CO42" s="289">
        <v>0</v>
      </c>
      <c r="CP42" s="103">
        <f t="shared" si="1"/>
        <v>0</v>
      </c>
      <c r="CQ42" s="97">
        <v>0</v>
      </c>
      <c r="CR42" s="97">
        <v>0</v>
      </c>
      <c r="CS42" s="97">
        <v>0</v>
      </c>
      <c r="CT42" s="103">
        <f t="shared" si="2"/>
        <v>0</v>
      </c>
      <c r="CU42" s="97">
        <v>0</v>
      </c>
      <c r="CV42" s="97">
        <v>0</v>
      </c>
      <c r="CW42" s="97">
        <v>0</v>
      </c>
      <c r="CX42" s="97">
        <v>0</v>
      </c>
      <c r="CY42" s="103">
        <f t="shared" si="3"/>
        <v>0</v>
      </c>
      <c r="CZ42" s="171">
        <v>0</v>
      </c>
      <c r="DA42" s="103">
        <f t="shared" si="4"/>
        <v>0</v>
      </c>
      <c r="DB42" s="103">
        <f t="shared" si="5"/>
        <v>346.29864802995962</v>
      </c>
    </row>
    <row r="43" spans="1:106" ht="16" customHeight="1" x14ac:dyDescent="0.15">
      <c r="A43" s="295">
        <v>34</v>
      </c>
      <c r="B43" s="203" t="s">
        <v>316</v>
      </c>
      <c r="C43" s="40" t="s">
        <v>229</v>
      </c>
      <c r="D43" s="106">
        <v>176.36932315729049</v>
      </c>
      <c r="E43" s="64">
        <v>3.5271238995797551</v>
      </c>
      <c r="F43" s="64">
        <v>1.4427540621226485</v>
      </c>
      <c r="G43" s="64">
        <v>39.729695322841934</v>
      </c>
      <c r="H43" s="64">
        <v>317.24527112136104</v>
      </c>
      <c r="I43" s="64">
        <v>29.203521479078223</v>
      </c>
      <c r="J43" s="64">
        <v>67.844591672858144</v>
      </c>
      <c r="K43" s="64">
        <v>144.62591568796353</v>
      </c>
      <c r="L43" s="64">
        <v>38.889966427036043</v>
      </c>
      <c r="M43" s="64">
        <v>13.480929054442775</v>
      </c>
      <c r="N43" s="64">
        <v>236.53769699226396</v>
      </c>
      <c r="O43" s="64">
        <v>110.68754298324583</v>
      </c>
      <c r="P43" s="64">
        <v>113.69599165252728</v>
      </c>
      <c r="Q43" s="64">
        <v>126.1748367498886</v>
      </c>
      <c r="R43" s="64">
        <v>192.5537348306882</v>
      </c>
      <c r="S43" s="64">
        <v>0</v>
      </c>
      <c r="T43" s="64">
        <v>174.9179323449693</v>
      </c>
      <c r="U43" s="64">
        <v>134.85368164047273</v>
      </c>
      <c r="V43" s="64">
        <v>65.862353424314691</v>
      </c>
      <c r="W43" s="64">
        <v>104.39975618739348</v>
      </c>
      <c r="X43" s="64">
        <v>8.1257162223414792</v>
      </c>
      <c r="Y43" s="64">
        <v>10.671132770365059</v>
      </c>
      <c r="Z43" s="64">
        <v>16.501772253976732</v>
      </c>
      <c r="AA43" s="64">
        <v>44.105165134775852</v>
      </c>
      <c r="AB43" s="64">
        <v>9.8844291387834602</v>
      </c>
      <c r="AC43" s="64">
        <v>25.983391729318495</v>
      </c>
      <c r="AD43" s="64">
        <v>98.112312824822595</v>
      </c>
      <c r="AE43" s="64">
        <v>14.878178190208487</v>
      </c>
      <c r="AF43" s="64">
        <v>0</v>
      </c>
      <c r="AG43" s="64">
        <v>0</v>
      </c>
      <c r="AH43" s="64">
        <v>0</v>
      </c>
      <c r="AI43" s="64">
        <v>0</v>
      </c>
      <c r="AJ43" s="64">
        <v>0</v>
      </c>
      <c r="AK43" s="64">
        <v>20795.628867059095</v>
      </c>
      <c r="AL43" s="64">
        <v>0</v>
      </c>
      <c r="AM43" s="64">
        <v>0</v>
      </c>
      <c r="AN43" s="64">
        <v>0</v>
      </c>
      <c r="AO43" s="64">
        <v>0</v>
      </c>
      <c r="AP43" s="64">
        <v>225.90418961145539</v>
      </c>
      <c r="AQ43" s="64">
        <v>96.233399360867026</v>
      </c>
      <c r="AR43" s="64">
        <v>73.516283777010159</v>
      </c>
      <c r="AS43" s="64">
        <v>231.58510355822438</v>
      </c>
      <c r="AT43" s="64">
        <v>341.68430525103463</v>
      </c>
      <c r="AU43" s="64">
        <v>286.37928589119895</v>
      </c>
      <c r="AV43" s="64">
        <v>70.415592585429394</v>
      </c>
      <c r="AW43" s="64">
        <v>45.290829890502764</v>
      </c>
      <c r="AX43" s="64">
        <v>40.178874083518053</v>
      </c>
      <c r="AY43" s="64">
        <v>4.8905909152567935</v>
      </c>
      <c r="AZ43" s="64">
        <v>23.11656882265854</v>
      </c>
      <c r="BA43" s="64">
        <v>9.3617295057771557</v>
      </c>
      <c r="BB43" s="64">
        <v>2.3095294408135877E-3</v>
      </c>
      <c r="BC43" s="64">
        <v>7.2212465390696203E-3</v>
      </c>
      <c r="BD43" s="64">
        <v>0.16271073649995194</v>
      </c>
      <c r="BE43" s="64">
        <v>34.060876778779758</v>
      </c>
      <c r="BF43" s="64">
        <v>99.041590219366526</v>
      </c>
      <c r="BG43" s="64">
        <v>0</v>
      </c>
      <c r="BH43" s="64">
        <v>26.101880876857926</v>
      </c>
      <c r="BI43" s="64">
        <v>167.25080760641671</v>
      </c>
      <c r="BJ43" s="64">
        <v>279.6066820002593</v>
      </c>
      <c r="BK43" s="64">
        <v>31.578398551444085</v>
      </c>
      <c r="BL43" s="64">
        <v>73.091338900696414</v>
      </c>
      <c r="BM43" s="64">
        <v>68.88309911566158</v>
      </c>
      <c r="BN43" s="64">
        <v>167.37887869027</v>
      </c>
      <c r="BO43" s="64">
        <v>29.896895071143913</v>
      </c>
      <c r="BP43" s="64">
        <v>27.078472772104003</v>
      </c>
      <c r="BQ43" s="64">
        <v>132.828617530152</v>
      </c>
      <c r="BR43" s="64">
        <v>60.314498221210862</v>
      </c>
      <c r="BS43" s="64">
        <v>25.729176971113112</v>
      </c>
      <c r="BT43" s="64">
        <v>75.069260748614028</v>
      </c>
      <c r="BU43" s="64">
        <v>23.916710589680626</v>
      </c>
      <c r="BV43" s="64">
        <v>198.89497336881027</v>
      </c>
      <c r="BW43" s="64">
        <v>192.25185203601299</v>
      </c>
      <c r="BX43" s="64">
        <v>182.02091102020273</v>
      </c>
      <c r="BY43" s="64">
        <v>140.52380556221098</v>
      </c>
      <c r="BZ43" s="64">
        <v>82.710537813911387</v>
      </c>
      <c r="CA43" s="64">
        <v>65.627470269938698</v>
      </c>
      <c r="CB43" s="289">
        <v>0</v>
      </c>
      <c r="CC43" s="103">
        <f t="shared" si="0"/>
        <v>26748.519313494278</v>
      </c>
      <c r="CD43" s="106">
        <v>0</v>
      </c>
      <c r="CE43" s="64">
        <v>0</v>
      </c>
      <c r="CF43" s="64">
        <v>0</v>
      </c>
      <c r="CG43" s="64">
        <v>3501.7902777777767</v>
      </c>
      <c r="CH43" s="64">
        <v>0</v>
      </c>
      <c r="CI43" s="64">
        <v>0</v>
      </c>
      <c r="CJ43" s="64">
        <v>0</v>
      </c>
      <c r="CK43" s="64">
        <v>0</v>
      </c>
      <c r="CL43" s="64">
        <v>0</v>
      </c>
      <c r="CM43" s="64">
        <v>0</v>
      </c>
      <c r="CN43" s="64">
        <v>0</v>
      </c>
      <c r="CO43" s="289">
        <v>0</v>
      </c>
      <c r="CP43" s="103">
        <f t="shared" si="1"/>
        <v>3501.7902777777767</v>
      </c>
      <c r="CQ43" s="97">
        <v>0</v>
      </c>
      <c r="CR43" s="97">
        <v>0</v>
      </c>
      <c r="CS43" s="97">
        <v>0</v>
      </c>
      <c r="CT43" s="103">
        <f t="shared" si="2"/>
        <v>0</v>
      </c>
      <c r="CU43" s="97">
        <v>0</v>
      </c>
      <c r="CV43" s="97">
        <v>0</v>
      </c>
      <c r="CW43" s="97">
        <v>0</v>
      </c>
      <c r="CX43" s="97">
        <v>0</v>
      </c>
      <c r="CY43" s="103">
        <f t="shared" si="3"/>
        <v>0</v>
      </c>
      <c r="CZ43" s="171">
        <v>2295.9180283955629</v>
      </c>
      <c r="DA43" s="103">
        <f t="shared" si="4"/>
        <v>5797.7083061733392</v>
      </c>
      <c r="DB43" s="103">
        <f t="shared" si="5"/>
        <v>32546.227619667618</v>
      </c>
    </row>
    <row r="44" spans="1:106" ht="16" customHeight="1" x14ac:dyDescent="0.15">
      <c r="A44" s="295">
        <v>35</v>
      </c>
      <c r="B44" s="203" t="s">
        <v>317</v>
      </c>
      <c r="C44" s="175" t="s">
        <v>428</v>
      </c>
      <c r="D44" s="106">
        <v>0</v>
      </c>
      <c r="E44" s="64">
        <v>0</v>
      </c>
      <c r="F44" s="64">
        <v>0</v>
      </c>
      <c r="G44" s="64">
        <v>0</v>
      </c>
      <c r="H44" s="64">
        <v>12.638946026749805</v>
      </c>
      <c r="I44" s="64">
        <v>0.53394400274232023</v>
      </c>
      <c r="J44" s="64">
        <v>1.8576707652647759</v>
      </c>
      <c r="K44" s="64">
        <v>17.252770705436014</v>
      </c>
      <c r="L44" s="64">
        <v>0</v>
      </c>
      <c r="M44" s="64">
        <v>0</v>
      </c>
      <c r="N44" s="64">
        <v>18.362778062164928</v>
      </c>
      <c r="O44" s="64">
        <v>18.362769115856967</v>
      </c>
      <c r="P44" s="64">
        <v>1.1329524135980102</v>
      </c>
      <c r="Q44" s="64">
        <v>1.1985938744134617</v>
      </c>
      <c r="R44" s="64">
        <v>2.9086656129119648</v>
      </c>
      <c r="S44" s="64">
        <v>0</v>
      </c>
      <c r="T44" s="64">
        <v>3.9440246094209126</v>
      </c>
      <c r="U44" s="64">
        <v>5.1327037960225272</v>
      </c>
      <c r="V44" s="64">
        <v>1.6593093244188302</v>
      </c>
      <c r="W44" s="64">
        <v>3.6072835684349238</v>
      </c>
      <c r="X44" s="64">
        <v>0.24496980733374329</v>
      </c>
      <c r="Y44" s="64">
        <v>0.48840918080519652</v>
      </c>
      <c r="Z44" s="64">
        <v>0.50186667585935962</v>
      </c>
      <c r="AA44" s="64">
        <v>1.157228633350716</v>
      </c>
      <c r="AB44" s="64">
        <v>0.56861842484317526</v>
      </c>
      <c r="AC44" s="64">
        <v>0</v>
      </c>
      <c r="AD44" s="64">
        <v>0</v>
      </c>
      <c r="AE44" s="64">
        <v>0</v>
      </c>
      <c r="AF44" s="64">
        <v>0</v>
      </c>
      <c r="AG44" s="64">
        <v>0</v>
      </c>
      <c r="AH44" s="64">
        <v>0</v>
      </c>
      <c r="AI44" s="64">
        <v>0</v>
      </c>
      <c r="AJ44" s="64">
        <v>0</v>
      </c>
      <c r="AK44" s="64">
        <v>0</v>
      </c>
      <c r="AL44" s="64">
        <v>0</v>
      </c>
      <c r="AM44" s="64">
        <v>0</v>
      </c>
      <c r="AN44" s="64">
        <v>0</v>
      </c>
      <c r="AO44" s="64">
        <v>0</v>
      </c>
      <c r="AP44" s="64">
        <v>0.35167313304511327</v>
      </c>
      <c r="AQ44" s="64">
        <v>0.59401328564340317</v>
      </c>
      <c r="AR44" s="64">
        <v>0.52224233662789399</v>
      </c>
      <c r="AS44" s="64">
        <v>1.3767862298218188</v>
      </c>
      <c r="AT44" s="64">
        <v>1.5926088682964066</v>
      </c>
      <c r="AU44" s="64">
        <v>2.218331718535671</v>
      </c>
      <c r="AV44" s="64">
        <v>0.33109796648058365</v>
      </c>
      <c r="AW44" s="64">
        <v>1.1303481706554537</v>
      </c>
      <c r="AX44" s="64">
        <v>0.24031136608183937</v>
      </c>
      <c r="AY44" s="64">
        <v>7.6507266801135204E-2</v>
      </c>
      <c r="AZ44" s="64">
        <v>0.43979501300280199</v>
      </c>
      <c r="BA44" s="64">
        <v>0.14054495778126305</v>
      </c>
      <c r="BB44" s="64">
        <v>7.0739151848766849E-2</v>
      </c>
      <c r="BC44" s="64">
        <v>0</v>
      </c>
      <c r="BD44" s="64">
        <v>7.7825157235574599E-3</v>
      </c>
      <c r="BE44" s="64">
        <v>0.36948733594166527</v>
      </c>
      <c r="BF44" s="64">
        <v>4.733801032258687</v>
      </c>
      <c r="BG44" s="64">
        <v>0</v>
      </c>
      <c r="BH44" s="64">
        <v>0.72385804279595345</v>
      </c>
      <c r="BI44" s="64">
        <v>1.2950851199233977</v>
      </c>
      <c r="BJ44" s="64">
        <v>2.5177218113524744</v>
      </c>
      <c r="BK44" s="64">
        <v>0.62620519566848032</v>
      </c>
      <c r="BL44" s="64">
        <v>0.54128538384400893</v>
      </c>
      <c r="BM44" s="64">
        <v>1.892037655223517</v>
      </c>
      <c r="BN44" s="64">
        <v>4.3854442780222458</v>
      </c>
      <c r="BO44" s="64">
        <v>2.2293217837845303</v>
      </c>
      <c r="BP44" s="64">
        <v>0.96286622643455444</v>
      </c>
      <c r="BQ44" s="64">
        <v>5.6967453319345571</v>
      </c>
      <c r="BR44" s="64">
        <v>0.48586677069204698</v>
      </c>
      <c r="BS44" s="64">
        <v>1.1937469768870035</v>
      </c>
      <c r="BT44" s="64">
        <v>4.8957154838375319</v>
      </c>
      <c r="BU44" s="64">
        <v>1.0601062032403155</v>
      </c>
      <c r="BV44" s="64">
        <v>8.8101601929346671</v>
      </c>
      <c r="BW44" s="64">
        <v>15.515819312615152</v>
      </c>
      <c r="BX44" s="64">
        <v>16.67659793429192</v>
      </c>
      <c r="BY44" s="64">
        <v>12.023405342076725</v>
      </c>
      <c r="BZ44" s="64">
        <v>1.185339650757129</v>
      </c>
      <c r="CA44" s="64">
        <v>2.4413293034797596</v>
      </c>
      <c r="CB44" s="289">
        <v>0</v>
      </c>
      <c r="CC44" s="103">
        <f t="shared" si="0"/>
        <v>190.90823294796962</v>
      </c>
      <c r="CD44" s="106">
        <v>0</v>
      </c>
      <c r="CE44" s="64">
        <v>0</v>
      </c>
      <c r="CF44" s="64">
        <v>0</v>
      </c>
      <c r="CG44" s="64">
        <v>173.89337016116426</v>
      </c>
      <c r="CH44" s="64">
        <v>0</v>
      </c>
      <c r="CI44" s="64">
        <v>0</v>
      </c>
      <c r="CJ44" s="64">
        <v>0</v>
      </c>
      <c r="CK44" s="64">
        <v>0</v>
      </c>
      <c r="CL44" s="64">
        <v>0</v>
      </c>
      <c r="CM44" s="64">
        <v>0</v>
      </c>
      <c r="CN44" s="64">
        <v>0</v>
      </c>
      <c r="CO44" s="289">
        <v>0</v>
      </c>
      <c r="CP44" s="103">
        <f t="shared" si="1"/>
        <v>173.89337016116426</v>
      </c>
      <c r="CQ44" s="97">
        <v>0</v>
      </c>
      <c r="CR44" s="97">
        <v>0</v>
      </c>
      <c r="CS44" s="97">
        <v>0</v>
      </c>
      <c r="CT44" s="103">
        <f t="shared" si="2"/>
        <v>0</v>
      </c>
      <c r="CU44" s="97">
        <v>0</v>
      </c>
      <c r="CV44" s="97">
        <v>0</v>
      </c>
      <c r="CW44" s="97">
        <v>0</v>
      </c>
      <c r="CX44" s="97">
        <v>0</v>
      </c>
      <c r="CY44" s="103">
        <f t="shared" si="3"/>
        <v>0</v>
      </c>
      <c r="CZ44" s="171">
        <v>0</v>
      </c>
      <c r="DA44" s="103">
        <f t="shared" si="4"/>
        <v>173.89337016116426</v>
      </c>
      <c r="DB44" s="103">
        <f t="shared" si="5"/>
        <v>364.80160310913391</v>
      </c>
    </row>
    <row r="45" spans="1:106" ht="16" customHeight="1" x14ac:dyDescent="0.15">
      <c r="A45" s="295">
        <v>36</v>
      </c>
      <c r="B45" s="203" t="s">
        <v>318</v>
      </c>
      <c r="C45" s="40" t="s">
        <v>230</v>
      </c>
      <c r="D45" s="106">
        <v>9.9705077788339633E-2</v>
      </c>
      <c r="E45" s="64">
        <v>12.849367950876253</v>
      </c>
      <c r="F45" s="64">
        <v>0</v>
      </c>
      <c r="G45" s="64">
        <v>2.0080484084028134</v>
      </c>
      <c r="H45" s="64">
        <v>177.43917421795692</v>
      </c>
      <c r="I45" s="64">
        <v>12.537877716239054</v>
      </c>
      <c r="J45" s="64">
        <v>5.6525743375353033</v>
      </c>
      <c r="K45" s="64">
        <v>62.346821361504226</v>
      </c>
      <c r="L45" s="64">
        <v>6.4902172450545628</v>
      </c>
      <c r="M45" s="64">
        <v>1.9296849924132532E-4</v>
      </c>
      <c r="N45" s="64">
        <v>123.99293054934242</v>
      </c>
      <c r="O45" s="64">
        <v>62.451396934995607</v>
      </c>
      <c r="P45" s="64">
        <v>12.226913003886441</v>
      </c>
      <c r="Q45" s="64">
        <v>67.278313284362085</v>
      </c>
      <c r="R45" s="64">
        <v>73.312929234935041</v>
      </c>
      <c r="S45" s="64">
        <v>0</v>
      </c>
      <c r="T45" s="64">
        <v>30.145145756560449</v>
      </c>
      <c r="U45" s="64">
        <v>22.745389555815766</v>
      </c>
      <c r="V45" s="64">
        <v>17.177782897139505</v>
      </c>
      <c r="W45" s="64">
        <v>17.315155243675914</v>
      </c>
      <c r="X45" s="64">
        <v>1.0435904253785298</v>
      </c>
      <c r="Y45" s="64">
        <v>1.8026243746277044</v>
      </c>
      <c r="Z45" s="64">
        <v>3.9145984671084482</v>
      </c>
      <c r="AA45" s="64">
        <v>2.487451343805791</v>
      </c>
      <c r="AB45" s="64">
        <v>1.0415245995741158</v>
      </c>
      <c r="AC45" s="64">
        <v>0</v>
      </c>
      <c r="AD45" s="64">
        <v>0</v>
      </c>
      <c r="AE45" s="64">
        <v>0</v>
      </c>
      <c r="AF45" s="64">
        <v>24.61626076338738</v>
      </c>
      <c r="AG45" s="64">
        <v>0</v>
      </c>
      <c r="AH45" s="64">
        <v>0</v>
      </c>
      <c r="AI45" s="64">
        <v>0</v>
      </c>
      <c r="AJ45" s="64">
        <v>0</v>
      </c>
      <c r="AK45" s="64">
        <v>0</v>
      </c>
      <c r="AL45" s="64">
        <v>58.982642310542374</v>
      </c>
      <c r="AM45" s="64">
        <v>2786.1714891153401</v>
      </c>
      <c r="AN45" s="64">
        <v>0.39166917482196845</v>
      </c>
      <c r="AO45" s="64">
        <v>0.54379404860660185</v>
      </c>
      <c r="AP45" s="64">
        <v>10.512241322106615</v>
      </c>
      <c r="AQ45" s="64">
        <v>18.029906666501912</v>
      </c>
      <c r="AR45" s="64">
        <v>11.317637224061999</v>
      </c>
      <c r="AS45" s="64">
        <v>39.639676165442644</v>
      </c>
      <c r="AT45" s="64">
        <v>17.873354154658898</v>
      </c>
      <c r="AU45" s="64">
        <v>5.9153809800775248</v>
      </c>
      <c r="AV45" s="64">
        <v>0.8829030821814271</v>
      </c>
      <c r="AW45" s="64">
        <v>3.01417547272451</v>
      </c>
      <c r="AX45" s="64">
        <v>0</v>
      </c>
      <c r="AY45" s="64">
        <v>0.38376884404900191</v>
      </c>
      <c r="AZ45" s="64">
        <v>5.7276497057475542</v>
      </c>
      <c r="BA45" s="64">
        <v>17.347848416684396</v>
      </c>
      <c r="BB45" s="64">
        <v>8.7567357913085416E-4</v>
      </c>
      <c r="BC45" s="64">
        <v>5.5033421208555986E-3</v>
      </c>
      <c r="BD45" s="64">
        <v>2.6870309881992765E-2</v>
      </c>
      <c r="BE45" s="64">
        <v>9.9034079526993199</v>
      </c>
      <c r="BF45" s="64">
        <v>16.193438427367902</v>
      </c>
      <c r="BG45" s="64">
        <v>0</v>
      </c>
      <c r="BH45" s="64">
        <v>2.5676840902543439</v>
      </c>
      <c r="BI45" s="64">
        <v>21.1605435742145</v>
      </c>
      <c r="BJ45" s="64">
        <v>21.497972148347952</v>
      </c>
      <c r="BK45" s="64">
        <v>3.6406764205165691</v>
      </c>
      <c r="BL45" s="64">
        <v>0.86478980324705912</v>
      </c>
      <c r="BM45" s="64">
        <v>4.6124770651221443</v>
      </c>
      <c r="BN45" s="64">
        <v>26.030683985307419</v>
      </c>
      <c r="BO45" s="64">
        <v>5.4371326647036753</v>
      </c>
      <c r="BP45" s="64">
        <v>16.405110864780994</v>
      </c>
      <c r="BQ45" s="64">
        <v>33.458616082561932</v>
      </c>
      <c r="BR45" s="64">
        <v>5.0427260694111089</v>
      </c>
      <c r="BS45" s="64">
        <v>3.6799024793928994</v>
      </c>
      <c r="BT45" s="64">
        <v>31.940936627797971</v>
      </c>
      <c r="BU45" s="64">
        <v>4.7227360074884244</v>
      </c>
      <c r="BV45" s="64">
        <v>38.886642386160005</v>
      </c>
      <c r="BW45" s="64">
        <v>71.915568432991961</v>
      </c>
      <c r="BX45" s="64">
        <v>54.486211507586496</v>
      </c>
      <c r="BY45" s="64">
        <v>47.993692463654291</v>
      </c>
      <c r="BZ45" s="64">
        <v>15.216423857256974</v>
      </c>
      <c r="CA45" s="64">
        <v>30.347679075380899</v>
      </c>
      <c r="CB45" s="289">
        <v>0</v>
      </c>
      <c r="CC45" s="103">
        <f t="shared" si="0"/>
        <v>4183.748423713826</v>
      </c>
      <c r="CD45" s="106">
        <v>0</v>
      </c>
      <c r="CE45" s="64">
        <v>0</v>
      </c>
      <c r="CF45" s="64">
        <v>0</v>
      </c>
      <c r="CG45" s="64">
        <v>1228.258633759132</v>
      </c>
      <c r="CH45" s="64">
        <v>0</v>
      </c>
      <c r="CI45" s="64">
        <v>0</v>
      </c>
      <c r="CJ45" s="64">
        <v>0</v>
      </c>
      <c r="CK45" s="64">
        <v>0</v>
      </c>
      <c r="CL45" s="64">
        <v>0</v>
      </c>
      <c r="CM45" s="64">
        <v>0</v>
      </c>
      <c r="CN45" s="64">
        <v>0</v>
      </c>
      <c r="CO45" s="289">
        <v>0</v>
      </c>
      <c r="CP45" s="103">
        <f t="shared" si="1"/>
        <v>1228.258633759132</v>
      </c>
      <c r="CQ45" s="97">
        <v>0</v>
      </c>
      <c r="CR45" s="97">
        <v>0</v>
      </c>
      <c r="CS45" s="97">
        <v>0</v>
      </c>
      <c r="CT45" s="103">
        <f t="shared" si="2"/>
        <v>0</v>
      </c>
      <c r="CU45" s="97">
        <v>0</v>
      </c>
      <c r="CV45" s="97">
        <v>0</v>
      </c>
      <c r="CW45" s="97">
        <v>0</v>
      </c>
      <c r="CX45" s="97">
        <v>0</v>
      </c>
      <c r="CY45" s="103">
        <f t="shared" si="3"/>
        <v>0</v>
      </c>
      <c r="CZ45" s="171">
        <v>0</v>
      </c>
      <c r="DA45" s="103">
        <f t="shared" si="4"/>
        <v>1228.258633759132</v>
      </c>
      <c r="DB45" s="103">
        <f t="shared" si="5"/>
        <v>5412.007057472958</v>
      </c>
    </row>
    <row r="46" spans="1:106" ht="16" customHeight="1" x14ac:dyDescent="0.15">
      <c r="A46" s="295">
        <v>37</v>
      </c>
      <c r="B46" s="203" t="s">
        <v>319</v>
      </c>
      <c r="C46" s="40" t="s">
        <v>74</v>
      </c>
      <c r="D46" s="106">
        <v>0</v>
      </c>
      <c r="E46" s="64">
        <v>0</v>
      </c>
      <c r="F46" s="64">
        <v>0</v>
      </c>
      <c r="G46" s="64">
        <v>0</v>
      </c>
      <c r="H46" s="64">
        <v>0</v>
      </c>
      <c r="I46" s="64">
        <v>0</v>
      </c>
      <c r="J46" s="64">
        <v>0</v>
      </c>
      <c r="K46" s="64">
        <v>0</v>
      </c>
      <c r="L46" s="64">
        <v>0</v>
      </c>
      <c r="M46" s="64">
        <v>0</v>
      </c>
      <c r="N46" s="64">
        <v>0</v>
      </c>
      <c r="O46" s="64">
        <v>0</v>
      </c>
      <c r="P46" s="64">
        <v>0</v>
      </c>
      <c r="Q46" s="64">
        <v>0</v>
      </c>
      <c r="R46" s="64">
        <v>0</v>
      </c>
      <c r="S46" s="64">
        <v>0</v>
      </c>
      <c r="T46" s="64">
        <v>0</v>
      </c>
      <c r="U46" s="64">
        <v>0</v>
      </c>
      <c r="V46" s="64">
        <v>0</v>
      </c>
      <c r="W46" s="64">
        <v>0</v>
      </c>
      <c r="X46" s="64">
        <v>0</v>
      </c>
      <c r="Y46" s="64">
        <v>0</v>
      </c>
      <c r="Z46" s="64">
        <v>0</v>
      </c>
      <c r="AA46" s="64">
        <v>0</v>
      </c>
      <c r="AB46" s="64">
        <v>0</v>
      </c>
      <c r="AC46" s="64">
        <v>0</v>
      </c>
      <c r="AD46" s="64">
        <v>0</v>
      </c>
      <c r="AE46" s="64">
        <v>0</v>
      </c>
      <c r="AF46" s="64">
        <v>0</v>
      </c>
      <c r="AG46" s="64">
        <v>0</v>
      </c>
      <c r="AH46" s="64">
        <v>0</v>
      </c>
      <c r="AI46" s="64">
        <v>0</v>
      </c>
      <c r="AJ46" s="64">
        <v>0</v>
      </c>
      <c r="AK46" s="64">
        <v>153.93191613103437</v>
      </c>
      <c r="AL46" s="64">
        <v>0</v>
      </c>
      <c r="AM46" s="64">
        <v>0</v>
      </c>
      <c r="AN46" s="64">
        <v>0</v>
      </c>
      <c r="AO46" s="64">
        <v>0</v>
      </c>
      <c r="AP46" s="64">
        <v>0</v>
      </c>
      <c r="AQ46" s="64">
        <v>0</v>
      </c>
      <c r="AR46" s="64">
        <v>0</v>
      </c>
      <c r="AS46" s="64">
        <v>0</v>
      </c>
      <c r="AT46" s="64">
        <v>0</v>
      </c>
      <c r="AU46" s="64">
        <v>0</v>
      </c>
      <c r="AV46" s="64">
        <v>0</v>
      </c>
      <c r="AW46" s="64">
        <v>0</v>
      </c>
      <c r="AX46" s="64">
        <v>0</v>
      </c>
      <c r="AY46" s="64">
        <v>0</v>
      </c>
      <c r="AZ46" s="64">
        <v>0</v>
      </c>
      <c r="BA46" s="64">
        <v>0</v>
      </c>
      <c r="BB46" s="64">
        <v>0</v>
      </c>
      <c r="BC46" s="64">
        <v>0</v>
      </c>
      <c r="BD46" s="64">
        <v>0</v>
      </c>
      <c r="BE46" s="64">
        <v>0</v>
      </c>
      <c r="BF46" s="64">
        <v>0</v>
      </c>
      <c r="BG46" s="64">
        <v>0</v>
      </c>
      <c r="BH46" s="64">
        <v>0</v>
      </c>
      <c r="BI46" s="64">
        <v>0</v>
      </c>
      <c r="BJ46" s="64">
        <v>0</v>
      </c>
      <c r="BK46" s="64">
        <v>0</v>
      </c>
      <c r="BL46" s="64">
        <v>0</v>
      </c>
      <c r="BM46" s="64">
        <v>0</v>
      </c>
      <c r="BN46" s="64">
        <v>0</v>
      </c>
      <c r="BO46" s="64">
        <v>0</v>
      </c>
      <c r="BP46" s="64">
        <v>0</v>
      </c>
      <c r="BQ46" s="64">
        <v>0</v>
      </c>
      <c r="BR46" s="64">
        <v>0</v>
      </c>
      <c r="BS46" s="64">
        <v>0</v>
      </c>
      <c r="BT46" s="64">
        <v>0</v>
      </c>
      <c r="BU46" s="64">
        <v>0</v>
      </c>
      <c r="BV46" s="64">
        <v>0</v>
      </c>
      <c r="BW46" s="64">
        <v>0</v>
      </c>
      <c r="BX46" s="64">
        <v>0</v>
      </c>
      <c r="BY46" s="64">
        <v>0</v>
      </c>
      <c r="BZ46" s="64">
        <v>0</v>
      </c>
      <c r="CA46" s="64">
        <v>0</v>
      </c>
      <c r="CB46" s="289">
        <v>0</v>
      </c>
      <c r="CC46" s="103">
        <f t="shared" si="0"/>
        <v>153.93191613103437</v>
      </c>
      <c r="CD46" s="106">
        <v>0</v>
      </c>
      <c r="CE46" s="64">
        <v>0</v>
      </c>
      <c r="CF46" s="64">
        <v>0</v>
      </c>
      <c r="CG46" s="64">
        <v>0</v>
      </c>
      <c r="CH46" s="64">
        <v>0</v>
      </c>
      <c r="CI46" s="64">
        <v>0</v>
      </c>
      <c r="CJ46" s="64">
        <v>0</v>
      </c>
      <c r="CK46" s="64">
        <v>0</v>
      </c>
      <c r="CL46" s="64">
        <v>0</v>
      </c>
      <c r="CM46" s="64">
        <v>0</v>
      </c>
      <c r="CN46" s="64">
        <v>0</v>
      </c>
      <c r="CO46" s="289">
        <v>0</v>
      </c>
      <c r="CP46" s="103">
        <f t="shared" si="1"/>
        <v>0</v>
      </c>
      <c r="CQ46" s="97">
        <v>0</v>
      </c>
      <c r="CR46" s="97">
        <v>0</v>
      </c>
      <c r="CS46" s="97">
        <v>0</v>
      </c>
      <c r="CT46" s="103">
        <f t="shared" si="2"/>
        <v>0</v>
      </c>
      <c r="CU46" s="97">
        <v>0</v>
      </c>
      <c r="CV46" s="97">
        <v>0</v>
      </c>
      <c r="CW46" s="97">
        <v>0</v>
      </c>
      <c r="CX46" s="97">
        <v>0</v>
      </c>
      <c r="CY46" s="103">
        <f t="shared" si="3"/>
        <v>0</v>
      </c>
      <c r="CZ46" s="171">
        <v>0</v>
      </c>
      <c r="DA46" s="103">
        <f t="shared" si="4"/>
        <v>0</v>
      </c>
      <c r="DB46" s="103">
        <f t="shared" si="5"/>
        <v>153.93191613103437</v>
      </c>
    </row>
    <row r="47" spans="1:106" ht="16" customHeight="1" x14ac:dyDescent="0.15">
      <c r="A47" s="295">
        <v>38</v>
      </c>
      <c r="B47" s="203" t="s">
        <v>320</v>
      </c>
      <c r="C47" s="40" t="s">
        <v>75</v>
      </c>
      <c r="D47" s="106">
        <v>0</v>
      </c>
      <c r="E47" s="64">
        <v>0</v>
      </c>
      <c r="F47" s="64">
        <v>0</v>
      </c>
      <c r="G47" s="64">
        <v>0</v>
      </c>
      <c r="H47" s="64">
        <v>0</v>
      </c>
      <c r="I47" s="64">
        <v>0</v>
      </c>
      <c r="J47" s="64">
        <v>0</v>
      </c>
      <c r="K47" s="64">
        <v>0</v>
      </c>
      <c r="L47" s="64">
        <v>0</v>
      </c>
      <c r="M47" s="64">
        <v>0</v>
      </c>
      <c r="N47" s="64">
        <v>0</v>
      </c>
      <c r="O47" s="64">
        <v>0</v>
      </c>
      <c r="P47" s="64">
        <v>0</v>
      </c>
      <c r="Q47" s="64">
        <v>0</v>
      </c>
      <c r="R47" s="64">
        <v>0</v>
      </c>
      <c r="S47" s="64">
        <v>0</v>
      </c>
      <c r="T47" s="64">
        <v>0</v>
      </c>
      <c r="U47" s="64">
        <v>0</v>
      </c>
      <c r="V47" s="64">
        <v>0</v>
      </c>
      <c r="W47" s="64">
        <v>0</v>
      </c>
      <c r="X47" s="64">
        <v>0</v>
      </c>
      <c r="Y47" s="64">
        <v>0</v>
      </c>
      <c r="Z47" s="64">
        <v>0</v>
      </c>
      <c r="AA47" s="64">
        <v>0</v>
      </c>
      <c r="AB47" s="64">
        <v>0</v>
      </c>
      <c r="AC47" s="64">
        <v>0</v>
      </c>
      <c r="AD47" s="64">
        <v>0</v>
      </c>
      <c r="AE47" s="64">
        <v>0</v>
      </c>
      <c r="AF47" s="64">
        <v>0</v>
      </c>
      <c r="AG47" s="64">
        <v>0</v>
      </c>
      <c r="AH47" s="64">
        <v>0</v>
      </c>
      <c r="AI47" s="64">
        <v>0</v>
      </c>
      <c r="AJ47" s="64">
        <v>0</v>
      </c>
      <c r="AK47" s="64">
        <v>0</v>
      </c>
      <c r="AL47" s="64">
        <v>70.842196852599528</v>
      </c>
      <c r="AM47" s="64">
        <v>0</v>
      </c>
      <c r="AN47" s="64">
        <v>0</v>
      </c>
      <c r="AO47" s="64">
        <v>0</v>
      </c>
      <c r="AP47" s="64">
        <v>0</v>
      </c>
      <c r="AQ47" s="64">
        <v>0</v>
      </c>
      <c r="AR47" s="64">
        <v>0</v>
      </c>
      <c r="AS47" s="64">
        <v>0</v>
      </c>
      <c r="AT47" s="64">
        <v>0</v>
      </c>
      <c r="AU47" s="64">
        <v>0</v>
      </c>
      <c r="AV47" s="64">
        <v>0</v>
      </c>
      <c r="AW47" s="64">
        <v>0</v>
      </c>
      <c r="AX47" s="64">
        <v>0</v>
      </c>
      <c r="AY47" s="64">
        <v>0</v>
      </c>
      <c r="AZ47" s="64">
        <v>0</v>
      </c>
      <c r="BA47" s="64">
        <v>0</v>
      </c>
      <c r="BB47" s="64">
        <v>0</v>
      </c>
      <c r="BC47" s="64">
        <v>0</v>
      </c>
      <c r="BD47" s="64">
        <v>0</v>
      </c>
      <c r="BE47" s="64">
        <v>0</v>
      </c>
      <c r="BF47" s="64">
        <v>0</v>
      </c>
      <c r="BG47" s="64">
        <v>0</v>
      </c>
      <c r="BH47" s="64">
        <v>0</v>
      </c>
      <c r="BI47" s="64">
        <v>0</v>
      </c>
      <c r="BJ47" s="64">
        <v>0</v>
      </c>
      <c r="BK47" s="64">
        <v>0</v>
      </c>
      <c r="BL47" s="64">
        <v>0</v>
      </c>
      <c r="BM47" s="64">
        <v>0</v>
      </c>
      <c r="BN47" s="64">
        <v>0</v>
      </c>
      <c r="BO47" s="64">
        <v>0</v>
      </c>
      <c r="BP47" s="64">
        <v>0</v>
      </c>
      <c r="BQ47" s="64">
        <v>0</v>
      </c>
      <c r="BR47" s="64">
        <v>0</v>
      </c>
      <c r="BS47" s="64">
        <v>0</v>
      </c>
      <c r="BT47" s="64">
        <v>0</v>
      </c>
      <c r="BU47" s="64">
        <v>0</v>
      </c>
      <c r="BV47" s="64">
        <v>0</v>
      </c>
      <c r="BW47" s="64">
        <v>0</v>
      </c>
      <c r="BX47" s="64">
        <v>0</v>
      </c>
      <c r="BY47" s="64">
        <v>0</v>
      </c>
      <c r="BZ47" s="64">
        <v>0</v>
      </c>
      <c r="CA47" s="64">
        <v>0</v>
      </c>
      <c r="CB47" s="289">
        <v>0</v>
      </c>
      <c r="CC47" s="103">
        <f t="shared" si="0"/>
        <v>70.842196852599528</v>
      </c>
      <c r="CD47" s="106">
        <v>0</v>
      </c>
      <c r="CE47" s="64">
        <v>0</v>
      </c>
      <c r="CF47" s="64">
        <v>0</v>
      </c>
      <c r="CG47" s="64">
        <v>0</v>
      </c>
      <c r="CH47" s="64">
        <v>0</v>
      </c>
      <c r="CI47" s="64">
        <v>0</v>
      </c>
      <c r="CJ47" s="64">
        <v>0</v>
      </c>
      <c r="CK47" s="64">
        <v>0</v>
      </c>
      <c r="CL47" s="64">
        <v>0</v>
      </c>
      <c r="CM47" s="64">
        <v>0</v>
      </c>
      <c r="CN47" s="64">
        <v>0</v>
      </c>
      <c r="CO47" s="289">
        <v>0</v>
      </c>
      <c r="CP47" s="103">
        <f t="shared" si="1"/>
        <v>0</v>
      </c>
      <c r="CQ47" s="97">
        <v>0</v>
      </c>
      <c r="CR47" s="97">
        <v>0</v>
      </c>
      <c r="CS47" s="97">
        <v>0</v>
      </c>
      <c r="CT47" s="103">
        <f t="shared" si="2"/>
        <v>0</v>
      </c>
      <c r="CU47" s="97">
        <v>0</v>
      </c>
      <c r="CV47" s="97">
        <v>0</v>
      </c>
      <c r="CW47" s="97">
        <v>0</v>
      </c>
      <c r="CX47" s="97">
        <v>0</v>
      </c>
      <c r="CY47" s="103">
        <f t="shared" si="3"/>
        <v>0</v>
      </c>
      <c r="CZ47" s="171">
        <v>0</v>
      </c>
      <c r="DA47" s="103">
        <f t="shared" si="4"/>
        <v>0</v>
      </c>
      <c r="DB47" s="103">
        <f t="shared" si="5"/>
        <v>70.842196852599528</v>
      </c>
    </row>
    <row r="48" spans="1:106" ht="16" customHeight="1" x14ac:dyDescent="0.15">
      <c r="A48" s="295">
        <v>39</v>
      </c>
      <c r="B48" s="203" t="s">
        <v>321</v>
      </c>
      <c r="C48" s="175" t="s">
        <v>426</v>
      </c>
      <c r="D48" s="106">
        <v>61.998778959056594</v>
      </c>
      <c r="E48" s="64">
        <v>1.3987210304762678</v>
      </c>
      <c r="F48" s="64">
        <v>2.9813036721941803E-2</v>
      </c>
      <c r="G48" s="64">
        <v>40.573030719574135</v>
      </c>
      <c r="H48" s="64">
        <v>260.05604293686622</v>
      </c>
      <c r="I48" s="64">
        <v>18.820925422539382</v>
      </c>
      <c r="J48" s="64">
        <v>18.743848997852382</v>
      </c>
      <c r="K48" s="64">
        <v>74.957837206885074</v>
      </c>
      <c r="L48" s="64">
        <v>4.848169940484806</v>
      </c>
      <c r="M48" s="64">
        <v>2.2440803920805346</v>
      </c>
      <c r="N48" s="64">
        <v>111.8829818181259</v>
      </c>
      <c r="O48" s="64">
        <v>220.82173131887262</v>
      </c>
      <c r="P48" s="64">
        <v>39.398797181710371</v>
      </c>
      <c r="Q48" s="64">
        <v>31.585601594507843</v>
      </c>
      <c r="R48" s="64">
        <v>112.02327725526398</v>
      </c>
      <c r="S48" s="64">
        <v>0</v>
      </c>
      <c r="T48" s="64">
        <v>29.05032119423517</v>
      </c>
      <c r="U48" s="64">
        <v>82.155293758993736</v>
      </c>
      <c r="V48" s="64">
        <v>51.376671766676736</v>
      </c>
      <c r="W48" s="64">
        <v>40.474805774512532</v>
      </c>
      <c r="X48" s="64">
        <v>2.325248624650051</v>
      </c>
      <c r="Y48" s="64">
        <v>6.8111309479466993</v>
      </c>
      <c r="Z48" s="64">
        <v>10.06576860525411</v>
      </c>
      <c r="AA48" s="64">
        <v>30.278070165334928</v>
      </c>
      <c r="AB48" s="64">
        <v>16.180595795061766</v>
      </c>
      <c r="AC48" s="64">
        <v>20.529821543600587</v>
      </c>
      <c r="AD48" s="64">
        <v>16.536148785347461</v>
      </c>
      <c r="AE48" s="64">
        <v>0</v>
      </c>
      <c r="AF48" s="64">
        <v>0</v>
      </c>
      <c r="AG48" s="64">
        <v>1.9272231284494392</v>
      </c>
      <c r="AH48" s="64">
        <v>0</v>
      </c>
      <c r="AI48" s="64">
        <v>0</v>
      </c>
      <c r="AJ48" s="64">
        <v>0</v>
      </c>
      <c r="AK48" s="64">
        <v>0</v>
      </c>
      <c r="AL48" s="64">
        <v>0.45003453744237371</v>
      </c>
      <c r="AM48" s="64">
        <v>1.7648121383037429</v>
      </c>
      <c r="AN48" s="64">
        <v>0</v>
      </c>
      <c r="AO48" s="64">
        <v>0</v>
      </c>
      <c r="AP48" s="64">
        <v>1204.8265666834031</v>
      </c>
      <c r="AQ48" s="64">
        <v>56.316650967600324</v>
      </c>
      <c r="AR48" s="64">
        <v>82.647791045555024</v>
      </c>
      <c r="AS48" s="64">
        <v>57.689155267062567</v>
      </c>
      <c r="AT48" s="64">
        <v>141.36049031011345</v>
      </c>
      <c r="AU48" s="64">
        <v>9.5264481074718717</v>
      </c>
      <c r="AV48" s="64">
        <v>0.73371215982064375</v>
      </c>
      <c r="AW48" s="64">
        <v>7.2177006832589541</v>
      </c>
      <c r="AX48" s="64">
        <v>0</v>
      </c>
      <c r="AY48" s="64">
        <v>0</v>
      </c>
      <c r="AZ48" s="64">
        <v>10.824317882877361</v>
      </c>
      <c r="BA48" s="64">
        <v>9.4862892340563304E-2</v>
      </c>
      <c r="BB48" s="64">
        <v>6.9933044458260901E-2</v>
      </c>
      <c r="BC48" s="64">
        <v>0</v>
      </c>
      <c r="BD48" s="64">
        <v>1.1170969974469735</v>
      </c>
      <c r="BE48" s="64">
        <v>3.0285905574654057</v>
      </c>
      <c r="BF48" s="64">
        <v>35.490780940104457</v>
      </c>
      <c r="BG48" s="64">
        <v>0</v>
      </c>
      <c r="BH48" s="64">
        <v>6.4945493182093168</v>
      </c>
      <c r="BI48" s="64">
        <v>48.04039086552627</v>
      </c>
      <c r="BJ48" s="64">
        <v>96.153906590694817</v>
      </c>
      <c r="BK48" s="64">
        <v>13.652566103880874</v>
      </c>
      <c r="BL48" s="64">
        <v>29.491646428345714</v>
      </c>
      <c r="BM48" s="64">
        <v>55.379926955356211</v>
      </c>
      <c r="BN48" s="64">
        <v>78.397397262412056</v>
      </c>
      <c r="BO48" s="64">
        <v>27.399750527016295</v>
      </c>
      <c r="BP48" s="64">
        <v>34.190851283709968</v>
      </c>
      <c r="BQ48" s="64">
        <v>90.902593580855523</v>
      </c>
      <c r="BR48" s="64">
        <v>160.36470900501416</v>
      </c>
      <c r="BS48" s="64">
        <v>35.809661346270033</v>
      </c>
      <c r="BT48" s="64">
        <v>131.14505186666145</v>
      </c>
      <c r="BU48" s="64">
        <v>15.412637801243209</v>
      </c>
      <c r="BV48" s="64">
        <v>219.03050695389427</v>
      </c>
      <c r="BW48" s="64">
        <v>205.47091310516601</v>
      </c>
      <c r="BX48" s="64">
        <v>182.59051377266326</v>
      </c>
      <c r="BY48" s="64">
        <v>111.91337623600774</v>
      </c>
      <c r="BZ48" s="64">
        <v>237.56653059965544</v>
      </c>
      <c r="CA48" s="64">
        <v>125.12876304767651</v>
      </c>
      <c r="CB48" s="289">
        <v>0</v>
      </c>
      <c r="CC48" s="103">
        <f t="shared" si="0"/>
        <v>4824.7899247660662</v>
      </c>
      <c r="CD48" s="106">
        <v>0</v>
      </c>
      <c r="CE48" s="64">
        <v>0</v>
      </c>
      <c r="CF48" s="64">
        <v>0</v>
      </c>
      <c r="CG48" s="64">
        <v>2200.5592736756603</v>
      </c>
      <c r="CH48" s="64">
        <v>0</v>
      </c>
      <c r="CI48" s="64">
        <v>0</v>
      </c>
      <c r="CJ48" s="64">
        <v>0</v>
      </c>
      <c r="CK48" s="64">
        <v>0</v>
      </c>
      <c r="CL48" s="64">
        <v>0</v>
      </c>
      <c r="CM48" s="64">
        <v>0</v>
      </c>
      <c r="CN48" s="64">
        <v>0</v>
      </c>
      <c r="CO48" s="289">
        <v>0</v>
      </c>
      <c r="CP48" s="103">
        <f t="shared" si="1"/>
        <v>2200.5592736756603</v>
      </c>
      <c r="CQ48" s="97">
        <v>0</v>
      </c>
      <c r="CR48" s="97">
        <v>896.24092673272332</v>
      </c>
      <c r="CS48" s="97">
        <v>0</v>
      </c>
      <c r="CT48" s="103">
        <f t="shared" si="2"/>
        <v>896.24092673272332</v>
      </c>
      <c r="CU48" s="97">
        <v>0</v>
      </c>
      <c r="CV48" s="97">
        <v>0</v>
      </c>
      <c r="CW48" s="97">
        <v>1.2799521388979076</v>
      </c>
      <c r="CX48" s="97">
        <v>0</v>
      </c>
      <c r="CY48" s="103">
        <f t="shared" si="3"/>
        <v>1.2799521388979076</v>
      </c>
      <c r="CZ48" s="171">
        <v>1542.8722804786673</v>
      </c>
      <c r="DA48" s="103">
        <f t="shared" si="4"/>
        <v>4640.9524330259492</v>
      </c>
      <c r="DB48" s="103">
        <f t="shared" si="5"/>
        <v>9465.7423577920163</v>
      </c>
    </row>
    <row r="49" spans="1:106" ht="16" customHeight="1" x14ac:dyDescent="0.15">
      <c r="A49" s="295">
        <v>40</v>
      </c>
      <c r="B49" s="203" t="s">
        <v>294</v>
      </c>
      <c r="C49" s="40" t="s">
        <v>59</v>
      </c>
      <c r="D49" s="106">
        <v>245.0149213384523</v>
      </c>
      <c r="E49" s="64">
        <v>6.8169841285065136</v>
      </c>
      <c r="F49" s="64">
        <v>0.79947908198093698</v>
      </c>
      <c r="G49" s="64">
        <v>30.563784160073773</v>
      </c>
      <c r="H49" s="64">
        <v>25.447290161971978</v>
      </c>
      <c r="I49" s="64">
        <v>13.174840498747896</v>
      </c>
      <c r="J49" s="64">
        <v>39.07510505487118</v>
      </c>
      <c r="K49" s="64">
        <v>4.3552825164871409</v>
      </c>
      <c r="L49" s="64">
        <v>27.730696226641232</v>
      </c>
      <c r="M49" s="64">
        <v>0.66031821182032435</v>
      </c>
      <c r="N49" s="64">
        <v>36.154541376973</v>
      </c>
      <c r="O49" s="64">
        <v>90.715180293013944</v>
      </c>
      <c r="P49" s="64">
        <v>10.717815578946487</v>
      </c>
      <c r="Q49" s="64">
        <v>129.7064910447738</v>
      </c>
      <c r="R49" s="64">
        <v>23.042387900725654</v>
      </c>
      <c r="S49" s="64">
        <v>0</v>
      </c>
      <c r="T49" s="64">
        <v>44.236820217726077</v>
      </c>
      <c r="U49" s="64">
        <v>156.82940212723935</v>
      </c>
      <c r="V49" s="64">
        <v>29.022163965103175</v>
      </c>
      <c r="W49" s="64">
        <v>54.111184544305047</v>
      </c>
      <c r="X49" s="64">
        <v>2.5847657893383111</v>
      </c>
      <c r="Y49" s="64">
        <v>30.762551745155037</v>
      </c>
      <c r="Z49" s="64">
        <v>7.8642447344397226</v>
      </c>
      <c r="AA49" s="64">
        <v>22.957338310899633</v>
      </c>
      <c r="AB49" s="64">
        <v>17.940255412671362</v>
      </c>
      <c r="AC49" s="64">
        <v>19.314696795927432</v>
      </c>
      <c r="AD49" s="64">
        <v>15.553570866079914</v>
      </c>
      <c r="AE49" s="64">
        <v>0</v>
      </c>
      <c r="AF49" s="64">
        <v>1.0964570279194867</v>
      </c>
      <c r="AG49" s="64">
        <v>0</v>
      </c>
      <c r="AH49" s="64">
        <v>0</v>
      </c>
      <c r="AI49" s="64">
        <v>0</v>
      </c>
      <c r="AJ49" s="64">
        <v>34.496888916507025</v>
      </c>
      <c r="AK49" s="64">
        <v>336.70490922830032</v>
      </c>
      <c r="AL49" s="64">
        <v>25.686454881873125</v>
      </c>
      <c r="AM49" s="64">
        <v>48.570665212726787</v>
      </c>
      <c r="AN49" s="64">
        <v>0</v>
      </c>
      <c r="AO49" s="64">
        <v>0</v>
      </c>
      <c r="AP49" s="64">
        <v>147.55950204857857</v>
      </c>
      <c r="AQ49" s="64">
        <v>10409.609749275871</v>
      </c>
      <c r="AR49" s="64">
        <v>31.851954074685569</v>
      </c>
      <c r="AS49" s="64">
        <v>160.84141511538357</v>
      </c>
      <c r="AT49" s="64">
        <v>54.423488255371417</v>
      </c>
      <c r="AU49" s="64">
        <v>125.83004459086554</v>
      </c>
      <c r="AV49" s="64">
        <v>1.8725543890400411</v>
      </c>
      <c r="AW49" s="64">
        <v>839.82194430784455</v>
      </c>
      <c r="AX49" s="64">
        <v>365.92795448179953</v>
      </c>
      <c r="AY49" s="64">
        <v>0</v>
      </c>
      <c r="AZ49" s="64">
        <v>3.0661311745662436</v>
      </c>
      <c r="BA49" s="64">
        <v>31.575189645219591</v>
      </c>
      <c r="BB49" s="64">
        <v>1.0470288833815842</v>
      </c>
      <c r="BC49" s="64">
        <v>0</v>
      </c>
      <c r="BD49" s="64">
        <v>2.9606251586270762</v>
      </c>
      <c r="BE49" s="64">
        <v>0</v>
      </c>
      <c r="BF49" s="64">
        <v>583.85728564492319</v>
      </c>
      <c r="BG49" s="64">
        <v>0</v>
      </c>
      <c r="BH49" s="64">
        <v>28.289909405000646</v>
      </c>
      <c r="BI49" s="64">
        <v>181.59790570645919</v>
      </c>
      <c r="BJ49" s="64">
        <v>356.38374467495993</v>
      </c>
      <c r="BK49" s="64">
        <v>70.98547613082593</v>
      </c>
      <c r="BL49" s="64">
        <v>175.162372570109</v>
      </c>
      <c r="BM49" s="64">
        <v>136.75887309223788</v>
      </c>
      <c r="BN49" s="64">
        <v>212.90124543750247</v>
      </c>
      <c r="BO49" s="64">
        <v>149.40394660175158</v>
      </c>
      <c r="BP49" s="64">
        <v>5127.887937853151</v>
      </c>
      <c r="BQ49" s="64">
        <v>374.07483445051082</v>
      </c>
      <c r="BR49" s="64">
        <v>229.86440410373237</v>
      </c>
      <c r="BS49" s="64">
        <v>115.55078098976601</v>
      </c>
      <c r="BT49" s="64">
        <v>302.7022411528929</v>
      </c>
      <c r="BU49" s="64">
        <v>1013.603892068146</v>
      </c>
      <c r="BV49" s="64">
        <v>0</v>
      </c>
      <c r="BW49" s="64">
        <v>497.51444289155927</v>
      </c>
      <c r="BX49" s="64">
        <v>357.54720403672275</v>
      </c>
      <c r="BY49" s="64">
        <v>124.93051039262231</v>
      </c>
      <c r="BZ49" s="64">
        <v>99.163004190113014</v>
      </c>
      <c r="CA49" s="64">
        <v>191.41198457000269</v>
      </c>
      <c r="CB49" s="289">
        <v>0</v>
      </c>
      <c r="CC49" s="103">
        <f t="shared" si="0"/>
        <v>24037.687064714424</v>
      </c>
      <c r="CD49" s="106">
        <v>0</v>
      </c>
      <c r="CE49" s="64">
        <v>0</v>
      </c>
      <c r="CF49" s="64">
        <v>0</v>
      </c>
      <c r="CG49" s="64">
        <v>2972.7600580096855</v>
      </c>
      <c r="CH49" s="64">
        <v>32.370943962388388</v>
      </c>
      <c r="CI49" s="64">
        <v>0</v>
      </c>
      <c r="CJ49" s="64">
        <v>0</v>
      </c>
      <c r="CK49" s="64">
        <v>0</v>
      </c>
      <c r="CL49" s="64">
        <v>0</v>
      </c>
      <c r="CM49" s="64">
        <v>0</v>
      </c>
      <c r="CN49" s="64">
        <v>0</v>
      </c>
      <c r="CO49" s="289">
        <v>0</v>
      </c>
      <c r="CP49" s="103">
        <f t="shared" si="1"/>
        <v>3005.131001972074</v>
      </c>
      <c r="CQ49" s="97">
        <v>0</v>
      </c>
      <c r="CR49" s="97">
        <v>0</v>
      </c>
      <c r="CS49" s="97">
        <v>0</v>
      </c>
      <c r="CT49" s="103">
        <f t="shared" si="2"/>
        <v>0</v>
      </c>
      <c r="CU49" s="97">
        <v>0</v>
      </c>
      <c r="CV49" s="97">
        <v>50095.375098116834</v>
      </c>
      <c r="CW49" s="97">
        <v>29.119017246694732</v>
      </c>
      <c r="CX49" s="97">
        <v>0</v>
      </c>
      <c r="CY49" s="103">
        <f t="shared" si="3"/>
        <v>50124.49411536353</v>
      </c>
      <c r="CZ49" s="171">
        <v>1561.9780197921871</v>
      </c>
      <c r="DA49" s="103">
        <f t="shared" si="4"/>
        <v>54691.603137127793</v>
      </c>
      <c r="DB49" s="103">
        <f t="shared" si="5"/>
        <v>78729.290201842217</v>
      </c>
    </row>
    <row r="50" spans="1:106" ht="16" customHeight="1" x14ac:dyDescent="0.15">
      <c r="A50" s="295">
        <v>41</v>
      </c>
      <c r="B50" s="50">
        <v>45</v>
      </c>
      <c r="C50" s="175" t="s">
        <v>295</v>
      </c>
      <c r="D50" s="106">
        <v>51.248297229073458</v>
      </c>
      <c r="E50" s="64">
        <v>0</v>
      </c>
      <c r="F50" s="64">
        <v>0.10861033622462138</v>
      </c>
      <c r="G50" s="64">
        <v>11.145765642121114</v>
      </c>
      <c r="H50" s="64">
        <v>28.914785658848349</v>
      </c>
      <c r="I50" s="64">
        <v>11.065791578667714</v>
      </c>
      <c r="J50" s="64">
        <v>46.669147294284841</v>
      </c>
      <c r="K50" s="64">
        <v>4.1572660126528334</v>
      </c>
      <c r="L50" s="64">
        <v>18.139928895878398</v>
      </c>
      <c r="M50" s="64">
        <v>0.53093416781259894</v>
      </c>
      <c r="N50" s="64">
        <v>13.785747500753841</v>
      </c>
      <c r="O50" s="64">
        <v>32.525956973197808</v>
      </c>
      <c r="P50" s="64">
        <v>5.609144852587888</v>
      </c>
      <c r="Q50" s="64">
        <v>25.973261461542236</v>
      </c>
      <c r="R50" s="64">
        <v>3.9989378301043677</v>
      </c>
      <c r="S50" s="64">
        <v>0</v>
      </c>
      <c r="T50" s="64">
        <v>345.48817911480728</v>
      </c>
      <c r="U50" s="64">
        <v>104.70684133664631</v>
      </c>
      <c r="V50" s="64">
        <v>165.09203617517755</v>
      </c>
      <c r="W50" s="64">
        <v>233.37079473682169</v>
      </c>
      <c r="X50" s="64">
        <v>63.152665098527244</v>
      </c>
      <c r="Y50" s="64">
        <v>37.575864544870178</v>
      </c>
      <c r="Z50" s="64">
        <v>1.5858841552665122</v>
      </c>
      <c r="AA50" s="64">
        <v>4.4951586687802942</v>
      </c>
      <c r="AB50" s="64">
        <v>4.5005413842007149</v>
      </c>
      <c r="AC50" s="64">
        <v>0</v>
      </c>
      <c r="AD50" s="64">
        <v>0</v>
      </c>
      <c r="AE50" s="64">
        <v>0</v>
      </c>
      <c r="AF50" s="64">
        <v>0</v>
      </c>
      <c r="AG50" s="64">
        <v>0</v>
      </c>
      <c r="AH50" s="64">
        <v>0</v>
      </c>
      <c r="AI50" s="64">
        <v>0</v>
      </c>
      <c r="AJ50" s="64">
        <v>0</v>
      </c>
      <c r="AK50" s="64">
        <v>9.9503999364340991</v>
      </c>
      <c r="AL50" s="64">
        <v>1.9333778679634653E-2</v>
      </c>
      <c r="AM50" s="64">
        <v>2.2151104999855464</v>
      </c>
      <c r="AN50" s="64">
        <v>0</v>
      </c>
      <c r="AO50" s="64">
        <v>0</v>
      </c>
      <c r="AP50" s="64">
        <v>47.123013005715464</v>
      </c>
      <c r="AQ50" s="64">
        <v>192.15898439635987</v>
      </c>
      <c r="AR50" s="64">
        <v>381.22739131313676</v>
      </c>
      <c r="AS50" s="64">
        <v>79.056659445598001</v>
      </c>
      <c r="AT50" s="64">
        <v>0</v>
      </c>
      <c r="AU50" s="64">
        <v>0</v>
      </c>
      <c r="AV50" s="64">
        <v>0</v>
      </c>
      <c r="AW50" s="64">
        <v>0</v>
      </c>
      <c r="AX50" s="64">
        <v>62.103841120732923</v>
      </c>
      <c r="AY50" s="64">
        <v>56.612005497907667</v>
      </c>
      <c r="AZ50" s="64">
        <v>361.28816676954358</v>
      </c>
      <c r="BA50" s="64">
        <v>3.8923571844262947</v>
      </c>
      <c r="BB50" s="64">
        <v>9.1191994368374066E-2</v>
      </c>
      <c r="BC50" s="64">
        <v>0</v>
      </c>
      <c r="BD50" s="64">
        <v>0.26842202958984013</v>
      </c>
      <c r="BE50" s="64">
        <v>0.91486991257185513</v>
      </c>
      <c r="BF50" s="64">
        <v>1027.0408399926716</v>
      </c>
      <c r="BG50" s="64">
        <v>724.83613708913629</v>
      </c>
      <c r="BH50" s="64">
        <v>320.32690592835638</v>
      </c>
      <c r="BI50" s="64">
        <v>8.7680008088301786</v>
      </c>
      <c r="BJ50" s="64">
        <v>17.640558555510566</v>
      </c>
      <c r="BK50" s="64">
        <v>19.310522707775029</v>
      </c>
      <c r="BL50" s="64">
        <v>66.436767431115911</v>
      </c>
      <c r="BM50" s="64">
        <v>30.641373004080776</v>
      </c>
      <c r="BN50" s="64">
        <v>49.608498332715286</v>
      </c>
      <c r="BO50" s="64">
        <v>31.847564457348025</v>
      </c>
      <c r="BP50" s="64">
        <v>7.323753406074526</v>
      </c>
      <c r="BQ50" s="64">
        <v>314.13650157564149</v>
      </c>
      <c r="BR50" s="64">
        <v>173.56325533345938</v>
      </c>
      <c r="BS50" s="64">
        <v>55.88198292492735</v>
      </c>
      <c r="BT50" s="64">
        <v>153.62095913514179</v>
      </c>
      <c r="BU50" s="64">
        <v>100.1061503206722</v>
      </c>
      <c r="BV50" s="64">
        <v>89.449806381068441</v>
      </c>
      <c r="BW50" s="64">
        <v>85.401088057303497</v>
      </c>
      <c r="BX50" s="64">
        <v>54.173807124459216</v>
      </c>
      <c r="BY50" s="64">
        <v>40.149359274145603</v>
      </c>
      <c r="BZ50" s="64">
        <v>27.766820744073282</v>
      </c>
      <c r="CA50" s="64">
        <v>15.051464727341331</v>
      </c>
      <c r="CB50" s="289">
        <v>0</v>
      </c>
      <c r="CC50" s="103">
        <f t="shared" si="0"/>
        <v>5823.8454048457443</v>
      </c>
      <c r="CD50" s="106">
        <v>0</v>
      </c>
      <c r="CE50" s="64">
        <v>0</v>
      </c>
      <c r="CF50" s="64">
        <v>0</v>
      </c>
      <c r="CG50" s="64">
        <v>0</v>
      </c>
      <c r="CH50" s="64">
        <v>0</v>
      </c>
      <c r="CI50" s="64">
        <v>0</v>
      </c>
      <c r="CJ50" s="64">
        <v>5320.5687485413509</v>
      </c>
      <c r="CK50" s="64">
        <v>0</v>
      </c>
      <c r="CL50" s="64">
        <v>0</v>
      </c>
      <c r="CM50" s="64">
        <v>0</v>
      </c>
      <c r="CN50" s="64">
        <v>0</v>
      </c>
      <c r="CO50" s="289">
        <v>0</v>
      </c>
      <c r="CP50" s="103">
        <f t="shared" si="1"/>
        <v>5320.5687485413509</v>
      </c>
      <c r="CQ50" s="97">
        <v>0</v>
      </c>
      <c r="CR50" s="97">
        <v>0</v>
      </c>
      <c r="CS50" s="97">
        <v>0</v>
      </c>
      <c r="CT50" s="103">
        <f t="shared" si="2"/>
        <v>0</v>
      </c>
      <c r="CU50" s="97">
        <v>1281.7741014278001</v>
      </c>
      <c r="CV50" s="97">
        <v>0</v>
      </c>
      <c r="CW50" s="97">
        <v>0</v>
      </c>
      <c r="CX50" s="97">
        <v>0</v>
      </c>
      <c r="CY50" s="103">
        <f t="shared" si="3"/>
        <v>1281.7741014278001</v>
      </c>
      <c r="CZ50" s="171">
        <v>412.91989999211188</v>
      </c>
      <c r="DA50" s="103">
        <f t="shared" si="4"/>
        <v>7015.2627499612627</v>
      </c>
      <c r="DB50" s="103">
        <f t="shared" si="5"/>
        <v>12839.108154807007</v>
      </c>
    </row>
    <row r="51" spans="1:106" ht="16" customHeight="1" x14ac:dyDescent="0.15">
      <c r="A51" s="295">
        <v>42</v>
      </c>
      <c r="B51" s="50">
        <v>46</v>
      </c>
      <c r="C51" s="175" t="s">
        <v>296</v>
      </c>
      <c r="D51" s="106">
        <v>714.13046841771461</v>
      </c>
      <c r="E51" s="64">
        <v>11.427123482582674</v>
      </c>
      <c r="F51" s="64">
        <v>0.46639575363409802</v>
      </c>
      <c r="G51" s="64">
        <v>84.915877370080779</v>
      </c>
      <c r="H51" s="64">
        <v>2776.120286132998</v>
      </c>
      <c r="I51" s="64">
        <v>170.53399088182616</v>
      </c>
      <c r="J51" s="64">
        <v>191.51750793661509</v>
      </c>
      <c r="K51" s="64">
        <v>162.99898185749348</v>
      </c>
      <c r="L51" s="64">
        <v>307.94993103389106</v>
      </c>
      <c r="M51" s="64">
        <v>33.249076933431859</v>
      </c>
      <c r="N51" s="64">
        <v>1639.668296868799</v>
      </c>
      <c r="O51" s="64">
        <v>3175.7467757117615</v>
      </c>
      <c r="P51" s="64">
        <v>780.16906844579785</v>
      </c>
      <c r="Q51" s="64">
        <v>447.74689735914262</v>
      </c>
      <c r="R51" s="64">
        <v>236.37923204450948</v>
      </c>
      <c r="S51" s="64">
        <v>0</v>
      </c>
      <c r="T51" s="64">
        <v>967.41438733633447</v>
      </c>
      <c r="U51" s="64">
        <v>4816.8471855867856</v>
      </c>
      <c r="V51" s="64">
        <v>1606.4937939426932</v>
      </c>
      <c r="W51" s="64">
        <v>1431.8479212173404</v>
      </c>
      <c r="X51" s="64">
        <v>89.638653791209748</v>
      </c>
      <c r="Y51" s="64">
        <v>182.1567975701808</v>
      </c>
      <c r="Z51" s="64">
        <v>78.151207332094302</v>
      </c>
      <c r="AA51" s="64">
        <v>235.96593640159026</v>
      </c>
      <c r="AB51" s="64">
        <v>276.44803504694636</v>
      </c>
      <c r="AC51" s="64">
        <v>19.861123099868244</v>
      </c>
      <c r="AD51" s="64">
        <v>15.995167731051264</v>
      </c>
      <c r="AE51" s="64">
        <v>6.947944979177656</v>
      </c>
      <c r="AF51" s="64">
        <v>0.74485625439769731</v>
      </c>
      <c r="AG51" s="64">
        <v>4.6889710067248425</v>
      </c>
      <c r="AH51" s="64">
        <v>0</v>
      </c>
      <c r="AI51" s="64">
        <v>0</v>
      </c>
      <c r="AJ51" s="64">
        <v>0</v>
      </c>
      <c r="AK51" s="64">
        <v>158.70012906347799</v>
      </c>
      <c r="AL51" s="64">
        <v>0.49892575739760969</v>
      </c>
      <c r="AM51" s="64">
        <v>4.6405891248471853</v>
      </c>
      <c r="AN51" s="64">
        <v>0</v>
      </c>
      <c r="AO51" s="64">
        <v>0</v>
      </c>
      <c r="AP51" s="64">
        <v>302.62436727495503</v>
      </c>
      <c r="AQ51" s="64">
        <v>3214.2466659692932</v>
      </c>
      <c r="AR51" s="64">
        <v>286.55547424105379</v>
      </c>
      <c r="AS51" s="64">
        <v>32611.658280621039</v>
      </c>
      <c r="AT51" s="64">
        <v>268.74564840816527</v>
      </c>
      <c r="AU51" s="64">
        <v>0</v>
      </c>
      <c r="AV51" s="64">
        <v>5.6977850448197344E-2</v>
      </c>
      <c r="AW51" s="64">
        <v>0.60600591535989401</v>
      </c>
      <c r="AX51" s="64">
        <v>97.117389738728946</v>
      </c>
      <c r="AY51" s="64">
        <v>24.040033073564722</v>
      </c>
      <c r="AZ51" s="64">
        <v>417.0609425999171</v>
      </c>
      <c r="BA51" s="64">
        <v>23.451778733620657</v>
      </c>
      <c r="BB51" s="64">
        <v>7.2059684963563733</v>
      </c>
      <c r="BC51" s="64">
        <v>152.27624745133602</v>
      </c>
      <c r="BD51" s="64">
        <v>8.6658027484436531E-2</v>
      </c>
      <c r="BE51" s="64">
        <v>0</v>
      </c>
      <c r="BF51" s="64">
        <v>331.85911421294122</v>
      </c>
      <c r="BG51" s="64">
        <v>0</v>
      </c>
      <c r="BH51" s="64">
        <v>24.820091126133594</v>
      </c>
      <c r="BI51" s="64">
        <v>561.64448225550188</v>
      </c>
      <c r="BJ51" s="64">
        <v>1119.2524838432614</v>
      </c>
      <c r="BK51" s="64">
        <v>125.30452146910881</v>
      </c>
      <c r="BL51" s="64">
        <v>367.69618698455673</v>
      </c>
      <c r="BM51" s="64">
        <v>426.84909421214013</v>
      </c>
      <c r="BN51" s="64">
        <v>165.53044689623496</v>
      </c>
      <c r="BO51" s="64">
        <v>48.688021452565906</v>
      </c>
      <c r="BP51" s="64">
        <v>49.289253607968021</v>
      </c>
      <c r="BQ51" s="64">
        <v>367.79274922303995</v>
      </c>
      <c r="BR51" s="64">
        <v>635.42553905066859</v>
      </c>
      <c r="BS51" s="64">
        <v>151.09598175671599</v>
      </c>
      <c r="BT51" s="64">
        <v>330.53206082541539</v>
      </c>
      <c r="BU51" s="64">
        <v>61.028387910799658</v>
      </c>
      <c r="BV51" s="64">
        <v>653.06166278917874</v>
      </c>
      <c r="BW51" s="64">
        <v>384.23768516933109</v>
      </c>
      <c r="BX51" s="64">
        <v>1687.6814209634163</v>
      </c>
      <c r="BY51" s="64">
        <v>532.9956568876238</v>
      </c>
      <c r="BZ51" s="64">
        <v>199.91109822870234</v>
      </c>
      <c r="CA51" s="64">
        <v>353.81234819004573</v>
      </c>
      <c r="CB51" s="289">
        <v>0</v>
      </c>
      <c r="CC51" s="103">
        <f t="shared" si="0"/>
        <v>66614.302260929064</v>
      </c>
      <c r="CD51" s="106">
        <v>3777.6591364853107</v>
      </c>
      <c r="CE51" s="64">
        <v>1710.778816173729</v>
      </c>
      <c r="CF51" s="64">
        <v>770.75253510803066</v>
      </c>
      <c r="CG51" s="64">
        <v>184.99341439574911</v>
      </c>
      <c r="CH51" s="64">
        <v>2151.4948204431398</v>
      </c>
      <c r="CI51" s="64">
        <v>2062.8311962136509</v>
      </c>
      <c r="CJ51" s="64">
        <v>419.47553252948319</v>
      </c>
      <c r="CK51" s="64">
        <v>80.092626668353461</v>
      </c>
      <c r="CL51" s="64">
        <v>1147.0177665474514</v>
      </c>
      <c r="CM51" s="64">
        <v>0</v>
      </c>
      <c r="CN51" s="64">
        <v>0</v>
      </c>
      <c r="CO51" s="289">
        <v>864.51432495909546</v>
      </c>
      <c r="CP51" s="103">
        <f t="shared" si="1"/>
        <v>13169.61016952399</v>
      </c>
      <c r="CQ51" s="97">
        <v>0</v>
      </c>
      <c r="CR51" s="97">
        <v>0</v>
      </c>
      <c r="CS51" s="97">
        <v>62.364787480681301</v>
      </c>
      <c r="CT51" s="103">
        <f t="shared" si="2"/>
        <v>62.364787480681301</v>
      </c>
      <c r="CU51" s="97">
        <v>6928.8751742131217</v>
      </c>
      <c r="CV51" s="97">
        <v>0</v>
      </c>
      <c r="CW51" s="97">
        <v>0</v>
      </c>
      <c r="CX51" s="97">
        <v>0</v>
      </c>
      <c r="CY51" s="103">
        <f t="shared" si="3"/>
        <v>6928.8751742131217</v>
      </c>
      <c r="CZ51" s="171">
        <v>37886.6046458907</v>
      </c>
      <c r="DA51" s="103">
        <f t="shared" si="4"/>
        <v>58047.454777108491</v>
      </c>
      <c r="DB51" s="103">
        <f t="shared" si="5"/>
        <v>124661.75703803755</v>
      </c>
    </row>
    <row r="52" spans="1:106" ht="16" customHeight="1" x14ac:dyDescent="0.15">
      <c r="A52" s="295">
        <v>43</v>
      </c>
      <c r="B52" s="50">
        <v>47</v>
      </c>
      <c r="C52" s="175" t="s">
        <v>297</v>
      </c>
      <c r="D52" s="106">
        <v>0</v>
      </c>
      <c r="E52" s="64">
        <v>0</v>
      </c>
      <c r="F52" s="64">
        <v>1.701132831295973E-2</v>
      </c>
      <c r="G52" s="64">
        <v>7.9289279130696757</v>
      </c>
      <c r="H52" s="64">
        <v>89.834420444471021</v>
      </c>
      <c r="I52" s="64">
        <v>0</v>
      </c>
      <c r="J52" s="64">
        <v>0</v>
      </c>
      <c r="K52" s="64">
        <v>5.5209594452046247</v>
      </c>
      <c r="L52" s="64">
        <v>0</v>
      </c>
      <c r="M52" s="64">
        <v>0.54246521804792713</v>
      </c>
      <c r="N52" s="64">
        <v>119.41729380347017</v>
      </c>
      <c r="O52" s="64">
        <v>627.3824591744351</v>
      </c>
      <c r="P52" s="64">
        <v>0.12780655751759895</v>
      </c>
      <c r="Q52" s="64">
        <v>2.2281031977593027</v>
      </c>
      <c r="R52" s="64">
        <v>5.1916392895902801</v>
      </c>
      <c r="S52" s="64">
        <v>0</v>
      </c>
      <c r="T52" s="64">
        <v>0</v>
      </c>
      <c r="U52" s="64">
        <v>24.552803895809081</v>
      </c>
      <c r="V52" s="64">
        <v>0</v>
      </c>
      <c r="W52" s="64">
        <v>80.646249800397413</v>
      </c>
      <c r="X52" s="64">
        <v>6.3852562413621072</v>
      </c>
      <c r="Y52" s="64">
        <v>5.260426944265488E-2</v>
      </c>
      <c r="Z52" s="64">
        <v>9.6132218471618511</v>
      </c>
      <c r="AA52" s="64">
        <v>28.92002019041383</v>
      </c>
      <c r="AB52" s="64">
        <v>23.563099549917371</v>
      </c>
      <c r="AC52" s="64">
        <v>0</v>
      </c>
      <c r="AD52" s="64">
        <v>0</v>
      </c>
      <c r="AE52" s="64">
        <v>0</v>
      </c>
      <c r="AF52" s="64">
        <v>0</v>
      </c>
      <c r="AG52" s="64">
        <v>0</v>
      </c>
      <c r="AH52" s="64">
        <v>0</v>
      </c>
      <c r="AI52" s="64">
        <v>0</v>
      </c>
      <c r="AJ52" s="64">
        <v>0</v>
      </c>
      <c r="AK52" s="64">
        <v>24.254160081988157</v>
      </c>
      <c r="AL52" s="64">
        <v>4.7894610065721613E-2</v>
      </c>
      <c r="AM52" s="64">
        <v>0.85237897020478604</v>
      </c>
      <c r="AN52" s="64">
        <v>0</v>
      </c>
      <c r="AO52" s="64">
        <v>0</v>
      </c>
      <c r="AP52" s="64">
        <v>10.587077850280348</v>
      </c>
      <c r="AQ52" s="64">
        <v>21.837870560768124</v>
      </c>
      <c r="AR52" s="64">
        <v>21.708221391062708</v>
      </c>
      <c r="AS52" s="64">
        <v>84.883708972117276</v>
      </c>
      <c r="AT52" s="64">
        <v>23.28513485179527</v>
      </c>
      <c r="AU52" s="64">
        <v>0</v>
      </c>
      <c r="AV52" s="64">
        <v>0.5195783497610108</v>
      </c>
      <c r="AW52" s="64">
        <v>0</v>
      </c>
      <c r="AX52" s="64">
        <v>0</v>
      </c>
      <c r="AY52" s="64">
        <v>28.041274058794631</v>
      </c>
      <c r="AZ52" s="64">
        <v>92.577485780473424</v>
      </c>
      <c r="BA52" s="64">
        <v>6.0211572104916637</v>
      </c>
      <c r="BB52" s="64">
        <v>1.7606008826109392</v>
      </c>
      <c r="BC52" s="64">
        <v>0</v>
      </c>
      <c r="BD52" s="64">
        <v>0</v>
      </c>
      <c r="BE52" s="64">
        <v>0</v>
      </c>
      <c r="BF52" s="64">
        <v>51.947272246956544</v>
      </c>
      <c r="BG52" s="64">
        <v>0</v>
      </c>
      <c r="BH52" s="64">
        <v>4.2864020813929802</v>
      </c>
      <c r="BI52" s="64">
        <v>52.422785077519841</v>
      </c>
      <c r="BJ52" s="64">
        <v>104.61195922667946</v>
      </c>
      <c r="BK52" s="64">
        <v>17.305055111117248</v>
      </c>
      <c r="BL52" s="64">
        <v>29.98056241148862</v>
      </c>
      <c r="BM52" s="64">
        <v>44.25059110661519</v>
      </c>
      <c r="BN52" s="64">
        <v>32.809473611294266</v>
      </c>
      <c r="BO52" s="64">
        <v>15.169786463598717</v>
      </c>
      <c r="BP52" s="64">
        <v>17.492239096727339</v>
      </c>
      <c r="BQ52" s="64">
        <v>124.89936529050335</v>
      </c>
      <c r="BR52" s="64">
        <v>97.346234639257617</v>
      </c>
      <c r="BS52" s="64">
        <v>51.299967546551819</v>
      </c>
      <c r="BT52" s="64">
        <v>83.011922659197637</v>
      </c>
      <c r="BU52" s="64">
        <v>24.850749797820736</v>
      </c>
      <c r="BV52" s="64">
        <v>188.2339517269773</v>
      </c>
      <c r="BW52" s="64">
        <v>176.17272107537974</v>
      </c>
      <c r="BX52" s="64">
        <v>731.24693337872964</v>
      </c>
      <c r="BY52" s="64">
        <v>285.16764608398927</v>
      </c>
      <c r="BZ52" s="64">
        <v>108.8274222413646</v>
      </c>
      <c r="CA52" s="64">
        <v>284.53039828784603</v>
      </c>
      <c r="CB52" s="289">
        <v>0</v>
      </c>
      <c r="CC52" s="103">
        <f t="shared" si="0"/>
        <v>3874.1643248978057</v>
      </c>
      <c r="CD52" s="106">
        <v>6663.6475601977409</v>
      </c>
      <c r="CE52" s="64">
        <v>2368.0936612850346</v>
      </c>
      <c r="CF52" s="64">
        <v>3265.3159078739809</v>
      </c>
      <c r="CG52" s="64">
        <v>259.37449407582432</v>
      </c>
      <c r="CH52" s="64">
        <v>2321.8919352256903</v>
      </c>
      <c r="CI52" s="64">
        <v>1917.7565835899106</v>
      </c>
      <c r="CJ52" s="64">
        <v>959.86392837414496</v>
      </c>
      <c r="CK52" s="64">
        <v>88.86687314184573</v>
      </c>
      <c r="CL52" s="64">
        <v>3630.1868089772211</v>
      </c>
      <c r="CM52" s="64">
        <v>0</v>
      </c>
      <c r="CN52" s="64">
        <v>0</v>
      </c>
      <c r="CO52" s="289">
        <v>1209.0953311530398</v>
      </c>
      <c r="CP52" s="103">
        <f t="shared" si="1"/>
        <v>22684.093083894433</v>
      </c>
      <c r="CQ52" s="97">
        <v>0</v>
      </c>
      <c r="CR52" s="97">
        <v>0</v>
      </c>
      <c r="CS52" s="97">
        <v>0</v>
      </c>
      <c r="CT52" s="103">
        <f t="shared" si="2"/>
        <v>0</v>
      </c>
      <c r="CU52" s="97">
        <v>572.66838309840955</v>
      </c>
      <c r="CV52" s="97">
        <v>0</v>
      </c>
      <c r="CW52" s="97">
        <v>0</v>
      </c>
      <c r="CX52" s="97">
        <v>0</v>
      </c>
      <c r="CY52" s="103">
        <f t="shared" si="3"/>
        <v>572.66838309840955</v>
      </c>
      <c r="CZ52" s="171">
        <v>1201.4461478409619</v>
      </c>
      <c r="DA52" s="103">
        <f t="shared" si="4"/>
        <v>24458.207614833806</v>
      </c>
      <c r="DB52" s="103">
        <f t="shared" si="5"/>
        <v>28332.371939731613</v>
      </c>
    </row>
    <row r="53" spans="1:106" ht="16" customHeight="1" x14ac:dyDescent="0.15">
      <c r="A53" s="295">
        <v>44</v>
      </c>
      <c r="B53" s="50" t="s">
        <v>298</v>
      </c>
      <c r="C53" s="40" t="s">
        <v>231</v>
      </c>
      <c r="D53" s="106">
        <v>20.927580220547387</v>
      </c>
      <c r="E53" s="64">
        <v>1.2849213735335465</v>
      </c>
      <c r="F53" s="64">
        <v>0.12843839996910345</v>
      </c>
      <c r="G53" s="64">
        <v>1.874891553548359</v>
      </c>
      <c r="H53" s="64">
        <v>10.084436723491384</v>
      </c>
      <c r="I53" s="64">
        <v>5.3253506845002114</v>
      </c>
      <c r="J53" s="64">
        <v>7.2931088575597753</v>
      </c>
      <c r="K53" s="64">
        <v>1.6655936402644513</v>
      </c>
      <c r="L53" s="64">
        <v>7.7840202139180876</v>
      </c>
      <c r="M53" s="64">
        <v>0.32377239715207762</v>
      </c>
      <c r="N53" s="64">
        <v>10.351326820829374</v>
      </c>
      <c r="O53" s="64">
        <v>16.877406278277526</v>
      </c>
      <c r="P53" s="64">
        <v>8.9903126885959121</v>
      </c>
      <c r="Q53" s="64">
        <v>6.9920094230611909</v>
      </c>
      <c r="R53" s="64">
        <v>5.4014747649738002</v>
      </c>
      <c r="S53" s="64">
        <v>0</v>
      </c>
      <c r="T53" s="64">
        <v>34.166799739985663</v>
      </c>
      <c r="U53" s="64">
        <v>40.713392694323261</v>
      </c>
      <c r="V53" s="64">
        <v>14.083401102109134</v>
      </c>
      <c r="W53" s="64">
        <v>46.435518620719932</v>
      </c>
      <c r="X53" s="64">
        <v>2.0662884240573853</v>
      </c>
      <c r="Y53" s="64">
        <v>4.1103208482084188</v>
      </c>
      <c r="Z53" s="64">
        <v>1.9214316947442629</v>
      </c>
      <c r="AA53" s="64">
        <v>9.2097461067224771</v>
      </c>
      <c r="AB53" s="64">
        <v>6.6561693475129831</v>
      </c>
      <c r="AC53" s="64">
        <v>0</v>
      </c>
      <c r="AD53" s="64">
        <v>0</v>
      </c>
      <c r="AE53" s="64">
        <v>0.39960770334911461</v>
      </c>
      <c r="AF53" s="64">
        <v>0</v>
      </c>
      <c r="AG53" s="64">
        <v>0</v>
      </c>
      <c r="AH53" s="64">
        <v>0</v>
      </c>
      <c r="AI53" s="64">
        <v>0</v>
      </c>
      <c r="AJ53" s="64">
        <v>0</v>
      </c>
      <c r="AK53" s="64">
        <v>0</v>
      </c>
      <c r="AL53" s="64">
        <v>0</v>
      </c>
      <c r="AM53" s="64">
        <v>0.15476107141448528</v>
      </c>
      <c r="AN53" s="64">
        <v>0</v>
      </c>
      <c r="AO53" s="64">
        <v>0</v>
      </c>
      <c r="AP53" s="64">
        <v>3.8543437498874358</v>
      </c>
      <c r="AQ53" s="64">
        <v>66.103420442057242</v>
      </c>
      <c r="AR53" s="64">
        <v>30.216618951148575</v>
      </c>
      <c r="AS53" s="64">
        <v>160.05209748844194</v>
      </c>
      <c r="AT53" s="64">
        <v>114.33921682644053</v>
      </c>
      <c r="AU53" s="64">
        <v>8.2588629175194832</v>
      </c>
      <c r="AV53" s="64">
        <v>10.14245738045916</v>
      </c>
      <c r="AW53" s="64">
        <v>32.348422259990961</v>
      </c>
      <c r="AX53" s="64">
        <v>0</v>
      </c>
      <c r="AY53" s="64">
        <v>0</v>
      </c>
      <c r="AZ53" s="64">
        <v>0</v>
      </c>
      <c r="BA53" s="64">
        <v>0</v>
      </c>
      <c r="BB53" s="64">
        <v>4.4660533914164162</v>
      </c>
      <c r="BC53" s="64">
        <v>0</v>
      </c>
      <c r="BD53" s="64">
        <v>0.15568784994341306</v>
      </c>
      <c r="BE53" s="64">
        <v>0</v>
      </c>
      <c r="BF53" s="64">
        <v>423.73534273290613</v>
      </c>
      <c r="BG53" s="64">
        <v>0</v>
      </c>
      <c r="BH53" s="64">
        <v>24.640985622181088</v>
      </c>
      <c r="BI53" s="64">
        <v>52.924572504596689</v>
      </c>
      <c r="BJ53" s="64">
        <v>103.18116740354317</v>
      </c>
      <c r="BK53" s="64">
        <v>25.604995454534667</v>
      </c>
      <c r="BL53" s="64">
        <v>22.124174852456889</v>
      </c>
      <c r="BM53" s="64">
        <v>51.505582328291496</v>
      </c>
      <c r="BN53" s="64">
        <v>121.77966789755867</v>
      </c>
      <c r="BO53" s="64">
        <v>60.423282206339117</v>
      </c>
      <c r="BP53" s="64">
        <v>21.905441259917044</v>
      </c>
      <c r="BQ53" s="64">
        <v>222.5003525216581</v>
      </c>
      <c r="BR53" s="64">
        <v>14.346483480872459</v>
      </c>
      <c r="BS53" s="64">
        <v>37.941319494641846</v>
      </c>
      <c r="BT53" s="64">
        <v>57.430306577743963</v>
      </c>
      <c r="BU53" s="64">
        <v>0</v>
      </c>
      <c r="BV53" s="64">
        <v>93.56685629370952</v>
      </c>
      <c r="BW53" s="64">
        <v>47.033298385919267</v>
      </c>
      <c r="BX53" s="64">
        <v>62.038333569329176</v>
      </c>
      <c r="BY53" s="64">
        <v>45.458639923273559</v>
      </c>
      <c r="BZ53" s="64">
        <v>11.172097203039465</v>
      </c>
      <c r="CA53" s="64">
        <v>23.069238236870241</v>
      </c>
      <c r="CB53" s="289">
        <v>0</v>
      </c>
      <c r="CC53" s="103">
        <f t="shared" si="0"/>
        <v>2217.5414006000569</v>
      </c>
      <c r="CD53" s="106">
        <v>0</v>
      </c>
      <c r="CE53" s="64">
        <v>0</v>
      </c>
      <c r="CF53" s="64">
        <v>0</v>
      </c>
      <c r="CG53" s="64">
        <v>0</v>
      </c>
      <c r="CH53" s="64">
        <v>0</v>
      </c>
      <c r="CI53" s="64">
        <v>0</v>
      </c>
      <c r="CJ53" s="64">
        <v>3014.7051338214173</v>
      </c>
      <c r="CK53" s="64">
        <v>0</v>
      </c>
      <c r="CL53" s="64">
        <v>158.66869125375885</v>
      </c>
      <c r="CM53" s="64">
        <v>0</v>
      </c>
      <c r="CN53" s="64">
        <v>0</v>
      </c>
      <c r="CO53" s="289">
        <v>0</v>
      </c>
      <c r="CP53" s="103">
        <f t="shared" si="1"/>
        <v>3173.3738250751762</v>
      </c>
      <c r="CQ53" s="97">
        <v>0</v>
      </c>
      <c r="CR53" s="97">
        <v>0</v>
      </c>
      <c r="CS53" s="97">
        <v>10.399789254420575</v>
      </c>
      <c r="CT53" s="103">
        <f t="shared" si="2"/>
        <v>10.399789254420575</v>
      </c>
      <c r="CU53" s="97">
        <v>0</v>
      </c>
      <c r="CV53" s="97">
        <v>0</v>
      </c>
      <c r="CW53" s="97">
        <v>0</v>
      </c>
      <c r="CX53" s="97">
        <v>0</v>
      </c>
      <c r="CY53" s="103">
        <f t="shared" si="3"/>
        <v>0</v>
      </c>
      <c r="CZ53" s="171">
        <v>365.66936399852096</v>
      </c>
      <c r="DA53" s="103">
        <f t="shared" si="4"/>
        <v>3549.442978328118</v>
      </c>
      <c r="DB53" s="103">
        <f t="shared" si="5"/>
        <v>5766.9843789281749</v>
      </c>
    </row>
    <row r="54" spans="1:106" ht="16" customHeight="1" x14ac:dyDescent="0.15">
      <c r="A54" s="295">
        <v>45</v>
      </c>
      <c r="B54" s="50" t="s">
        <v>299</v>
      </c>
      <c r="C54" s="40" t="s">
        <v>232</v>
      </c>
      <c r="D54" s="106">
        <v>0.99924363125630167</v>
      </c>
      <c r="E54" s="64">
        <v>6.749951120377834E-2</v>
      </c>
      <c r="F54" s="64">
        <v>3.1628957813909435E-3</v>
      </c>
      <c r="G54" s="64">
        <v>0.8047988874355233</v>
      </c>
      <c r="H54" s="64">
        <v>0</v>
      </c>
      <c r="I54" s="64">
        <v>0.23515033773446242</v>
      </c>
      <c r="J54" s="64">
        <v>0.94204120871469565</v>
      </c>
      <c r="K54" s="64">
        <v>0.32972046563669122</v>
      </c>
      <c r="L54" s="64">
        <v>0.40921201416886738</v>
      </c>
      <c r="M54" s="64">
        <v>0.33780839743360658</v>
      </c>
      <c r="N54" s="64">
        <v>1.1439032323215317</v>
      </c>
      <c r="O54" s="64">
        <v>6.092881822508736</v>
      </c>
      <c r="P54" s="64">
        <v>0.94219680426573971</v>
      </c>
      <c r="Q54" s="64">
        <v>0.27678423961057624</v>
      </c>
      <c r="R54" s="64">
        <v>2.7237919966988953</v>
      </c>
      <c r="S54" s="64">
        <v>0</v>
      </c>
      <c r="T54" s="64">
        <v>4.1161124058784981</v>
      </c>
      <c r="U54" s="64">
        <v>2.6321497508041722</v>
      </c>
      <c r="V54" s="64">
        <v>1.2536402791510353</v>
      </c>
      <c r="W54" s="64">
        <v>1.5798741675364099</v>
      </c>
      <c r="X54" s="64">
        <v>0.80438906696075385</v>
      </c>
      <c r="Y54" s="64">
        <v>1.9144567020136054</v>
      </c>
      <c r="Z54" s="64">
        <v>0.19818213410262925</v>
      </c>
      <c r="AA54" s="64">
        <v>0.58981851242440553</v>
      </c>
      <c r="AB54" s="64">
        <v>0</v>
      </c>
      <c r="AC54" s="64">
        <v>0</v>
      </c>
      <c r="AD54" s="64">
        <v>0</v>
      </c>
      <c r="AE54" s="64">
        <v>0</v>
      </c>
      <c r="AF54" s="64">
        <v>0</v>
      </c>
      <c r="AG54" s="64">
        <v>0</v>
      </c>
      <c r="AH54" s="64">
        <v>0</v>
      </c>
      <c r="AI54" s="64">
        <v>0</v>
      </c>
      <c r="AJ54" s="64">
        <v>0</v>
      </c>
      <c r="AK54" s="64">
        <v>28.165594516962017</v>
      </c>
      <c r="AL54" s="64">
        <v>2.5077550871921594E-2</v>
      </c>
      <c r="AM54" s="64">
        <v>0</v>
      </c>
      <c r="AN54" s="64">
        <v>0</v>
      </c>
      <c r="AO54" s="64">
        <v>0</v>
      </c>
      <c r="AP54" s="64">
        <v>3.4572095514854122E-2</v>
      </c>
      <c r="AQ54" s="64">
        <v>1.5356107762852247</v>
      </c>
      <c r="AR54" s="64">
        <v>2.0033396517376123</v>
      </c>
      <c r="AS54" s="64">
        <v>0</v>
      </c>
      <c r="AT54" s="64">
        <v>0</v>
      </c>
      <c r="AU54" s="64">
        <v>32.652194443312553</v>
      </c>
      <c r="AV54" s="64">
        <v>34.894836129357131</v>
      </c>
      <c r="AW54" s="64">
        <v>0</v>
      </c>
      <c r="AX54" s="64">
        <v>0</v>
      </c>
      <c r="AY54" s="64">
        <v>0</v>
      </c>
      <c r="AZ54" s="64">
        <v>47.346637976563464</v>
      </c>
      <c r="BA54" s="64">
        <v>0</v>
      </c>
      <c r="BB54" s="64">
        <v>0</v>
      </c>
      <c r="BC54" s="64">
        <v>0</v>
      </c>
      <c r="BD54" s="64">
        <v>0</v>
      </c>
      <c r="BE54" s="64">
        <v>0</v>
      </c>
      <c r="BF54" s="64">
        <v>435.6140637758952</v>
      </c>
      <c r="BG54" s="64">
        <v>0</v>
      </c>
      <c r="BH54" s="64">
        <v>0</v>
      </c>
      <c r="BI54" s="64">
        <v>0</v>
      </c>
      <c r="BJ54" s="64">
        <v>0</v>
      </c>
      <c r="BK54" s="64">
        <v>0</v>
      </c>
      <c r="BL54" s="64">
        <v>0</v>
      </c>
      <c r="BM54" s="64">
        <v>0</v>
      </c>
      <c r="BN54" s="64">
        <v>0</v>
      </c>
      <c r="BO54" s="64">
        <v>0</v>
      </c>
      <c r="BP54" s="64">
        <v>0</v>
      </c>
      <c r="BQ54" s="64">
        <v>0</v>
      </c>
      <c r="BR54" s="64">
        <v>0</v>
      </c>
      <c r="BS54" s="64">
        <v>0</v>
      </c>
      <c r="BT54" s="64">
        <v>0</v>
      </c>
      <c r="BU54" s="64">
        <v>0</v>
      </c>
      <c r="BV54" s="64">
        <v>22.407236868518158</v>
      </c>
      <c r="BW54" s="64">
        <v>0</v>
      </c>
      <c r="BX54" s="64">
        <v>0</v>
      </c>
      <c r="BY54" s="64">
        <v>0</v>
      </c>
      <c r="BZ54" s="64">
        <v>0</v>
      </c>
      <c r="CA54" s="64">
        <v>0</v>
      </c>
      <c r="CB54" s="289">
        <v>0</v>
      </c>
      <c r="CC54" s="103">
        <f t="shared" si="0"/>
        <v>633.07598224866035</v>
      </c>
      <c r="CD54" s="106">
        <v>39.815683299576584</v>
      </c>
      <c r="CE54" s="64">
        <v>4.8124005354318493</v>
      </c>
      <c r="CF54" s="64">
        <v>4.948741629899879</v>
      </c>
      <c r="CG54" s="64">
        <v>6.8237740910694882</v>
      </c>
      <c r="CH54" s="64">
        <v>7.9799230133541252</v>
      </c>
      <c r="CI54" s="64">
        <v>7.2770154496878359</v>
      </c>
      <c r="CJ54" s="64">
        <v>0</v>
      </c>
      <c r="CK54" s="64">
        <v>0.30861542732944303</v>
      </c>
      <c r="CL54" s="64">
        <v>59.459209346611352</v>
      </c>
      <c r="CM54" s="64">
        <v>0</v>
      </c>
      <c r="CN54" s="64">
        <v>0</v>
      </c>
      <c r="CO54" s="289">
        <v>4.3707249503595653</v>
      </c>
      <c r="CP54" s="103">
        <f t="shared" si="1"/>
        <v>135.79608774332013</v>
      </c>
      <c r="CQ54" s="97">
        <v>0</v>
      </c>
      <c r="CR54" s="97">
        <v>0</v>
      </c>
      <c r="CS54" s="97">
        <v>0</v>
      </c>
      <c r="CT54" s="103">
        <f t="shared" si="2"/>
        <v>0</v>
      </c>
      <c r="CU54" s="97">
        <v>0</v>
      </c>
      <c r="CV54" s="97">
        <v>0</v>
      </c>
      <c r="CW54" s="97">
        <v>0</v>
      </c>
      <c r="CX54" s="97">
        <v>0</v>
      </c>
      <c r="CY54" s="103">
        <f t="shared" si="3"/>
        <v>0</v>
      </c>
      <c r="CZ54" s="171">
        <v>548.41196055068338</v>
      </c>
      <c r="DA54" s="103">
        <f t="shared" si="4"/>
        <v>684.20804829400345</v>
      </c>
      <c r="DB54" s="103">
        <f t="shared" si="5"/>
        <v>1317.2840305426639</v>
      </c>
    </row>
    <row r="55" spans="1:106" ht="16" customHeight="1" x14ac:dyDescent="0.15">
      <c r="A55" s="295">
        <v>46</v>
      </c>
      <c r="B55" s="50" t="s">
        <v>300</v>
      </c>
      <c r="C55" s="40" t="s">
        <v>233</v>
      </c>
      <c r="D55" s="106">
        <v>0</v>
      </c>
      <c r="E55" s="64">
        <v>0</v>
      </c>
      <c r="F55" s="64">
        <v>0</v>
      </c>
      <c r="G55" s="64">
        <v>0</v>
      </c>
      <c r="H55" s="64">
        <v>0</v>
      </c>
      <c r="I55" s="64">
        <v>0</v>
      </c>
      <c r="J55" s="64">
        <v>0</v>
      </c>
      <c r="K55" s="64">
        <v>0</v>
      </c>
      <c r="L55" s="64">
        <v>0</v>
      </c>
      <c r="M55" s="64">
        <v>0</v>
      </c>
      <c r="N55" s="64">
        <v>0</v>
      </c>
      <c r="O55" s="64">
        <v>0</v>
      </c>
      <c r="P55" s="64">
        <v>0</v>
      </c>
      <c r="Q55" s="64">
        <v>0</v>
      </c>
      <c r="R55" s="64">
        <v>0</v>
      </c>
      <c r="S55" s="64">
        <v>0</v>
      </c>
      <c r="T55" s="64">
        <v>0</v>
      </c>
      <c r="U55" s="64">
        <v>0</v>
      </c>
      <c r="V55" s="64">
        <v>0</v>
      </c>
      <c r="W55" s="64">
        <v>0</v>
      </c>
      <c r="X55" s="64">
        <v>0</v>
      </c>
      <c r="Y55" s="64">
        <v>0</v>
      </c>
      <c r="Z55" s="64">
        <v>0</v>
      </c>
      <c r="AA55" s="64">
        <v>0</v>
      </c>
      <c r="AB55" s="64">
        <v>0</v>
      </c>
      <c r="AC55" s="64">
        <v>0</v>
      </c>
      <c r="AD55" s="64">
        <v>0</v>
      </c>
      <c r="AE55" s="64">
        <v>0</v>
      </c>
      <c r="AF55" s="64">
        <v>0</v>
      </c>
      <c r="AG55" s="64">
        <v>0</v>
      </c>
      <c r="AH55" s="64">
        <v>0</v>
      </c>
      <c r="AI55" s="64">
        <v>0</v>
      </c>
      <c r="AJ55" s="64">
        <v>0</v>
      </c>
      <c r="AK55" s="64">
        <v>0</v>
      </c>
      <c r="AL55" s="64">
        <v>0</v>
      </c>
      <c r="AM55" s="64">
        <v>0</v>
      </c>
      <c r="AN55" s="64">
        <v>0</v>
      </c>
      <c r="AO55" s="64">
        <v>0</v>
      </c>
      <c r="AP55" s="64">
        <v>0</v>
      </c>
      <c r="AQ55" s="64">
        <v>0</v>
      </c>
      <c r="AR55" s="64">
        <v>0</v>
      </c>
      <c r="AS55" s="64">
        <v>0</v>
      </c>
      <c r="AT55" s="64">
        <v>0</v>
      </c>
      <c r="AU55" s="64">
        <v>1777.8292381198137</v>
      </c>
      <c r="AV55" s="64">
        <v>480.61829142459982</v>
      </c>
      <c r="AW55" s="64">
        <v>451.14395754562332</v>
      </c>
      <c r="AX55" s="64">
        <v>0</v>
      </c>
      <c r="AY55" s="64">
        <v>0</v>
      </c>
      <c r="AZ55" s="64">
        <v>0</v>
      </c>
      <c r="BA55" s="64">
        <v>0</v>
      </c>
      <c r="BB55" s="64">
        <v>0</v>
      </c>
      <c r="BC55" s="64">
        <v>0</v>
      </c>
      <c r="BD55" s="64">
        <v>0</v>
      </c>
      <c r="BE55" s="64">
        <v>0</v>
      </c>
      <c r="BF55" s="64">
        <v>400.36914184062016</v>
      </c>
      <c r="BG55" s="64">
        <v>0</v>
      </c>
      <c r="BH55" s="64">
        <v>0</v>
      </c>
      <c r="BI55" s="64">
        <v>0</v>
      </c>
      <c r="BJ55" s="64">
        <v>0</v>
      </c>
      <c r="BK55" s="64">
        <v>0</v>
      </c>
      <c r="BL55" s="64">
        <v>0</v>
      </c>
      <c r="BM55" s="64">
        <v>0</v>
      </c>
      <c r="BN55" s="64">
        <v>0</v>
      </c>
      <c r="BO55" s="64">
        <v>0</v>
      </c>
      <c r="BP55" s="64">
        <v>0</v>
      </c>
      <c r="BQ55" s="64">
        <v>0</v>
      </c>
      <c r="BR55" s="64">
        <v>0</v>
      </c>
      <c r="BS55" s="64">
        <v>0</v>
      </c>
      <c r="BT55" s="64">
        <v>0</v>
      </c>
      <c r="BU55" s="64">
        <v>0</v>
      </c>
      <c r="BV55" s="64">
        <v>88.399564945846791</v>
      </c>
      <c r="BW55" s="64">
        <v>0</v>
      </c>
      <c r="BX55" s="64">
        <v>0</v>
      </c>
      <c r="BY55" s="64">
        <v>0</v>
      </c>
      <c r="BZ55" s="64">
        <v>0</v>
      </c>
      <c r="CA55" s="64">
        <v>0</v>
      </c>
      <c r="CB55" s="289">
        <v>0</v>
      </c>
      <c r="CC55" s="103">
        <f t="shared" si="0"/>
        <v>3198.3601938765037</v>
      </c>
      <c r="CD55" s="106">
        <v>0</v>
      </c>
      <c r="CE55" s="64">
        <v>0</v>
      </c>
      <c r="CF55" s="64">
        <v>0</v>
      </c>
      <c r="CG55" s="64">
        <v>0</v>
      </c>
      <c r="CH55" s="64">
        <v>0</v>
      </c>
      <c r="CI55" s="64">
        <v>0</v>
      </c>
      <c r="CJ55" s="64">
        <v>0</v>
      </c>
      <c r="CK55" s="64">
        <v>0</v>
      </c>
      <c r="CL55" s="64">
        <v>0</v>
      </c>
      <c r="CM55" s="64">
        <v>0</v>
      </c>
      <c r="CN55" s="64">
        <v>0</v>
      </c>
      <c r="CO55" s="289">
        <v>0</v>
      </c>
      <c r="CP55" s="103">
        <f t="shared" si="1"/>
        <v>0</v>
      </c>
      <c r="CQ55" s="97">
        <v>0</v>
      </c>
      <c r="CR55" s="97">
        <v>0</v>
      </c>
      <c r="CS55" s="97">
        <v>0</v>
      </c>
      <c r="CT55" s="103">
        <f t="shared" si="2"/>
        <v>0</v>
      </c>
      <c r="CU55" s="97">
        <v>0</v>
      </c>
      <c r="CV55" s="97">
        <v>0</v>
      </c>
      <c r="CW55" s="97">
        <v>0</v>
      </c>
      <c r="CX55" s="97">
        <v>0</v>
      </c>
      <c r="CY55" s="103">
        <f t="shared" si="3"/>
        <v>0</v>
      </c>
      <c r="CZ55" s="171">
        <v>91.218235745149912</v>
      </c>
      <c r="DA55" s="103">
        <f t="shared" si="4"/>
        <v>91.218235745149912</v>
      </c>
      <c r="DB55" s="103">
        <f t="shared" si="5"/>
        <v>3289.5784296216534</v>
      </c>
    </row>
    <row r="56" spans="1:106" ht="16" customHeight="1" x14ac:dyDescent="0.15">
      <c r="A56" s="295">
        <v>47</v>
      </c>
      <c r="B56" s="50" t="s">
        <v>301</v>
      </c>
      <c r="C56" s="40" t="s">
        <v>234</v>
      </c>
      <c r="D56" s="106">
        <v>13.040412825271945</v>
      </c>
      <c r="E56" s="64">
        <v>0.80101482974645977</v>
      </c>
      <c r="F56" s="64">
        <v>8.0091959037236676E-2</v>
      </c>
      <c r="G56" s="64">
        <v>1.1688309165342989</v>
      </c>
      <c r="H56" s="64">
        <v>7.0057514987320779</v>
      </c>
      <c r="I56" s="64">
        <v>3.3103177091588218</v>
      </c>
      <c r="J56" s="64">
        <v>4.5835842632219279</v>
      </c>
      <c r="K56" s="64">
        <v>1.0400190551371089</v>
      </c>
      <c r="L56" s="64">
        <v>4.8680253655074486</v>
      </c>
      <c r="M56" s="64">
        <v>0.20381780123135432</v>
      </c>
      <c r="N56" s="64">
        <v>6.5734651917941411</v>
      </c>
      <c r="O56" s="64">
        <v>10.518970740060153</v>
      </c>
      <c r="P56" s="64">
        <v>5.5981205528892639</v>
      </c>
      <c r="Q56" s="64">
        <v>4.391631128099255</v>
      </c>
      <c r="R56" s="64">
        <v>3.3664727620785575</v>
      </c>
      <c r="S56" s="64">
        <v>0</v>
      </c>
      <c r="T56" s="64">
        <v>21.294443334886093</v>
      </c>
      <c r="U56" s="64">
        <v>25.625703834268748</v>
      </c>
      <c r="V56" s="64">
        <v>8.8077695169428338</v>
      </c>
      <c r="W56" s="64">
        <v>29.013309765864424</v>
      </c>
      <c r="X56" s="64">
        <v>1.2880946137110647</v>
      </c>
      <c r="Y56" s="64">
        <v>2.4405924362025893</v>
      </c>
      <c r="Z56" s="64">
        <v>1.1800343953009012</v>
      </c>
      <c r="AA56" s="64">
        <v>5.736485320707394</v>
      </c>
      <c r="AB56" s="64">
        <v>4.0980500417505725</v>
      </c>
      <c r="AC56" s="64">
        <v>0</v>
      </c>
      <c r="AD56" s="64">
        <v>0</v>
      </c>
      <c r="AE56" s="64">
        <v>0.2491074327252189</v>
      </c>
      <c r="AF56" s="64">
        <v>0</v>
      </c>
      <c r="AG56" s="64">
        <v>0</v>
      </c>
      <c r="AH56" s="64">
        <v>0</v>
      </c>
      <c r="AI56" s="64">
        <v>0</v>
      </c>
      <c r="AJ56" s="64">
        <v>0</v>
      </c>
      <c r="AK56" s="64">
        <v>0</v>
      </c>
      <c r="AL56" s="64">
        <v>6.5318162075181808E-3</v>
      </c>
      <c r="AM56" s="64">
        <v>9.6466906015119619E-2</v>
      </c>
      <c r="AN56" s="64">
        <v>0</v>
      </c>
      <c r="AO56" s="64">
        <v>0</v>
      </c>
      <c r="AP56" s="64">
        <v>2.4027156652329129</v>
      </c>
      <c r="AQ56" s="64">
        <v>41.228196400946771</v>
      </c>
      <c r="AR56" s="64">
        <v>19.113262676785478</v>
      </c>
      <c r="AS56" s="64">
        <v>101.52395423099127</v>
      </c>
      <c r="AT56" s="64">
        <v>82.714870696842979</v>
      </c>
      <c r="AU56" s="64">
        <v>0</v>
      </c>
      <c r="AV56" s="64">
        <v>0</v>
      </c>
      <c r="AW56" s="64">
        <v>0</v>
      </c>
      <c r="AX56" s="64">
        <v>62.446831504904246</v>
      </c>
      <c r="AY56" s="64">
        <v>0</v>
      </c>
      <c r="AZ56" s="64">
        <v>0</v>
      </c>
      <c r="BA56" s="64">
        <v>0</v>
      </c>
      <c r="BB56" s="64">
        <v>0.88316490688947513</v>
      </c>
      <c r="BC56" s="64">
        <v>0</v>
      </c>
      <c r="BD56" s="64">
        <v>0</v>
      </c>
      <c r="BE56" s="64">
        <v>0</v>
      </c>
      <c r="BF56" s="64">
        <v>201.26665878675612</v>
      </c>
      <c r="BG56" s="64">
        <v>0</v>
      </c>
      <c r="BH56" s="64">
        <v>15.561804920224512</v>
      </c>
      <c r="BI56" s="64">
        <v>32.989263676228447</v>
      </c>
      <c r="BJ56" s="64">
        <v>64.312747077834175</v>
      </c>
      <c r="BK56" s="64">
        <v>15.898401215990631</v>
      </c>
      <c r="BL56" s="64">
        <v>13.790843911760334</v>
      </c>
      <c r="BM56" s="64">
        <v>32.092096250413441</v>
      </c>
      <c r="BN56" s="64">
        <v>75.777581797447553</v>
      </c>
      <c r="BO56" s="64">
        <v>37.676807107501347</v>
      </c>
      <c r="BP56" s="64">
        <v>13.544645742806624</v>
      </c>
      <c r="BQ56" s="64">
        <v>138.99591482232393</v>
      </c>
      <c r="BR56" s="64">
        <v>8.9412194165101582</v>
      </c>
      <c r="BS56" s="64">
        <v>23.651195779728681</v>
      </c>
      <c r="BT56" s="64">
        <v>36.330451722102936</v>
      </c>
      <c r="BU56" s="64">
        <v>0</v>
      </c>
      <c r="BV56" s="64">
        <v>58.348039037573663</v>
      </c>
      <c r="BW56" s="64">
        <v>29.310089126792018</v>
      </c>
      <c r="BX56" s="64">
        <v>38.687625220361895</v>
      </c>
      <c r="BY56" s="64">
        <v>28.387884295168931</v>
      </c>
      <c r="BZ56" s="64">
        <v>6.979419158047155</v>
      </c>
      <c r="CA56" s="64">
        <v>14.37678554323678</v>
      </c>
      <c r="CB56" s="289">
        <v>0</v>
      </c>
      <c r="CC56" s="103">
        <f t="shared" si="0"/>
        <v>1363.6195867044851</v>
      </c>
      <c r="CD56" s="106">
        <v>0</v>
      </c>
      <c r="CE56" s="64">
        <v>0</v>
      </c>
      <c r="CF56" s="64">
        <v>0</v>
      </c>
      <c r="CG56" s="64">
        <v>0</v>
      </c>
      <c r="CH56" s="64">
        <v>0</v>
      </c>
      <c r="CI56" s="64">
        <v>0</v>
      </c>
      <c r="CJ56" s="64">
        <v>1940.9414918659522</v>
      </c>
      <c r="CK56" s="64">
        <v>0</v>
      </c>
      <c r="CL56" s="64">
        <v>0</v>
      </c>
      <c r="CM56" s="64">
        <v>0</v>
      </c>
      <c r="CN56" s="64">
        <v>0</v>
      </c>
      <c r="CO56" s="289">
        <v>0</v>
      </c>
      <c r="CP56" s="103">
        <f t="shared" si="1"/>
        <v>1940.9414918659522</v>
      </c>
      <c r="CQ56" s="97">
        <v>0</v>
      </c>
      <c r="CR56" s="97">
        <v>0</v>
      </c>
      <c r="CS56" s="97">
        <v>10.397419188437832</v>
      </c>
      <c r="CT56" s="103">
        <f t="shared" si="2"/>
        <v>10.397419188437832</v>
      </c>
      <c r="CU56" s="97">
        <v>0</v>
      </c>
      <c r="CV56" s="97">
        <v>0</v>
      </c>
      <c r="CW56" s="97">
        <v>0</v>
      </c>
      <c r="CX56" s="97">
        <v>0</v>
      </c>
      <c r="CY56" s="103">
        <f t="shared" si="3"/>
        <v>0</v>
      </c>
      <c r="CZ56" s="171">
        <v>490.96830753649755</v>
      </c>
      <c r="DA56" s="103">
        <f t="shared" si="4"/>
        <v>2442.3072185908877</v>
      </c>
      <c r="DB56" s="103">
        <f t="shared" si="5"/>
        <v>3805.926805295373</v>
      </c>
    </row>
    <row r="57" spans="1:106" ht="16" customHeight="1" x14ac:dyDescent="0.15">
      <c r="A57" s="295">
        <v>48</v>
      </c>
      <c r="B57" s="50" t="s">
        <v>302</v>
      </c>
      <c r="C57" s="175" t="s">
        <v>427</v>
      </c>
      <c r="D57" s="106">
        <v>4.3960320548499707</v>
      </c>
      <c r="E57" s="64">
        <v>0.26916663850533246</v>
      </c>
      <c r="F57" s="64">
        <v>2.700910222388234E-2</v>
      </c>
      <c r="G57" s="64">
        <v>0.39349048393681929</v>
      </c>
      <c r="H57" s="64">
        <v>0.85361988315221637</v>
      </c>
      <c r="I57" s="64">
        <v>1.1323424874495738</v>
      </c>
      <c r="J57" s="64">
        <v>1.462534937480483</v>
      </c>
      <c r="K57" s="64">
        <v>0.34570706420652447</v>
      </c>
      <c r="L57" s="64">
        <v>1.603757383310134</v>
      </c>
      <c r="M57" s="64">
        <v>6.4357580752276947E-2</v>
      </c>
      <c r="N57" s="64">
        <v>1.9551392263213851</v>
      </c>
      <c r="O57" s="64">
        <v>3.5366687557127756</v>
      </c>
      <c r="P57" s="64">
        <v>1.8936295211268042</v>
      </c>
      <c r="Q57" s="64">
        <v>1.4030841114962895</v>
      </c>
      <c r="R57" s="64">
        <v>1.1297541302410949</v>
      </c>
      <c r="S57" s="64">
        <v>0</v>
      </c>
      <c r="T57" s="64">
        <v>7.1561463570791553</v>
      </c>
      <c r="U57" s="64">
        <v>8.1042805760944017</v>
      </c>
      <c r="V57" s="64">
        <v>2.8993969401117905</v>
      </c>
      <c r="W57" s="64">
        <v>9.6094080103532349</v>
      </c>
      <c r="X57" s="64">
        <v>0.43273099793645153</v>
      </c>
      <c r="Y57" s="64">
        <v>0.82268165479499278</v>
      </c>
      <c r="Z57" s="64">
        <v>0.43288514681850249</v>
      </c>
      <c r="AA57" s="64">
        <v>1.9364650486272161</v>
      </c>
      <c r="AB57" s="64">
        <v>1.3858545996019676</v>
      </c>
      <c r="AC57" s="64">
        <v>0</v>
      </c>
      <c r="AD57" s="64">
        <v>0</v>
      </c>
      <c r="AE57" s="64">
        <v>8.3651926838662127E-2</v>
      </c>
      <c r="AF57" s="64">
        <v>0</v>
      </c>
      <c r="AG57" s="64">
        <v>0</v>
      </c>
      <c r="AH57" s="64">
        <v>0</v>
      </c>
      <c r="AI57" s="64">
        <v>0</v>
      </c>
      <c r="AJ57" s="64">
        <v>0</v>
      </c>
      <c r="AK57" s="64">
        <v>0</v>
      </c>
      <c r="AL57" s="64">
        <v>0</v>
      </c>
      <c r="AM57" s="64">
        <v>3.2361693755153645E-2</v>
      </c>
      <c r="AN57" s="64">
        <v>0</v>
      </c>
      <c r="AO57" s="64">
        <v>0</v>
      </c>
      <c r="AP57" s="64">
        <v>0.80786221858032725</v>
      </c>
      <c r="AQ57" s="64">
        <v>13.775747875988491</v>
      </c>
      <c r="AR57" s="64">
        <v>5.9889082533417142</v>
      </c>
      <c r="AS57" s="64">
        <v>30.528112934928469</v>
      </c>
      <c r="AT57" s="64">
        <v>4.3634175600801228</v>
      </c>
      <c r="AU57" s="64">
        <v>0</v>
      </c>
      <c r="AV57" s="64">
        <v>0</v>
      </c>
      <c r="AW57" s="64">
        <v>1.4177881021743233</v>
      </c>
      <c r="AX57" s="64">
        <v>0</v>
      </c>
      <c r="AY57" s="64">
        <v>0</v>
      </c>
      <c r="AZ57" s="64">
        <v>0</v>
      </c>
      <c r="BA57" s="64">
        <v>0</v>
      </c>
      <c r="BB57" s="64">
        <v>0.22329028931028416</v>
      </c>
      <c r="BC57" s="64">
        <v>0</v>
      </c>
      <c r="BD57" s="64">
        <v>3.7638459483270818E-2</v>
      </c>
      <c r="BE57" s="64">
        <v>0</v>
      </c>
      <c r="BF57" s="64">
        <v>195.85561305562797</v>
      </c>
      <c r="BG57" s="64">
        <v>0</v>
      </c>
      <c r="BH57" s="64">
        <v>4.8453886716702002</v>
      </c>
      <c r="BI57" s="64">
        <v>11.093262874067287</v>
      </c>
      <c r="BJ57" s="64">
        <v>21.627095659608376</v>
      </c>
      <c r="BK57" s="64">
        <v>5.3486314054008348</v>
      </c>
      <c r="BL57" s="64">
        <v>4.6308055683612892</v>
      </c>
      <c r="BM57" s="64">
        <v>10.806568665329939</v>
      </c>
      <c r="BN57" s="64">
        <v>25.455487462730161</v>
      </c>
      <c r="BO57" s="64">
        <v>12.648041516509906</v>
      </c>
      <c r="BP57" s="64">
        <v>4.5858130000120019</v>
      </c>
      <c r="BQ57" s="64">
        <v>46.67639400817378</v>
      </c>
      <c r="BR57" s="64">
        <v>3.003973588007856</v>
      </c>
      <c r="BS57" s="64">
        <v>7.9462083771191345</v>
      </c>
      <c r="BT57" s="64">
        <v>11.61809472868727</v>
      </c>
      <c r="BU57" s="64">
        <v>0</v>
      </c>
      <c r="BV57" s="64">
        <v>17.085027317589425</v>
      </c>
      <c r="BW57" s="64">
        <v>9.8203210147464404</v>
      </c>
      <c r="BX57" s="64">
        <v>12.969450879274063</v>
      </c>
      <c r="BY57" s="64">
        <v>9.4367442001408204</v>
      </c>
      <c r="BZ57" s="64">
        <v>2.3117210753894097</v>
      </c>
      <c r="CA57" s="64">
        <v>4.840786307565109</v>
      </c>
      <c r="CB57" s="289">
        <v>0</v>
      </c>
      <c r="CC57" s="103">
        <f t="shared" si="0"/>
        <v>533.11035138267539</v>
      </c>
      <c r="CD57" s="106">
        <v>0</v>
      </c>
      <c r="CE57" s="64">
        <v>0</v>
      </c>
      <c r="CF57" s="64">
        <v>0</v>
      </c>
      <c r="CG57" s="64">
        <v>0</v>
      </c>
      <c r="CH57" s="64">
        <v>0</v>
      </c>
      <c r="CI57" s="64">
        <v>0</v>
      </c>
      <c r="CJ57" s="64">
        <v>692.02110307975784</v>
      </c>
      <c r="CK57" s="64">
        <v>0</v>
      </c>
      <c r="CL57" s="64">
        <v>0</v>
      </c>
      <c r="CM57" s="64">
        <v>0</v>
      </c>
      <c r="CN57" s="64">
        <v>0</v>
      </c>
      <c r="CO57" s="289">
        <v>0</v>
      </c>
      <c r="CP57" s="103">
        <f t="shared" si="1"/>
        <v>692.02110307975784</v>
      </c>
      <c r="CQ57" s="97">
        <v>0</v>
      </c>
      <c r="CR57" s="97">
        <v>0</v>
      </c>
      <c r="CS57" s="97">
        <v>10.369319418258042</v>
      </c>
      <c r="CT57" s="103">
        <f t="shared" si="2"/>
        <v>10.369319418258042</v>
      </c>
      <c r="CU57" s="97">
        <v>0</v>
      </c>
      <c r="CV57" s="97">
        <v>0</v>
      </c>
      <c r="CW57" s="97">
        <v>0</v>
      </c>
      <c r="CX57" s="97">
        <v>0</v>
      </c>
      <c r="CY57" s="103">
        <f t="shared" si="3"/>
        <v>0</v>
      </c>
      <c r="CZ57" s="171">
        <v>160.14456216618601</v>
      </c>
      <c r="DA57" s="103">
        <f t="shared" si="4"/>
        <v>862.53498466420183</v>
      </c>
      <c r="DB57" s="103">
        <f t="shared" si="5"/>
        <v>1395.6453360468772</v>
      </c>
    </row>
    <row r="58" spans="1:106" ht="16" customHeight="1" x14ac:dyDescent="0.15">
      <c r="A58" s="295">
        <v>49</v>
      </c>
      <c r="B58" s="50" t="s">
        <v>303</v>
      </c>
      <c r="C58" s="40" t="s">
        <v>235</v>
      </c>
      <c r="D58" s="106">
        <v>284.53076447124647</v>
      </c>
      <c r="E58" s="64">
        <v>12.693435862117814</v>
      </c>
      <c r="F58" s="64">
        <v>0</v>
      </c>
      <c r="G58" s="64">
        <v>239.45392297636411</v>
      </c>
      <c r="H58" s="64">
        <v>68.50302974321599</v>
      </c>
      <c r="I58" s="64">
        <v>96.611946636598788</v>
      </c>
      <c r="J58" s="64">
        <v>123.17381114421133</v>
      </c>
      <c r="K58" s="64">
        <v>100.60344644048872</v>
      </c>
      <c r="L58" s="64">
        <v>44.420286831984839</v>
      </c>
      <c r="M58" s="64">
        <v>62.708469441383563</v>
      </c>
      <c r="N58" s="64">
        <v>23.79174559828607</v>
      </c>
      <c r="O58" s="64">
        <v>34.506682615024609</v>
      </c>
      <c r="P58" s="64">
        <v>44.451187785276105</v>
      </c>
      <c r="Q58" s="64">
        <v>160.38854574541443</v>
      </c>
      <c r="R58" s="64">
        <v>71.746026872357064</v>
      </c>
      <c r="S58" s="64">
        <v>0</v>
      </c>
      <c r="T58" s="64">
        <v>36.881921613849372</v>
      </c>
      <c r="U58" s="64">
        <v>9.9493332097904705</v>
      </c>
      <c r="V58" s="64">
        <v>29.865621201723414</v>
      </c>
      <c r="W58" s="64">
        <v>25.889616120518419</v>
      </c>
      <c r="X58" s="64">
        <v>33.486267080035212</v>
      </c>
      <c r="Y58" s="64">
        <v>16.718705068419624</v>
      </c>
      <c r="Z58" s="64">
        <v>41.945951134301311</v>
      </c>
      <c r="AA58" s="64">
        <v>21.933107115315462</v>
      </c>
      <c r="AB58" s="64">
        <v>17.996358420672905</v>
      </c>
      <c r="AC58" s="64">
        <v>7.384679120903173</v>
      </c>
      <c r="AD58" s="64">
        <v>6.1071988835247808</v>
      </c>
      <c r="AE58" s="64">
        <v>14.34552764161055</v>
      </c>
      <c r="AF58" s="64">
        <v>0</v>
      </c>
      <c r="AG58" s="64">
        <v>4.1834851128857515</v>
      </c>
      <c r="AH58" s="64">
        <v>0</v>
      </c>
      <c r="AI58" s="64">
        <v>0</v>
      </c>
      <c r="AJ58" s="64">
        <v>0</v>
      </c>
      <c r="AK58" s="64">
        <v>27.268021255977686</v>
      </c>
      <c r="AL58" s="64">
        <v>8.3301795671735041E-2</v>
      </c>
      <c r="AM58" s="64">
        <v>5.7469974123349239</v>
      </c>
      <c r="AN58" s="64">
        <v>0</v>
      </c>
      <c r="AO58" s="64">
        <v>0</v>
      </c>
      <c r="AP58" s="64">
        <v>338.79929786441767</v>
      </c>
      <c r="AQ58" s="64">
        <v>333.03652987237422</v>
      </c>
      <c r="AR58" s="64">
        <v>67.843495927648476</v>
      </c>
      <c r="AS58" s="64">
        <v>104.02067669173567</v>
      </c>
      <c r="AT58" s="64">
        <v>0</v>
      </c>
      <c r="AU58" s="64">
        <v>0</v>
      </c>
      <c r="AV58" s="64">
        <v>4.8888253735479061</v>
      </c>
      <c r="AW58" s="64">
        <v>0</v>
      </c>
      <c r="AX58" s="64">
        <v>0</v>
      </c>
      <c r="AY58" s="64">
        <v>0</v>
      </c>
      <c r="AZ58" s="64">
        <v>1054.7680517370234</v>
      </c>
      <c r="BA58" s="64">
        <v>130.08758037857871</v>
      </c>
      <c r="BB58" s="64">
        <v>0</v>
      </c>
      <c r="BC58" s="64">
        <v>0</v>
      </c>
      <c r="BD58" s="64">
        <v>0</v>
      </c>
      <c r="BE58" s="64">
        <v>0</v>
      </c>
      <c r="BF58" s="64">
        <v>1779.5535871045122</v>
      </c>
      <c r="BG58" s="64">
        <v>0</v>
      </c>
      <c r="BH58" s="64">
        <v>182.03592207863068</v>
      </c>
      <c r="BI58" s="64">
        <v>6.8325669892815508</v>
      </c>
      <c r="BJ58" s="64">
        <v>13.523878563485326</v>
      </c>
      <c r="BK58" s="64">
        <v>10.078360393437215</v>
      </c>
      <c r="BL58" s="64">
        <v>6.2843836706508789</v>
      </c>
      <c r="BM58" s="64">
        <v>6.2533279228511045</v>
      </c>
      <c r="BN58" s="64">
        <v>53.4067208627798</v>
      </c>
      <c r="BO58" s="64">
        <v>26.471898359026728</v>
      </c>
      <c r="BP58" s="64">
        <v>14.962443885815887</v>
      </c>
      <c r="BQ58" s="64">
        <v>292.40280144563076</v>
      </c>
      <c r="BR58" s="64">
        <v>28.628429098968951</v>
      </c>
      <c r="BS58" s="64">
        <v>63.075797225080287</v>
      </c>
      <c r="BT58" s="64">
        <v>131.03486348145239</v>
      </c>
      <c r="BU58" s="64">
        <v>0</v>
      </c>
      <c r="BV58" s="64">
        <v>16.802846483729404</v>
      </c>
      <c r="BW58" s="64">
        <v>27.459490508448869</v>
      </c>
      <c r="BX58" s="64">
        <v>18.332599248689249</v>
      </c>
      <c r="BY58" s="64">
        <v>15.379770307906169</v>
      </c>
      <c r="BZ58" s="64">
        <v>31.870509398963023</v>
      </c>
      <c r="CA58" s="64">
        <v>48.296029440598645</v>
      </c>
      <c r="CB58" s="289">
        <v>0</v>
      </c>
      <c r="CC58" s="103">
        <f t="shared" si="0"/>
        <v>6473.5000786667679</v>
      </c>
      <c r="CD58" s="106">
        <v>225.54177611032574</v>
      </c>
      <c r="CE58" s="64">
        <v>27.059127257584283</v>
      </c>
      <c r="CF58" s="64">
        <v>27.256232787630751</v>
      </c>
      <c r="CG58" s="64">
        <v>41.812715624017471</v>
      </c>
      <c r="CH58" s="64">
        <v>43.911068029888085</v>
      </c>
      <c r="CI58" s="64">
        <v>40.998393088534804</v>
      </c>
      <c r="CJ58" s="64">
        <v>0</v>
      </c>
      <c r="CK58" s="64">
        <v>1.7410467787151405</v>
      </c>
      <c r="CL58" s="64">
        <v>338.00988109774272</v>
      </c>
      <c r="CM58" s="64">
        <v>0</v>
      </c>
      <c r="CN58" s="64">
        <v>0</v>
      </c>
      <c r="CO58" s="289">
        <v>24.577170600141294</v>
      </c>
      <c r="CP58" s="103">
        <f t="shared" si="1"/>
        <v>770.90741137458031</v>
      </c>
      <c r="CQ58" s="97">
        <v>0</v>
      </c>
      <c r="CR58" s="97">
        <v>0</v>
      </c>
      <c r="CS58" s="97">
        <v>10.410158194489762</v>
      </c>
      <c r="CT58" s="103">
        <f t="shared" si="2"/>
        <v>10.410158194489762</v>
      </c>
      <c r="CU58" s="97">
        <v>354.26904216911038</v>
      </c>
      <c r="CV58" s="97">
        <v>0</v>
      </c>
      <c r="CW58" s="97">
        <v>0</v>
      </c>
      <c r="CX58" s="97">
        <v>0</v>
      </c>
      <c r="CY58" s="103">
        <f t="shared" si="3"/>
        <v>354.26904216911038</v>
      </c>
      <c r="CZ58" s="171">
        <v>840.27127457779216</v>
      </c>
      <c r="DA58" s="103">
        <f t="shared" si="4"/>
        <v>1975.8578863159726</v>
      </c>
      <c r="DB58" s="103">
        <f t="shared" si="5"/>
        <v>8449.3579649827407</v>
      </c>
    </row>
    <row r="59" spans="1:106" ht="16" customHeight="1" x14ac:dyDescent="0.15">
      <c r="A59" s="295">
        <v>50</v>
      </c>
      <c r="B59" s="50" t="s">
        <v>304</v>
      </c>
      <c r="C59" s="40" t="s">
        <v>236</v>
      </c>
      <c r="D59" s="106">
        <v>0</v>
      </c>
      <c r="E59" s="64">
        <v>0</v>
      </c>
      <c r="F59" s="64">
        <v>0</v>
      </c>
      <c r="G59" s="64">
        <v>0</v>
      </c>
      <c r="H59" s="64">
        <v>0</v>
      </c>
      <c r="I59" s="64">
        <v>0</v>
      </c>
      <c r="J59" s="64">
        <v>0</v>
      </c>
      <c r="K59" s="64">
        <v>0</v>
      </c>
      <c r="L59" s="64">
        <v>0</v>
      </c>
      <c r="M59" s="64">
        <v>59.12348788778835</v>
      </c>
      <c r="N59" s="64">
        <v>0</v>
      </c>
      <c r="O59" s="64">
        <v>0</v>
      </c>
      <c r="P59" s="64">
        <v>0</v>
      </c>
      <c r="Q59" s="64">
        <v>0</v>
      </c>
      <c r="R59" s="64">
        <v>0</v>
      </c>
      <c r="S59" s="64">
        <v>0</v>
      </c>
      <c r="T59" s="64">
        <v>0</v>
      </c>
      <c r="U59" s="64">
        <v>0</v>
      </c>
      <c r="V59" s="64">
        <v>0</v>
      </c>
      <c r="W59" s="64">
        <v>0</v>
      </c>
      <c r="X59" s="64">
        <v>0</v>
      </c>
      <c r="Y59" s="64">
        <v>0</v>
      </c>
      <c r="Z59" s="64">
        <v>0</v>
      </c>
      <c r="AA59" s="64">
        <v>0</v>
      </c>
      <c r="AB59" s="64">
        <v>0</v>
      </c>
      <c r="AC59" s="64">
        <v>0</v>
      </c>
      <c r="AD59" s="64">
        <v>0</v>
      </c>
      <c r="AE59" s="64">
        <v>0</v>
      </c>
      <c r="AF59" s="64">
        <v>0</v>
      </c>
      <c r="AG59" s="64">
        <v>0</v>
      </c>
      <c r="AH59" s="64">
        <v>0</v>
      </c>
      <c r="AI59" s="64">
        <v>0</v>
      </c>
      <c r="AJ59" s="64">
        <v>0</v>
      </c>
      <c r="AK59" s="64">
        <v>0</v>
      </c>
      <c r="AL59" s="64">
        <v>0</v>
      </c>
      <c r="AM59" s="64">
        <v>51.48504303123687</v>
      </c>
      <c r="AN59" s="64">
        <v>0</v>
      </c>
      <c r="AO59" s="64">
        <v>0</v>
      </c>
      <c r="AP59" s="64">
        <v>0</v>
      </c>
      <c r="AQ59" s="64">
        <v>0</v>
      </c>
      <c r="AR59" s="64">
        <v>0</v>
      </c>
      <c r="AS59" s="64">
        <v>0</v>
      </c>
      <c r="AT59" s="64">
        <v>0</v>
      </c>
      <c r="AU59" s="64">
        <v>0</v>
      </c>
      <c r="AV59" s="64">
        <v>0</v>
      </c>
      <c r="AW59" s="64">
        <v>0</v>
      </c>
      <c r="AX59" s="64">
        <v>0</v>
      </c>
      <c r="AY59" s="64">
        <v>0</v>
      </c>
      <c r="AZ59" s="64">
        <v>0</v>
      </c>
      <c r="BA59" s="64">
        <v>630.33775075816084</v>
      </c>
      <c r="BB59" s="64">
        <v>0</v>
      </c>
      <c r="BC59" s="64">
        <v>0</v>
      </c>
      <c r="BD59" s="64">
        <v>0</v>
      </c>
      <c r="BE59" s="64">
        <v>0</v>
      </c>
      <c r="BF59" s="64">
        <v>144.11277621776276</v>
      </c>
      <c r="BG59" s="64">
        <v>0</v>
      </c>
      <c r="BH59" s="64">
        <v>0</v>
      </c>
      <c r="BI59" s="64">
        <v>0</v>
      </c>
      <c r="BJ59" s="64">
        <v>0</v>
      </c>
      <c r="BK59" s="64">
        <v>0</v>
      </c>
      <c r="BL59" s="64">
        <v>0</v>
      </c>
      <c r="BM59" s="64">
        <v>0</v>
      </c>
      <c r="BN59" s="64">
        <v>0</v>
      </c>
      <c r="BO59" s="64">
        <v>0</v>
      </c>
      <c r="BP59" s="64">
        <v>0</v>
      </c>
      <c r="BQ59" s="64">
        <v>0</v>
      </c>
      <c r="BR59" s="64">
        <v>0</v>
      </c>
      <c r="BS59" s="64">
        <v>0</v>
      </c>
      <c r="BT59" s="64">
        <v>0</v>
      </c>
      <c r="BU59" s="64">
        <v>0</v>
      </c>
      <c r="BV59" s="64">
        <v>46.7048894544875</v>
      </c>
      <c r="BW59" s="64">
        <v>0</v>
      </c>
      <c r="BX59" s="64">
        <v>0</v>
      </c>
      <c r="BY59" s="64">
        <v>0</v>
      </c>
      <c r="BZ59" s="64">
        <v>0</v>
      </c>
      <c r="CA59" s="64">
        <v>0</v>
      </c>
      <c r="CB59" s="289">
        <v>0</v>
      </c>
      <c r="CC59" s="103">
        <f t="shared" si="0"/>
        <v>931.76394734943642</v>
      </c>
      <c r="CD59" s="106">
        <v>0</v>
      </c>
      <c r="CE59" s="64">
        <v>0</v>
      </c>
      <c r="CF59" s="64">
        <v>0</v>
      </c>
      <c r="CG59" s="64">
        <v>0</v>
      </c>
      <c r="CH59" s="64">
        <v>0</v>
      </c>
      <c r="CI59" s="64">
        <v>0</v>
      </c>
      <c r="CJ59" s="64">
        <v>0</v>
      </c>
      <c r="CK59" s="64">
        <v>0</v>
      </c>
      <c r="CL59" s="64">
        <v>0</v>
      </c>
      <c r="CM59" s="64">
        <v>0</v>
      </c>
      <c r="CN59" s="64">
        <v>0</v>
      </c>
      <c r="CO59" s="289">
        <v>0</v>
      </c>
      <c r="CP59" s="103">
        <f t="shared" si="1"/>
        <v>0</v>
      </c>
      <c r="CQ59" s="97">
        <v>0</v>
      </c>
      <c r="CR59" s="97">
        <v>0</v>
      </c>
      <c r="CS59" s="97">
        <v>0</v>
      </c>
      <c r="CT59" s="103">
        <f t="shared" si="2"/>
        <v>0</v>
      </c>
      <c r="CU59" s="97">
        <v>0</v>
      </c>
      <c r="CV59" s="97">
        <v>0</v>
      </c>
      <c r="CW59" s="97">
        <v>0</v>
      </c>
      <c r="CX59" s="97">
        <v>0</v>
      </c>
      <c r="CY59" s="103">
        <f t="shared" si="3"/>
        <v>0</v>
      </c>
      <c r="CZ59" s="171">
        <v>1380.3227817883596</v>
      </c>
      <c r="DA59" s="103">
        <f t="shared" si="4"/>
        <v>1380.3227817883596</v>
      </c>
      <c r="DB59" s="103">
        <f t="shared" si="5"/>
        <v>2312.0867291377963</v>
      </c>
    </row>
    <row r="60" spans="1:106" ht="16" customHeight="1" x14ac:dyDescent="0.15">
      <c r="A60" s="295">
        <v>51</v>
      </c>
      <c r="B60" s="50">
        <v>50</v>
      </c>
      <c r="C60" s="40" t="s">
        <v>237</v>
      </c>
      <c r="D60" s="106">
        <v>0.68370876302608985</v>
      </c>
      <c r="E60" s="64">
        <v>0</v>
      </c>
      <c r="F60" s="64">
        <v>0</v>
      </c>
      <c r="G60" s="64">
        <v>0</v>
      </c>
      <c r="H60" s="64">
        <v>0</v>
      </c>
      <c r="I60" s="64">
        <v>6.7227675157446043E-3</v>
      </c>
      <c r="J60" s="64">
        <v>0</v>
      </c>
      <c r="K60" s="64">
        <v>3.710192247016924E-3</v>
      </c>
      <c r="L60" s="64">
        <v>0</v>
      </c>
      <c r="M60" s="64">
        <v>13.592828372086375</v>
      </c>
      <c r="N60" s="64">
        <v>0.33701263235349299</v>
      </c>
      <c r="O60" s="64">
        <v>0.8250366782775177</v>
      </c>
      <c r="P60" s="64">
        <v>8.8178101566835573E-3</v>
      </c>
      <c r="Q60" s="64">
        <v>0</v>
      </c>
      <c r="R60" s="64">
        <v>0.25997581097331546</v>
      </c>
      <c r="S60" s="64">
        <v>0</v>
      </c>
      <c r="T60" s="64">
        <v>1.5971223495555129</v>
      </c>
      <c r="U60" s="64">
        <v>0</v>
      </c>
      <c r="V60" s="64">
        <v>0</v>
      </c>
      <c r="W60" s="64">
        <v>0.40677592639258697</v>
      </c>
      <c r="X60" s="64">
        <v>3.4103311952328887E-2</v>
      </c>
      <c r="Y60" s="64">
        <v>0.21296636487116724</v>
      </c>
      <c r="Z60" s="64">
        <v>5.29700049705281E-3</v>
      </c>
      <c r="AA60" s="64">
        <v>1.6193239706417218E-2</v>
      </c>
      <c r="AB60" s="64">
        <v>0</v>
      </c>
      <c r="AC60" s="64">
        <v>0</v>
      </c>
      <c r="AD60" s="64">
        <v>0</v>
      </c>
      <c r="AE60" s="64">
        <v>0</v>
      </c>
      <c r="AF60" s="64">
        <v>0</v>
      </c>
      <c r="AG60" s="64">
        <v>0</v>
      </c>
      <c r="AH60" s="64">
        <v>0</v>
      </c>
      <c r="AI60" s="64">
        <v>0</v>
      </c>
      <c r="AJ60" s="64">
        <v>0</v>
      </c>
      <c r="AK60" s="64">
        <v>0</v>
      </c>
      <c r="AL60" s="64">
        <v>2.4427342497089354E-2</v>
      </c>
      <c r="AM60" s="64">
        <v>0</v>
      </c>
      <c r="AN60" s="64">
        <v>0</v>
      </c>
      <c r="AO60" s="64">
        <v>0</v>
      </c>
      <c r="AP60" s="64">
        <v>0</v>
      </c>
      <c r="AQ60" s="64">
        <v>4.2178668390229817</v>
      </c>
      <c r="AR60" s="64">
        <v>0</v>
      </c>
      <c r="AS60" s="64">
        <v>0.68522216202624175</v>
      </c>
      <c r="AT60" s="64">
        <v>0</v>
      </c>
      <c r="AU60" s="64">
        <v>0</v>
      </c>
      <c r="AV60" s="64">
        <v>0</v>
      </c>
      <c r="AW60" s="64">
        <v>0</v>
      </c>
      <c r="AX60" s="64">
        <v>0</v>
      </c>
      <c r="AY60" s="64">
        <v>0</v>
      </c>
      <c r="AZ60" s="64">
        <v>0</v>
      </c>
      <c r="BA60" s="64">
        <v>0</v>
      </c>
      <c r="BB60" s="64">
        <v>13.382110665230623</v>
      </c>
      <c r="BC60" s="64">
        <v>0</v>
      </c>
      <c r="BD60" s="64">
        <v>1.1149030313426878</v>
      </c>
      <c r="BE60" s="64">
        <v>0</v>
      </c>
      <c r="BF60" s="64">
        <v>86.474467265580188</v>
      </c>
      <c r="BG60" s="64">
        <v>0</v>
      </c>
      <c r="BH60" s="64">
        <v>0</v>
      </c>
      <c r="BI60" s="64">
        <v>0</v>
      </c>
      <c r="BJ60" s="64">
        <v>0</v>
      </c>
      <c r="BK60" s="64">
        <v>0</v>
      </c>
      <c r="BL60" s="64">
        <v>0</v>
      </c>
      <c r="BM60" s="64">
        <v>0</v>
      </c>
      <c r="BN60" s="64">
        <v>0</v>
      </c>
      <c r="BO60" s="64">
        <v>0</v>
      </c>
      <c r="BP60" s="64">
        <v>0</v>
      </c>
      <c r="BQ60" s="64">
        <v>0</v>
      </c>
      <c r="BR60" s="64">
        <v>0</v>
      </c>
      <c r="BS60" s="64">
        <v>0</v>
      </c>
      <c r="BT60" s="64">
        <v>0</v>
      </c>
      <c r="BU60" s="64">
        <v>0</v>
      </c>
      <c r="BV60" s="64">
        <v>3.4432392424606304</v>
      </c>
      <c r="BW60" s="64">
        <v>0</v>
      </c>
      <c r="BX60" s="64">
        <v>0</v>
      </c>
      <c r="BY60" s="64">
        <v>0</v>
      </c>
      <c r="BZ60" s="64">
        <v>0</v>
      </c>
      <c r="CA60" s="64">
        <v>0</v>
      </c>
      <c r="CB60" s="289">
        <v>0</v>
      </c>
      <c r="CC60" s="103">
        <f t="shared" si="0"/>
        <v>127.33250776777174</v>
      </c>
      <c r="CD60" s="106">
        <v>0</v>
      </c>
      <c r="CE60" s="64">
        <v>0</v>
      </c>
      <c r="CF60" s="64">
        <v>0</v>
      </c>
      <c r="CG60" s="64">
        <v>0</v>
      </c>
      <c r="CH60" s="64">
        <v>0</v>
      </c>
      <c r="CI60" s="64">
        <v>0</v>
      </c>
      <c r="CJ60" s="64">
        <v>141.69118286313218</v>
      </c>
      <c r="CK60" s="64">
        <v>0</v>
      </c>
      <c r="CL60" s="64">
        <v>0</v>
      </c>
      <c r="CM60" s="64">
        <v>0</v>
      </c>
      <c r="CN60" s="64">
        <v>0</v>
      </c>
      <c r="CO60" s="289">
        <v>0</v>
      </c>
      <c r="CP60" s="103">
        <f t="shared" si="1"/>
        <v>141.69118286313218</v>
      </c>
      <c r="CQ60" s="97">
        <v>0</v>
      </c>
      <c r="CR60" s="97">
        <v>0</v>
      </c>
      <c r="CS60" s="97">
        <v>0</v>
      </c>
      <c r="CT60" s="103">
        <f t="shared" si="2"/>
        <v>0</v>
      </c>
      <c r="CU60" s="97">
        <v>0</v>
      </c>
      <c r="CV60" s="97">
        <v>0</v>
      </c>
      <c r="CW60" s="97">
        <v>0</v>
      </c>
      <c r="CX60" s="97">
        <v>0</v>
      </c>
      <c r="CY60" s="103">
        <f t="shared" si="3"/>
        <v>0</v>
      </c>
      <c r="CZ60" s="171">
        <v>73.074599089852882</v>
      </c>
      <c r="DA60" s="103">
        <f t="shared" si="4"/>
        <v>214.76578195298507</v>
      </c>
      <c r="DB60" s="103">
        <f t="shared" si="5"/>
        <v>342.09828972075684</v>
      </c>
    </row>
    <row r="61" spans="1:106" ht="16" customHeight="1" x14ac:dyDescent="0.15">
      <c r="A61" s="295">
        <v>52</v>
      </c>
      <c r="B61" s="50">
        <v>51</v>
      </c>
      <c r="C61" s="40" t="s">
        <v>238</v>
      </c>
      <c r="D61" s="106">
        <v>2.4556093499648983E-2</v>
      </c>
      <c r="E61" s="64">
        <v>0</v>
      </c>
      <c r="F61" s="64">
        <v>0</v>
      </c>
      <c r="G61" s="64">
        <v>4.6911871995194279</v>
      </c>
      <c r="H61" s="64">
        <v>81.490545906091498</v>
      </c>
      <c r="I61" s="64">
        <v>7.1264965841585663</v>
      </c>
      <c r="J61" s="64">
        <v>0</v>
      </c>
      <c r="K61" s="64">
        <v>7.0312438344411392</v>
      </c>
      <c r="L61" s="64">
        <v>7.2146757643508215</v>
      </c>
      <c r="M61" s="64">
        <v>0.5848839816374245</v>
      </c>
      <c r="N61" s="64">
        <v>28.761923389194539</v>
      </c>
      <c r="O61" s="64">
        <v>105.03230551875666</v>
      </c>
      <c r="P61" s="64">
        <v>28.460890679541198</v>
      </c>
      <c r="Q61" s="64">
        <v>44.242593264961855</v>
      </c>
      <c r="R61" s="64">
        <v>5.7761042311547914</v>
      </c>
      <c r="S61" s="64">
        <v>0</v>
      </c>
      <c r="T61" s="64">
        <v>27.674652333093825</v>
      </c>
      <c r="U61" s="64">
        <v>684.03474323278863</v>
      </c>
      <c r="V61" s="64">
        <v>51.789328306594648</v>
      </c>
      <c r="W61" s="64">
        <v>195.49299711089685</v>
      </c>
      <c r="X61" s="64">
        <v>3.4871806719683467</v>
      </c>
      <c r="Y61" s="64">
        <v>54.12206885982539</v>
      </c>
      <c r="Z61" s="64">
        <v>11.628077727202484</v>
      </c>
      <c r="AA61" s="64">
        <v>34.335864092322872</v>
      </c>
      <c r="AB61" s="64">
        <v>14.819264628849398</v>
      </c>
      <c r="AC61" s="64">
        <v>0</v>
      </c>
      <c r="AD61" s="64">
        <v>0</v>
      </c>
      <c r="AE61" s="64">
        <v>4.2979629185752373</v>
      </c>
      <c r="AF61" s="64">
        <v>0</v>
      </c>
      <c r="AG61" s="64">
        <v>0</v>
      </c>
      <c r="AH61" s="64">
        <v>0</v>
      </c>
      <c r="AI61" s="64">
        <v>0</v>
      </c>
      <c r="AJ61" s="64">
        <v>0</v>
      </c>
      <c r="AK61" s="64">
        <v>0</v>
      </c>
      <c r="AL61" s="64">
        <v>3.4620207815109508E-2</v>
      </c>
      <c r="AM61" s="64">
        <v>1.6659272856887808</v>
      </c>
      <c r="AN61" s="64">
        <v>0</v>
      </c>
      <c r="AO61" s="64">
        <v>0</v>
      </c>
      <c r="AP61" s="64">
        <v>26.493715002870001</v>
      </c>
      <c r="AQ61" s="64">
        <v>255.94576135440147</v>
      </c>
      <c r="AR61" s="64">
        <v>41.639627005767792</v>
      </c>
      <c r="AS61" s="64">
        <v>169.94748421692353</v>
      </c>
      <c r="AT61" s="64">
        <v>196.63846001004396</v>
      </c>
      <c r="AU61" s="64">
        <v>0</v>
      </c>
      <c r="AV61" s="64">
        <v>0</v>
      </c>
      <c r="AW61" s="64">
        <v>0</v>
      </c>
      <c r="AX61" s="64">
        <v>0</v>
      </c>
      <c r="AY61" s="64">
        <v>0</v>
      </c>
      <c r="AZ61" s="64">
        <v>0</v>
      </c>
      <c r="BA61" s="64">
        <v>6.3302545047546497</v>
      </c>
      <c r="BB61" s="64">
        <v>0</v>
      </c>
      <c r="BC61" s="64">
        <v>536.31211997314983</v>
      </c>
      <c r="BD61" s="64">
        <v>0</v>
      </c>
      <c r="BE61" s="64">
        <v>0.31622045062286108</v>
      </c>
      <c r="BF61" s="64">
        <v>16.229056531562446</v>
      </c>
      <c r="BG61" s="64">
        <v>0</v>
      </c>
      <c r="BH61" s="64">
        <v>53.87222326550669</v>
      </c>
      <c r="BI61" s="64">
        <v>19.508123658288966</v>
      </c>
      <c r="BJ61" s="64">
        <v>38.5248188692862</v>
      </c>
      <c r="BK61" s="64">
        <v>90.709022311108725</v>
      </c>
      <c r="BL61" s="64">
        <v>52.779673768866367</v>
      </c>
      <c r="BM61" s="64">
        <v>155.04355737529679</v>
      </c>
      <c r="BN61" s="64">
        <v>243.85535646623677</v>
      </c>
      <c r="BO61" s="64">
        <v>58.470255144106915</v>
      </c>
      <c r="BP61" s="64">
        <v>17.524394598703953</v>
      </c>
      <c r="BQ61" s="64">
        <v>278.77284232061595</v>
      </c>
      <c r="BR61" s="64">
        <v>230.82481472723015</v>
      </c>
      <c r="BS61" s="64">
        <v>91.418538482976118</v>
      </c>
      <c r="BT61" s="64">
        <v>427.65920956513975</v>
      </c>
      <c r="BU61" s="64">
        <v>0</v>
      </c>
      <c r="BV61" s="64">
        <v>201.60491878731716</v>
      </c>
      <c r="BW61" s="64">
        <v>15.911276389176134</v>
      </c>
      <c r="BX61" s="64">
        <v>16.823299729758112</v>
      </c>
      <c r="BY61" s="64">
        <v>9.9626629880998863</v>
      </c>
      <c r="BZ61" s="64">
        <v>80.273832659250346</v>
      </c>
      <c r="CA61" s="64">
        <v>44.718081671789051</v>
      </c>
      <c r="CB61" s="289">
        <v>0</v>
      </c>
      <c r="CC61" s="103">
        <f t="shared" si="0"/>
        <v>4781.9296956517801</v>
      </c>
      <c r="CD61" s="106">
        <v>0</v>
      </c>
      <c r="CE61" s="64">
        <v>0</v>
      </c>
      <c r="CF61" s="64">
        <v>0</v>
      </c>
      <c r="CG61" s="64">
        <v>0</v>
      </c>
      <c r="CH61" s="64">
        <v>0</v>
      </c>
      <c r="CI61" s="64">
        <v>0</v>
      </c>
      <c r="CJ61" s="64">
        <v>1758.3825841963358</v>
      </c>
      <c r="CK61" s="64">
        <v>0</v>
      </c>
      <c r="CL61" s="64">
        <v>1259.5085237561555</v>
      </c>
      <c r="CM61" s="64">
        <v>0</v>
      </c>
      <c r="CN61" s="64">
        <v>0</v>
      </c>
      <c r="CO61" s="289">
        <v>0</v>
      </c>
      <c r="CP61" s="103">
        <f t="shared" si="1"/>
        <v>3017.8911079524914</v>
      </c>
      <c r="CQ61" s="97">
        <v>0</v>
      </c>
      <c r="CR61" s="97">
        <v>0</v>
      </c>
      <c r="CS61" s="97">
        <v>0</v>
      </c>
      <c r="CT61" s="103">
        <f t="shared" si="2"/>
        <v>0</v>
      </c>
      <c r="CU61" s="97">
        <v>0</v>
      </c>
      <c r="CV61" s="97">
        <v>0</v>
      </c>
      <c r="CW61" s="97">
        <v>0</v>
      </c>
      <c r="CX61" s="97">
        <v>0</v>
      </c>
      <c r="CY61" s="103">
        <f t="shared" si="3"/>
        <v>0</v>
      </c>
      <c r="CZ61" s="171">
        <v>4147.4174912386898</v>
      </c>
      <c r="DA61" s="103">
        <f t="shared" si="4"/>
        <v>7165.3085991911812</v>
      </c>
      <c r="DB61" s="103">
        <f t="shared" si="5"/>
        <v>11947.238294842962</v>
      </c>
    </row>
    <row r="62" spans="1:106" ht="16" customHeight="1" x14ac:dyDescent="0.15">
      <c r="A62" s="295">
        <v>53</v>
      </c>
      <c r="B62" s="50" t="s">
        <v>305</v>
      </c>
      <c r="C62" s="40" t="s">
        <v>239</v>
      </c>
      <c r="D62" s="106">
        <v>0</v>
      </c>
      <c r="E62" s="64">
        <v>0</v>
      </c>
      <c r="F62" s="64">
        <v>0</v>
      </c>
      <c r="G62" s="64">
        <v>0</v>
      </c>
      <c r="H62" s="64">
        <v>0</v>
      </c>
      <c r="I62" s="64">
        <v>0</v>
      </c>
      <c r="J62" s="64">
        <v>0</v>
      </c>
      <c r="K62" s="64">
        <v>0</v>
      </c>
      <c r="L62" s="64">
        <v>0</v>
      </c>
      <c r="M62" s="64">
        <v>0</v>
      </c>
      <c r="N62" s="64">
        <v>0</v>
      </c>
      <c r="O62" s="64">
        <v>0</v>
      </c>
      <c r="P62" s="64">
        <v>0</v>
      </c>
      <c r="Q62" s="64">
        <v>0</v>
      </c>
      <c r="R62" s="64">
        <v>0</v>
      </c>
      <c r="S62" s="64">
        <v>0</v>
      </c>
      <c r="T62" s="64">
        <v>0</v>
      </c>
      <c r="U62" s="64">
        <v>0</v>
      </c>
      <c r="V62" s="64">
        <v>0</v>
      </c>
      <c r="W62" s="64">
        <v>0</v>
      </c>
      <c r="X62" s="64">
        <v>0</v>
      </c>
      <c r="Y62" s="64">
        <v>0</v>
      </c>
      <c r="Z62" s="64">
        <v>0</v>
      </c>
      <c r="AA62" s="64">
        <v>0</v>
      </c>
      <c r="AB62" s="64">
        <v>0</v>
      </c>
      <c r="AC62" s="64">
        <v>0</v>
      </c>
      <c r="AD62" s="64">
        <v>0</v>
      </c>
      <c r="AE62" s="64">
        <v>0</v>
      </c>
      <c r="AF62" s="64">
        <v>0</v>
      </c>
      <c r="AG62" s="64">
        <v>0</v>
      </c>
      <c r="AH62" s="64">
        <v>0</v>
      </c>
      <c r="AI62" s="64">
        <v>0</v>
      </c>
      <c r="AJ62" s="64">
        <v>0</v>
      </c>
      <c r="AK62" s="64">
        <v>0</v>
      </c>
      <c r="AL62" s="64">
        <v>0</v>
      </c>
      <c r="AM62" s="64">
        <v>0</v>
      </c>
      <c r="AN62" s="64">
        <v>0</v>
      </c>
      <c r="AO62" s="64">
        <v>0</v>
      </c>
      <c r="AP62" s="64">
        <v>0</v>
      </c>
      <c r="AQ62" s="64">
        <v>0</v>
      </c>
      <c r="AR62" s="64">
        <v>0</v>
      </c>
      <c r="AS62" s="64">
        <v>0</v>
      </c>
      <c r="AT62" s="64">
        <v>0</v>
      </c>
      <c r="AU62" s="64">
        <v>0</v>
      </c>
      <c r="AV62" s="64">
        <v>0</v>
      </c>
      <c r="AW62" s="64">
        <v>0</v>
      </c>
      <c r="AX62" s="64">
        <v>0</v>
      </c>
      <c r="AY62" s="64">
        <v>0</v>
      </c>
      <c r="AZ62" s="64">
        <v>0</v>
      </c>
      <c r="BA62" s="64">
        <v>0</v>
      </c>
      <c r="BB62" s="64">
        <v>36.541732243158961</v>
      </c>
      <c r="BC62" s="64">
        <v>0</v>
      </c>
      <c r="BD62" s="64">
        <v>0.10350051958650899</v>
      </c>
      <c r="BE62" s="64">
        <v>0</v>
      </c>
      <c r="BF62" s="64">
        <v>0</v>
      </c>
      <c r="BG62" s="64">
        <v>0</v>
      </c>
      <c r="BH62" s="64">
        <v>0</v>
      </c>
      <c r="BI62" s="64">
        <v>0</v>
      </c>
      <c r="BJ62" s="64">
        <v>0</v>
      </c>
      <c r="BK62" s="64">
        <v>0</v>
      </c>
      <c r="BL62" s="64">
        <v>0</v>
      </c>
      <c r="BM62" s="64">
        <v>0</v>
      </c>
      <c r="BN62" s="64">
        <v>0</v>
      </c>
      <c r="BO62" s="64">
        <v>0</v>
      </c>
      <c r="BP62" s="64">
        <v>0</v>
      </c>
      <c r="BQ62" s="64">
        <v>0</v>
      </c>
      <c r="BR62" s="64">
        <v>0</v>
      </c>
      <c r="BS62" s="64">
        <v>0</v>
      </c>
      <c r="BT62" s="64">
        <v>0</v>
      </c>
      <c r="BU62" s="64">
        <v>0</v>
      </c>
      <c r="BV62" s="64">
        <v>0</v>
      </c>
      <c r="BW62" s="64">
        <v>0</v>
      </c>
      <c r="BX62" s="64">
        <v>0</v>
      </c>
      <c r="BY62" s="64">
        <v>0</v>
      </c>
      <c r="BZ62" s="64">
        <v>0</v>
      </c>
      <c r="CA62" s="64">
        <v>0</v>
      </c>
      <c r="CB62" s="289">
        <v>0</v>
      </c>
      <c r="CC62" s="103">
        <f t="shared" si="0"/>
        <v>36.645232762745472</v>
      </c>
      <c r="CD62" s="106">
        <v>0</v>
      </c>
      <c r="CE62" s="64">
        <v>0</v>
      </c>
      <c r="CF62" s="64">
        <v>0</v>
      </c>
      <c r="CG62" s="64">
        <v>0</v>
      </c>
      <c r="CH62" s="64">
        <v>0</v>
      </c>
      <c r="CI62" s="64">
        <v>0</v>
      </c>
      <c r="CJ62" s="64">
        <v>0</v>
      </c>
      <c r="CK62" s="64">
        <v>0</v>
      </c>
      <c r="CL62" s="64">
        <v>0</v>
      </c>
      <c r="CM62" s="64">
        <v>0</v>
      </c>
      <c r="CN62" s="64">
        <v>0</v>
      </c>
      <c r="CO62" s="289">
        <v>0</v>
      </c>
      <c r="CP62" s="103">
        <f t="shared" si="1"/>
        <v>0</v>
      </c>
      <c r="CQ62" s="97">
        <v>0</v>
      </c>
      <c r="CR62" s="97">
        <v>0</v>
      </c>
      <c r="CS62" s="97">
        <v>0</v>
      </c>
      <c r="CT62" s="103">
        <f t="shared" si="2"/>
        <v>0</v>
      </c>
      <c r="CU62" s="97">
        <v>0</v>
      </c>
      <c r="CV62" s="97">
        <v>0</v>
      </c>
      <c r="CW62" s="97">
        <v>0</v>
      </c>
      <c r="CX62" s="97">
        <v>0</v>
      </c>
      <c r="CY62" s="103">
        <f t="shared" si="3"/>
        <v>0</v>
      </c>
      <c r="CZ62" s="171">
        <v>7.8994467307116087</v>
      </c>
      <c r="DA62" s="103">
        <f t="shared" si="4"/>
        <v>7.8994467307116087</v>
      </c>
      <c r="DB62" s="103">
        <f t="shared" si="5"/>
        <v>44.544679493457082</v>
      </c>
    </row>
    <row r="63" spans="1:106" ht="16" customHeight="1" x14ac:dyDescent="0.15">
      <c r="A63" s="295">
        <v>54</v>
      </c>
      <c r="B63" s="50" t="s">
        <v>306</v>
      </c>
      <c r="C63" s="40" t="s">
        <v>240</v>
      </c>
      <c r="D63" s="106">
        <v>0</v>
      </c>
      <c r="E63" s="64">
        <v>0</v>
      </c>
      <c r="F63" s="64">
        <v>0</v>
      </c>
      <c r="G63" s="64">
        <v>0</v>
      </c>
      <c r="H63" s="64">
        <v>0</v>
      </c>
      <c r="I63" s="64">
        <v>0</v>
      </c>
      <c r="J63" s="64">
        <v>0</v>
      </c>
      <c r="K63" s="64">
        <v>0</v>
      </c>
      <c r="L63" s="64">
        <v>0</v>
      </c>
      <c r="M63" s="64">
        <v>0</v>
      </c>
      <c r="N63" s="64">
        <v>0</v>
      </c>
      <c r="O63" s="64">
        <v>0</v>
      </c>
      <c r="P63" s="64">
        <v>0</v>
      </c>
      <c r="Q63" s="64">
        <v>0</v>
      </c>
      <c r="R63" s="64">
        <v>0</v>
      </c>
      <c r="S63" s="64">
        <v>0</v>
      </c>
      <c r="T63" s="64">
        <v>0</v>
      </c>
      <c r="U63" s="64">
        <v>0</v>
      </c>
      <c r="V63" s="64">
        <v>0</v>
      </c>
      <c r="W63" s="64">
        <v>0</v>
      </c>
      <c r="X63" s="64">
        <v>0</v>
      </c>
      <c r="Y63" s="64">
        <v>0</v>
      </c>
      <c r="Z63" s="64">
        <v>0</v>
      </c>
      <c r="AA63" s="64">
        <v>0</v>
      </c>
      <c r="AB63" s="64">
        <v>0</v>
      </c>
      <c r="AC63" s="64">
        <v>0</v>
      </c>
      <c r="AD63" s="64">
        <v>0</v>
      </c>
      <c r="AE63" s="64">
        <v>0</v>
      </c>
      <c r="AF63" s="64">
        <v>0</v>
      </c>
      <c r="AG63" s="64">
        <v>0</v>
      </c>
      <c r="AH63" s="64">
        <v>0</v>
      </c>
      <c r="AI63" s="64">
        <v>0</v>
      </c>
      <c r="AJ63" s="64">
        <v>0</v>
      </c>
      <c r="AK63" s="64">
        <v>0</v>
      </c>
      <c r="AL63" s="64">
        <v>0</v>
      </c>
      <c r="AM63" s="64">
        <v>0</v>
      </c>
      <c r="AN63" s="64">
        <v>0</v>
      </c>
      <c r="AO63" s="64">
        <v>0</v>
      </c>
      <c r="AP63" s="64">
        <v>0</v>
      </c>
      <c r="AQ63" s="64">
        <v>0</v>
      </c>
      <c r="AR63" s="64">
        <v>0</v>
      </c>
      <c r="AS63" s="64">
        <v>0</v>
      </c>
      <c r="AT63" s="64">
        <v>0</v>
      </c>
      <c r="AU63" s="64">
        <v>0</v>
      </c>
      <c r="AV63" s="64">
        <v>0</v>
      </c>
      <c r="AW63" s="64">
        <v>0</v>
      </c>
      <c r="AX63" s="64">
        <v>0</v>
      </c>
      <c r="AY63" s="64">
        <v>0</v>
      </c>
      <c r="AZ63" s="64">
        <v>0</v>
      </c>
      <c r="BA63" s="64">
        <v>0</v>
      </c>
      <c r="BB63" s="64">
        <v>0</v>
      </c>
      <c r="BC63" s="64">
        <v>751.47505987467537</v>
      </c>
      <c r="BD63" s="64">
        <v>0</v>
      </c>
      <c r="BE63" s="64">
        <v>15.546651356620622</v>
      </c>
      <c r="BF63" s="64">
        <v>450.26392362874481</v>
      </c>
      <c r="BG63" s="64">
        <v>0</v>
      </c>
      <c r="BH63" s="64">
        <v>0</v>
      </c>
      <c r="BI63" s="64">
        <v>0</v>
      </c>
      <c r="BJ63" s="64">
        <v>0</v>
      </c>
      <c r="BK63" s="64">
        <v>0</v>
      </c>
      <c r="BL63" s="64">
        <v>0</v>
      </c>
      <c r="BM63" s="64">
        <v>0</v>
      </c>
      <c r="BN63" s="64">
        <v>0</v>
      </c>
      <c r="BO63" s="64">
        <v>0</v>
      </c>
      <c r="BP63" s="64">
        <v>0</v>
      </c>
      <c r="BQ63" s="64">
        <v>0</v>
      </c>
      <c r="BR63" s="64">
        <v>0</v>
      </c>
      <c r="BS63" s="64">
        <v>0</v>
      </c>
      <c r="BT63" s="64">
        <v>0</v>
      </c>
      <c r="BU63" s="64">
        <v>0</v>
      </c>
      <c r="BV63" s="64">
        <v>2.934503002954163</v>
      </c>
      <c r="BW63" s="64">
        <v>0</v>
      </c>
      <c r="BX63" s="64">
        <v>0</v>
      </c>
      <c r="BY63" s="64">
        <v>0</v>
      </c>
      <c r="BZ63" s="64">
        <v>0</v>
      </c>
      <c r="CA63" s="64">
        <v>0</v>
      </c>
      <c r="CB63" s="289">
        <v>0</v>
      </c>
      <c r="CC63" s="103">
        <f t="shared" si="0"/>
        <v>1220.220137862995</v>
      </c>
      <c r="CD63" s="106">
        <v>0</v>
      </c>
      <c r="CE63" s="64">
        <v>0</v>
      </c>
      <c r="CF63" s="64">
        <v>0</v>
      </c>
      <c r="CG63" s="64">
        <v>0</v>
      </c>
      <c r="CH63" s="64">
        <v>0</v>
      </c>
      <c r="CI63" s="64">
        <v>0</v>
      </c>
      <c r="CJ63" s="64">
        <v>0</v>
      </c>
      <c r="CK63" s="64">
        <v>0</v>
      </c>
      <c r="CL63" s="64">
        <v>0</v>
      </c>
      <c r="CM63" s="64">
        <v>0</v>
      </c>
      <c r="CN63" s="64">
        <v>0</v>
      </c>
      <c r="CO63" s="289">
        <v>0</v>
      </c>
      <c r="CP63" s="103">
        <f t="shared" si="1"/>
        <v>0</v>
      </c>
      <c r="CQ63" s="97">
        <v>0</v>
      </c>
      <c r="CR63" s="97">
        <v>0</v>
      </c>
      <c r="CS63" s="97">
        <v>0</v>
      </c>
      <c r="CT63" s="103">
        <f t="shared" si="2"/>
        <v>0</v>
      </c>
      <c r="CU63" s="97">
        <v>0</v>
      </c>
      <c r="CV63" s="97">
        <v>0</v>
      </c>
      <c r="CW63" s="97">
        <v>0</v>
      </c>
      <c r="CX63" s="97">
        <v>0</v>
      </c>
      <c r="CY63" s="103">
        <f t="shared" si="3"/>
        <v>0</v>
      </c>
      <c r="CZ63" s="171">
        <v>479.89434597306558</v>
      </c>
      <c r="DA63" s="103">
        <f t="shared" si="4"/>
        <v>479.89434597306558</v>
      </c>
      <c r="DB63" s="103">
        <f t="shared" si="5"/>
        <v>1700.1144838360606</v>
      </c>
    </row>
    <row r="64" spans="1:106" ht="16" customHeight="1" x14ac:dyDescent="0.15">
      <c r="A64" s="295">
        <v>55</v>
      </c>
      <c r="B64" s="50" t="s">
        <v>307</v>
      </c>
      <c r="C64" s="175" t="s">
        <v>429</v>
      </c>
      <c r="D64" s="106">
        <v>12.056554519192789</v>
      </c>
      <c r="E64" s="64">
        <v>1.184260722151578</v>
      </c>
      <c r="F64" s="64">
        <v>3.1794075439790841E-2</v>
      </c>
      <c r="G64" s="64">
        <v>54.109832952326656</v>
      </c>
      <c r="H64" s="64">
        <v>517.89285504273926</v>
      </c>
      <c r="I64" s="64">
        <v>14.701739467615822</v>
      </c>
      <c r="J64" s="64">
        <v>9.8181988763048267</v>
      </c>
      <c r="K64" s="64">
        <v>36.531229133980993</v>
      </c>
      <c r="L64" s="64">
        <v>23.544090974477012</v>
      </c>
      <c r="M64" s="64">
        <v>8.5315353063690189</v>
      </c>
      <c r="N64" s="64">
        <v>119.5583039102245</v>
      </c>
      <c r="O64" s="64">
        <v>330.7823000806867</v>
      </c>
      <c r="P64" s="64">
        <v>19.31927373969711</v>
      </c>
      <c r="Q64" s="64">
        <v>153.97349235473484</v>
      </c>
      <c r="R64" s="64">
        <v>21.769352412371489</v>
      </c>
      <c r="S64" s="64">
        <v>0</v>
      </c>
      <c r="T64" s="64">
        <v>26.092146943485879</v>
      </c>
      <c r="U64" s="64">
        <v>162.94215772676699</v>
      </c>
      <c r="V64" s="64">
        <v>36.755182756552394</v>
      </c>
      <c r="W64" s="64">
        <v>310.17173999573265</v>
      </c>
      <c r="X64" s="64">
        <v>19.78364626825384</v>
      </c>
      <c r="Y64" s="64">
        <v>16.022432395032258</v>
      </c>
      <c r="Z64" s="64">
        <v>34.886384181308586</v>
      </c>
      <c r="AA64" s="64">
        <v>105.1713454890665</v>
      </c>
      <c r="AB64" s="64">
        <v>75.811588654223229</v>
      </c>
      <c r="AC64" s="64">
        <v>0</v>
      </c>
      <c r="AD64" s="64">
        <v>0</v>
      </c>
      <c r="AE64" s="64">
        <v>7.2097428364686067</v>
      </c>
      <c r="AF64" s="64">
        <v>0</v>
      </c>
      <c r="AG64" s="64">
        <v>0</v>
      </c>
      <c r="AH64" s="64">
        <v>0</v>
      </c>
      <c r="AI64" s="64">
        <v>0</v>
      </c>
      <c r="AJ64" s="64">
        <v>0</v>
      </c>
      <c r="AK64" s="64">
        <v>33.167183146838028</v>
      </c>
      <c r="AL64" s="64">
        <v>2.5497849961644448E-2</v>
      </c>
      <c r="AM64" s="64">
        <v>26.927816104755568</v>
      </c>
      <c r="AN64" s="64">
        <v>0</v>
      </c>
      <c r="AO64" s="64">
        <v>0</v>
      </c>
      <c r="AP64" s="64">
        <v>76.386904926130768</v>
      </c>
      <c r="AQ64" s="64">
        <v>197.00417532013185</v>
      </c>
      <c r="AR64" s="64">
        <v>311.14747589842972</v>
      </c>
      <c r="AS64" s="64">
        <v>9742.9475038438613</v>
      </c>
      <c r="AT64" s="64">
        <v>457.01145517918025</v>
      </c>
      <c r="AU64" s="64">
        <v>0</v>
      </c>
      <c r="AV64" s="64">
        <v>14.444440329973764</v>
      </c>
      <c r="AW64" s="64">
        <v>0</v>
      </c>
      <c r="AX64" s="64">
        <v>0</v>
      </c>
      <c r="AY64" s="64">
        <v>0</v>
      </c>
      <c r="AZ64" s="64">
        <v>617.06572504350311</v>
      </c>
      <c r="BA64" s="64">
        <v>1.8485288367989889</v>
      </c>
      <c r="BB64" s="64">
        <v>1.4166689055456048</v>
      </c>
      <c r="BC64" s="64">
        <v>309.50319045802064</v>
      </c>
      <c r="BD64" s="64">
        <v>0.79999571688315785</v>
      </c>
      <c r="BE64" s="64">
        <v>0</v>
      </c>
      <c r="BF64" s="64">
        <v>5210.9050921157332</v>
      </c>
      <c r="BG64" s="64">
        <v>0</v>
      </c>
      <c r="BH64" s="64">
        <v>935.09377597843843</v>
      </c>
      <c r="BI64" s="64">
        <v>8.0811147982987421</v>
      </c>
      <c r="BJ64" s="64">
        <v>16.56581363423955</v>
      </c>
      <c r="BK64" s="64">
        <v>81.958594700124706</v>
      </c>
      <c r="BL64" s="64">
        <v>45.03201969138113</v>
      </c>
      <c r="BM64" s="64">
        <v>18.554228138084323</v>
      </c>
      <c r="BN64" s="64">
        <v>6.5386971435912802</v>
      </c>
      <c r="BO64" s="64">
        <v>0</v>
      </c>
      <c r="BP64" s="64">
        <v>4.9659343772186029</v>
      </c>
      <c r="BQ64" s="64">
        <v>140.91991201121439</v>
      </c>
      <c r="BR64" s="64">
        <v>379.62798913866663</v>
      </c>
      <c r="BS64" s="64">
        <v>44.048411592296979</v>
      </c>
      <c r="BT64" s="64">
        <v>67.458994562591997</v>
      </c>
      <c r="BU64" s="64">
        <v>0</v>
      </c>
      <c r="BV64" s="64">
        <v>0</v>
      </c>
      <c r="BW64" s="64">
        <v>0</v>
      </c>
      <c r="BX64" s="64">
        <v>0</v>
      </c>
      <c r="BY64" s="64">
        <v>0</v>
      </c>
      <c r="BZ64" s="64">
        <v>1.6010809342815899</v>
      </c>
      <c r="CA64" s="64">
        <v>5.1317028734675691</v>
      </c>
      <c r="CB64" s="289">
        <v>0</v>
      </c>
      <c r="CC64" s="103">
        <f t="shared" si="0"/>
        <v>20874.83110406484</v>
      </c>
      <c r="CD64" s="106">
        <v>0</v>
      </c>
      <c r="CE64" s="64">
        <v>0</v>
      </c>
      <c r="CF64" s="64">
        <v>0</v>
      </c>
      <c r="CG64" s="64">
        <v>0</v>
      </c>
      <c r="CH64" s="64">
        <v>0</v>
      </c>
      <c r="CI64" s="64">
        <v>0</v>
      </c>
      <c r="CJ64" s="64">
        <v>575.08792610331</v>
      </c>
      <c r="CK64" s="64">
        <v>0</v>
      </c>
      <c r="CL64" s="64">
        <v>0</v>
      </c>
      <c r="CM64" s="64">
        <v>0</v>
      </c>
      <c r="CN64" s="64">
        <v>0</v>
      </c>
      <c r="CO64" s="289">
        <v>0</v>
      </c>
      <c r="CP64" s="103">
        <f t="shared" si="1"/>
        <v>575.08792610331</v>
      </c>
      <c r="CQ64" s="97">
        <v>0</v>
      </c>
      <c r="CR64" s="97">
        <v>0</v>
      </c>
      <c r="CS64" s="97">
        <v>0</v>
      </c>
      <c r="CT64" s="103">
        <f t="shared" si="2"/>
        <v>0</v>
      </c>
      <c r="CU64" s="97">
        <v>0</v>
      </c>
      <c r="CV64" s="97">
        <v>0</v>
      </c>
      <c r="CW64" s="97">
        <v>0</v>
      </c>
      <c r="CX64" s="97">
        <v>0</v>
      </c>
      <c r="CY64" s="103">
        <f t="shared" si="3"/>
        <v>0</v>
      </c>
      <c r="CZ64" s="171">
        <v>4400.7494036642447</v>
      </c>
      <c r="DA64" s="103">
        <f t="shared" si="4"/>
        <v>4975.8373297675544</v>
      </c>
      <c r="DB64" s="103">
        <f t="shared" si="5"/>
        <v>25850.668433832394</v>
      </c>
    </row>
    <row r="65" spans="1:106" ht="16" customHeight="1" x14ac:dyDescent="0.15">
      <c r="A65" s="295">
        <v>56</v>
      </c>
      <c r="B65" s="50" t="s">
        <v>346</v>
      </c>
      <c r="C65" s="175" t="s">
        <v>430</v>
      </c>
      <c r="D65" s="106">
        <v>0</v>
      </c>
      <c r="E65" s="64">
        <v>0</v>
      </c>
      <c r="F65" s="64">
        <v>0</v>
      </c>
      <c r="G65" s="64">
        <v>0</v>
      </c>
      <c r="H65" s="64">
        <v>0</v>
      </c>
      <c r="I65" s="64">
        <v>0</v>
      </c>
      <c r="J65" s="64">
        <v>3.9829037245363903</v>
      </c>
      <c r="K65" s="64">
        <v>0</v>
      </c>
      <c r="L65" s="64">
        <v>4.6767159155294964</v>
      </c>
      <c r="M65" s="64">
        <v>0</v>
      </c>
      <c r="N65" s="64">
        <v>403.89129109966598</v>
      </c>
      <c r="O65" s="64">
        <v>282.81949951917841</v>
      </c>
      <c r="P65" s="64">
        <v>129.270178220638</v>
      </c>
      <c r="Q65" s="64">
        <v>32.145923417953249</v>
      </c>
      <c r="R65" s="64">
        <v>11.635782662123098</v>
      </c>
      <c r="S65" s="64">
        <v>0</v>
      </c>
      <c r="T65" s="64">
        <v>9.2202740200489668</v>
      </c>
      <c r="U65" s="64">
        <v>39.022684185669739</v>
      </c>
      <c r="V65" s="64">
        <v>116.14741600188756</v>
      </c>
      <c r="W65" s="64">
        <v>0</v>
      </c>
      <c r="X65" s="64">
        <v>0</v>
      </c>
      <c r="Y65" s="64">
        <v>0</v>
      </c>
      <c r="Z65" s="64">
        <v>0</v>
      </c>
      <c r="AA65" s="64">
        <v>0</v>
      </c>
      <c r="AB65" s="64">
        <v>0</v>
      </c>
      <c r="AC65" s="64">
        <v>0</v>
      </c>
      <c r="AD65" s="64">
        <v>0</v>
      </c>
      <c r="AE65" s="64">
        <v>0</v>
      </c>
      <c r="AF65" s="64">
        <v>0</v>
      </c>
      <c r="AG65" s="64">
        <v>0</v>
      </c>
      <c r="AH65" s="64">
        <v>0</v>
      </c>
      <c r="AI65" s="64">
        <v>0</v>
      </c>
      <c r="AJ65" s="64">
        <v>0</v>
      </c>
      <c r="AK65" s="64">
        <v>0</v>
      </c>
      <c r="AL65" s="64">
        <v>0</v>
      </c>
      <c r="AM65" s="64">
        <v>0</v>
      </c>
      <c r="AN65" s="64">
        <v>0</v>
      </c>
      <c r="AO65" s="64">
        <v>0</v>
      </c>
      <c r="AP65" s="64">
        <v>0</v>
      </c>
      <c r="AQ65" s="64">
        <v>0</v>
      </c>
      <c r="AR65" s="64">
        <v>19.423370753866966</v>
      </c>
      <c r="AS65" s="64">
        <v>8044.9946887510359</v>
      </c>
      <c r="AT65" s="64">
        <v>0</v>
      </c>
      <c r="AU65" s="64">
        <v>0</v>
      </c>
      <c r="AV65" s="64">
        <v>0</v>
      </c>
      <c r="AW65" s="64">
        <v>0</v>
      </c>
      <c r="AX65" s="64">
        <v>0</v>
      </c>
      <c r="AY65" s="64">
        <v>0</v>
      </c>
      <c r="AZ65" s="64">
        <v>0</v>
      </c>
      <c r="BA65" s="64">
        <v>0</v>
      </c>
      <c r="BB65" s="64">
        <v>0</v>
      </c>
      <c r="BC65" s="64">
        <v>0</v>
      </c>
      <c r="BD65" s="64">
        <v>0</v>
      </c>
      <c r="BE65" s="64">
        <v>0</v>
      </c>
      <c r="BF65" s="64">
        <v>0</v>
      </c>
      <c r="BG65" s="64">
        <v>8504.6455850166622</v>
      </c>
      <c r="BH65" s="64">
        <v>0</v>
      </c>
      <c r="BI65" s="64">
        <v>0</v>
      </c>
      <c r="BJ65" s="64">
        <v>0</v>
      </c>
      <c r="BK65" s="64">
        <v>107.83154913905521</v>
      </c>
      <c r="BL65" s="64">
        <v>0</v>
      </c>
      <c r="BM65" s="64">
        <v>0</v>
      </c>
      <c r="BN65" s="64">
        <v>0</v>
      </c>
      <c r="BO65" s="64">
        <v>0</v>
      </c>
      <c r="BP65" s="64">
        <v>0</v>
      </c>
      <c r="BQ65" s="64">
        <v>0</v>
      </c>
      <c r="BR65" s="64">
        <v>280.93680690382894</v>
      </c>
      <c r="BS65" s="64">
        <v>0</v>
      </c>
      <c r="BT65" s="64">
        <v>0</v>
      </c>
      <c r="BU65" s="64">
        <v>0</v>
      </c>
      <c r="BV65" s="64">
        <v>0</v>
      </c>
      <c r="BW65" s="64">
        <v>0</v>
      </c>
      <c r="BX65" s="64">
        <v>0</v>
      </c>
      <c r="BY65" s="64">
        <v>0</v>
      </c>
      <c r="BZ65" s="64">
        <v>0</v>
      </c>
      <c r="CA65" s="64">
        <v>54.796667214574612</v>
      </c>
      <c r="CB65" s="289">
        <v>0</v>
      </c>
      <c r="CC65" s="103">
        <f t="shared" si="0"/>
        <v>18045.441336546257</v>
      </c>
      <c r="CD65" s="106">
        <v>0</v>
      </c>
      <c r="CE65" s="64">
        <v>0</v>
      </c>
      <c r="CF65" s="64">
        <v>0</v>
      </c>
      <c r="CG65" s="64">
        <v>0</v>
      </c>
      <c r="CH65" s="64">
        <v>0</v>
      </c>
      <c r="CI65" s="64">
        <v>0</v>
      </c>
      <c r="CJ65" s="64">
        <v>0</v>
      </c>
      <c r="CK65" s="64">
        <v>0</v>
      </c>
      <c r="CL65" s="64">
        <v>0</v>
      </c>
      <c r="CM65" s="64">
        <v>0</v>
      </c>
      <c r="CN65" s="64">
        <v>0</v>
      </c>
      <c r="CO65" s="289">
        <v>0</v>
      </c>
      <c r="CP65" s="103"/>
      <c r="CQ65" s="97">
        <v>0</v>
      </c>
      <c r="CR65" s="97">
        <v>0</v>
      </c>
      <c r="CS65" s="97">
        <v>0</v>
      </c>
      <c r="CT65" s="103">
        <f t="shared" si="2"/>
        <v>0</v>
      </c>
      <c r="CU65" s="97">
        <v>0</v>
      </c>
      <c r="CV65" s="97">
        <v>0</v>
      </c>
      <c r="CW65" s="97">
        <v>0</v>
      </c>
      <c r="CX65" s="97">
        <v>0</v>
      </c>
      <c r="CY65" s="103">
        <f t="shared" si="3"/>
        <v>0</v>
      </c>
      <c r="CZ65" s="171">
        <v>0</v>
      </c>
      <c r="DA65" s="103">
        <f t="shared" ref="DA65" si="6">SUM(CP65,CT65,CY65,CZ65)</f>
        <v>0</v>
      </c>
      <c r="DB65" s="103">
        <f t="shared" ref="DB65" si="7">CC65+DA65</f>
        <v>18045.441336546257</v>
      </c>
    </row>
    <row r="66" spans="1:106" ht="16" customHeight="1" x14ac:dyDescent="0.15">
      <c r="A66" s="295">
        <v>57</v>
      </c>
      <c r="B66" s="50">
        <v>53</v>
      </c>
      <c r="C66" s="40" t="s">
        <v>139</v>
      </c>
      <c r="D66" s="106">
        <v>0</v>
      </c>
      <c r="E66" s="64">
        <v>0.67430169281019581</v>
      </c>
      <c r="F66" s="64">
        <v>2.4410360574298504E-2</v>
      </c>
      <c r="G66" s="64">
        <v>36.076063126166076</v>
      </c>
      <c r="H66" s="64">
        <v>24.149839542443935</v>
      </c>
      <c r="I66" s="64">
        <v>4.3735226002971208</v>
      </c>
      <c r="J66" s="64">
        <v>9.7774708484194797</v>
      </c>
      <c r="K66" s="64">
        <v>1.0075124757658416</v>
      </c>
      <c r="L66" s="64">
        <v>4.5805092518728019</v>
      </c>
      <c r="M66" s="64">
        <v>0.22054135367437036</v>
      </c>
      <c r="N66" s="64">
        <v>5.3057857531614889</v>
      </c>
      <c r="O66" s="64">
        <v>12.580069536822368</v>
      </c>
      <c r="P66" s="64">
        <v>5.4574398847378172</v>
      </c>
      <c r="Q66" s="64">
        <v>9.8783938800639035</v>
      </c>
      <c r="R66" s="64">
        <v>1.5529038222797065</v>
      </c>
      <c r="S66" s="64">
        <v>0</v>
      </c>
      <c r="T66" s="64">
        <v>22.988434160286715</v>
      </c>
      <c r="U66" s="64">
        <v>25.411231115192461</v>
      </c>
      <c r="V66" s="64">
        <v>17.649677210306006</v>
      </c>
      <c r="W66" s="64">
        <v>201.38636078883658</v>
      </c>
      <c r="X66" s="64">
        <v>0.49610149270491505</v>
      </c>
      <c r="Y66" s="64">
        <v>5.735731512524513</v>
      </c>
      <c r="Z66" s="64">
        <v>37.112579808018722</v>
      </c>
      <c r="AA66" s="64">
        <v>111.65069325124055</v>
      </c>
      <c r="AB66" s="64">
        <v>41.625766833756899</v>
      </c>
      <c r="AC66" s="64">
        <v>0</v>
      </c>
      <c r="AD66" s="64">
        <v>0</v>
      </c>
      <c r="AE66" s="64">
        <v>0</v>
      </c>
      <c r="AF66" s="64">
        <v>0</v>
      </c>
      <c r="AG66" s="64">
        <v>0</v>
      </c>
      <c r="AH66" s="64">
        <v>0</v>
      </c>
      <c r="AI66" s="64">
        <v>0</v>
      </c>
      <c r="AJ66" s="64">
        <v>0</v>
      </c>
      <c r="AK66" s="64">
        <v>25.328450540674872</v>
      </c>
      <c r="AL66" s="64">
        <v>0.77650240628562639</v>
      </c>
      <c r="AM66" s="64">
        <v>0.97647230075923197</v>
      </c>
      <c r="AN66" s="64">
        <v>0</v>
      </c>
      <c r="AO66" s="64">
        <v>0</v>
      </c>
      <c r="AP66" s="64">
        <v>36.644663482444308</v>
      </c>
      <c r="AQ66" s="64">
        <v>56.458630278342667</v>
      </c>
      <c r="AR66" s="64">
        <v>50.45196998736116</v>
      </c>
      <c r="AS66" s="64">
        <v>990.78108884410983</v>
      </c>
      <c r="AT66" s="64">
        <v>213.47409357700883</v>
      </c>
      <c r="AU66" s="64">
        <v>0</v>
      </c>
      <c r="AV66" s="64">
        <v>1.623848189864012</v>
      </c>
      <c r="AW66" s="64">
        <v>0</v>
      </c>
      <c r="AX66" s="64">
        <v>0</v>
      </c>
      <c r="AY66" s="64">
        <v>0</v>
      </c>
      <c r="AZ66" s="64">
        <v>0</v>
      </c>
      <c r="BA66" s="64">
        <v>13.189995719257631</v>
      </c>
      <c r="BB66" s="64">
        <v>0.51101667199374667</v>
      </c>
      <c r="BC66" s="64">
        <v>0</v>
      </c>
      <c r="BD66" s="64">
        <v>0</v>
      </c>
      <c r="BE66" s="64">
        <v>0</v>
      </c>
      <c r="BF66" s="64">
        <v>101.04650019459739</v>
      </c>
      <c r="BG66" s="64">
        <v>130.94651131122214</v>
      </c>
      <c r="BH66" s="64">
        <v>26.660992464627302</v>
      </c>
      <c r="BI66" s="64">
        <v>14.235032123384503</v>
      </c>
      <c r="BJ66" s="64">
        <v>28.823636187427166</v>
      </c>
      <c r="BK66" s="64">
        <v>59.065878874347007</v>
      </c>
      <c r="BL66" s="64">
        <v>506.73172821446593</v>
      </c>
      <c r="BM66" s="64">
        <v>46.014763557932106</v>
      </c>
      <c r="BN66" s="64">
        <v>324.00335790955535</v>
      </c>
      <c r="BO66" s="64">
        <v>217.28159392710168</v>
      </c>
      <c r="BP66" s="64">
        <v>13.853819927800428</v>
      </c>
      <c r="BQ66" s="64">
        <v>178.0575379600335</v>
      </c>
      <c r="BR66" s="64">
        <v>200.41870293089619</v>
      </c>
      <c r="BS66" s="64">
        <v>86.20641254440892</v>
      </c>
      <c r="BT66" s="64">
        <v>312.08381784867765</v>
      </c>
      <c r="BU66" s="64">
        <v>0</v>
      </c>
      <c r="BV66" s="64">
        <v>206.26235119353024</v>
      </c>
      <c r="BW66" s="64">
        <v>2.7446246569464305</v>
      </c>
      <c r="BX66" s="64">
        <v>63.709567844496718</v>
      </c>
      <c r="BY66" s="64">
        <v>71.030496992930424</v>
      </c>
      <c r="BZ66" s="64">
        <v>57.875503348139127</v>
      </c>
      <c r="CA66" s="64">
        <v>39.020532299603332</v>
      </c>
      <c r="CB66" s="289">
        <v>0</v>
      </c>
      <c r="CC66" s="103">
        <f t="shared" si="0"/>
        <v>4656.0054346121815</v>
      </c>
      <c r="CD66" s="106">
        <v>0</v>
      </c>
      <c r="CE66" s="64">
        <v>0</v>
      </c>
      <c r="CF66" s="64">
        <v>0</v>
      </c>
      <c r="CG66" s="64">
        <v>0</v>
      </c>
      <c r="CH66" s="64">
        <v>0</v>
      </c>
      <c r="CI66" s="64">
        <v>0</v>
      </c>
      <c r="CJ66" s="64">
        <v>0</v>
      </c>
      <c r="CK66" s="64">
        <v>238.18259755431006</v>
      </c>
      <c r="CL66" s="64">
        <v>0</v>
      </c>
      <c r="CM66" s="64">
        <v>0</v>
      </c>
      <c r="CN66" s="64">
        <v>0</v>
      </c>
      <c r="CO66" s="289">
        <v>0</v>
      </c>
      <c r="CP66" s="103">
        <f t="shared" si="1"/>
        <v>238.18259755431006</v>
      </c>
      <c r="CQ66" s="97">
        <v>0</v>
      </c>
      <c r="CR66" s="97">
        <v>0</v>
      </c>
      <c r="CS66" s="97">
        <v>0</v>
      </c>
      <c r="CT66" s="103">
        <f t="shared" si="2"/>
        <v>0</v>
      </c>
      <c r="CU66" s="97">
        <v>0</v>
      </c>
      <c r="CV66" s="97">
        <v>0</v>
      </c>
      <c r="CW66" s="97">
        <v>0</v>
      </c>
      <c r="CX66" s="97">
        <v>0</v>
      </c>
      <c r="CY66" s="103">
        <f t="shared" si="3"/>
        <v>0</v>
      </c>
      <c r="CZ66" s="171">
        <v>1866.3763880707454</v>
      </c>
      <c r="DA66" s="103">
        <f t="shared" si="4"/>
        <v>2104.5589856250554</v>
      </c>
      <c r="DB66" s="103">
        <f t="shared" si="5"/>
        <v>6760.5644202372368</v>
      </c>
    </row>
    <row r="67" spans="1:106" ht="16" customHeight="1" x14ac:dyDescent="0.15">
      <c r="A67" s="295">
        <v>58</v>
      </c>
      <c r="B67" s="50">
        <v>55</v>
      </c>
      <c r="C67" s="175" t="s">
        <v>431</v>
      </c>
      <c r="D67" s="106">
        <v>0</v>
      </c>
      <c r="E67" s="64">
        <v>1.1419568171250025</v>
      </c>
      <c r="F67" s="64">
        <v>3.5573230169775517E-2</v>
      </c>
      <c r="G67" s="64">
        <v>2.3898949965349674</v>
      </c>
      <c r="H67" s="64">
        <v>28.956550671507099</v>
      </c>
      <c r="I67" s="64">
        <v>1.7587417932779168</v>
      </c>
      <c r="J67" s="64">
        <v>4.587237674059149</v>
      </c>
      <c r="K67" s="64">
        <v>3.3750679220318114</v>
      </c>
      <c r="L67" s="64">
        <v>0.62206820704261712</v>
      </c>
      <c r="M67" s="64">
        <v>1.2165884639568814</v>
      </c>
      <c r="N67" s="64">
        <v>12.906004742077807</v>
      </c>
      <c r="O67" s="64">
        <v>54.559919643587158</v>
      </c>
      <c r="P67" s="64">
        <v>4.0359710081988087</v>
      </c>
      <c r="Q67" s="64">
        <v>7.8848933838519555</v>
      </c>
      <c r="R67" s="64">
        <v>0.3856953438435069</v>
      </c>
      <c r="S67" s="64">
        <v>0</v>
      </c>
      <c r="T67" s="64">
        <v>2.9751241640997019</v>
      </c>
      <c r="U67" s="64">
        <v>135.92441314088353</v>
      </c>
      <c r="V67" s="64">
        <v>26.991844283463649</v>
      </c>
      <c r="W67" s="64">
        <v>18.891579120381955</v>
      </c>
      <c r="X67" s="64">
        <v>3.6872110280673418</v>
      </c>
      <c r="Y67" s="64">
        <v>3.0302194015361259</v>
      </c>
      <c r="Z67" s="64">
        <v>5.4956704240424914</v>
      </c>
      <c r="AA67" s="64">
        <v>16.52610473640614</v>
      </c>
      <c r="AB67" s="64">
        <v>7.6617216242285071</v>
      </c>
      <c r="AC67" s="64">
        <v>0</v>
      </c>
      <c r="AD67" s="64">
        <v>0</v>
      </c>
      <c r="AE67" s="64">
        <v>0</v>
      </c>
      <c r="AF67" s="64">
        <v>0</v>
      </c>
      <c r="AG67" s="64">
        <v>0</v>
      </c>
      <c r="AH67" s="64">
        <v>0</v>
      </c>
      <c r="AI67" s="64">
        <v>0</v>
      </c>
      <c r="AJ67" s="64">
        <v>0</v>
      </c>
      <c r="AK67" s="64">
        <v>0</v>
      </c>
      <c r="AL67" s="64">
        <v>2.753120672188759E-2</v>
      </c>
      <c r="AM67" s="64">
        <v>0.20533421929158607</v>
      </c>
      <c r="AN67" s="64">
        <v>0</v>
      </c>
      <c r="AO67" s="64">
        <v>0</v>
      </c>
      <c r="AP67" s="64">
        <v>17.488982078720408</v>
      </c>
      <c r="AQ67" s="64">
        <v>72.445933900906425</v>
      </c>
      <c r="AR67" s="64">
        <v>28.224979750167414</v>
      </c>
      <c r="AS67" s="64">
        <v>84.020669014228815</v>
      </c>
      <c r="AT67" s="64">
        <v>121.91857191382566</v>
      </c>
      <c r="AU67" s="64">
        <v>0</v>
      </c>
      <c r="AV67" s="64">
        <v>0.16161700331265941</v>
      </c>
      <c r="AW67" s="64">
        <v>0</v>
      </c>
      <c r="AX67" s="64">
        <v>0</v>
      </c>
      <c r="AY67" s="64">
        <v>1.0976077952978027</v>
      </c>
      <c r="AZ67" s="64">
        <v>49.506340182537066</v>
      </c>
      <c r="BA67" s="64">
        <v>0.26058548293005368</v>
      </c>
      <c r="BB67" s="64">
        <v>1.168789470617415E-3</v>
      </c>
      <c r="BC67" s="64">
        <v>0</v>
      </c>
      <c r="BD67" s="64">
        <v>0</v>
      </c>
      <c r="BE67" s="64">
        <v>0</v>
      </c>
      <c r="BF67" s="64">
        <v>49.183892858582659</v>
      </c>
      <c r="BG67" s="64">
        <v>60.827319710159443</v>
      </c>
      <c r="BH67" s="64">
        <v>1.8536558066194284E-2</v>
      </c>
      <c r="BI67" s="64">
        <v>35.175197920224917</v>
      </c>
      <c r="BJ67" s="64">
        <v>70.195817965288498</v>
      </c>
      <c r="BK67" s="64">
        <v>22.476591468408579</v>
      </c>
      <c r="BL67" s="64">
        <v>15.321391640871175</v>
      </c>
      <c r="BM67" s="64">
        <v>31.098607214362012</v>
      </c>
      <c r="BN67" s="64">
        <v>76.781017405779934</v>
      </c>
      <c r="BO67" s="64">
        <v>33.376410313340727</v>
      </c>
      <c r="BP67" s="64">
        <v>5.5292678627035681</v>
      </c>
      <c r="BQ67" s="64">
        <v>1.3539084573468578</v>
      </c>
      <c r="BR67" s="64">
        <v>15.778134300981872</v>
      </c>
      <c r="BS67" s="64">
        <v>4.4936041258737882</v>
      </c>
      <c r="BT67" s="64">
        <v>60.741322931541632</v>
      </c>
      <c r="BU67" s="64">
        <v>0</v>
      </c>
      <c r="BV67" s="64">
        <v>30.287303555445902</v>
      </c>
      <c r="BW67" s="64">
        <v>6.3408909498458588</v>
      </c>
      <c r="BX67" s="64">
        <v>7.6457269573902078</v>
      </c>
      <c r="BY67" s="64">
        <v>4.0139882558268534</v>
      </c>
      <c r="BZ67" s="64">
        <v>32.278243857892051</v>
      </c>
      <c r="CA67" s="64">
        <v>57.768719393303861</v>
      </c>
      <c r="CB67" s="289">
        <v>0</v>
      </c>
      <c r="CC67" s="103">
        <f t="shared" si="0"/>
        <v>1341.0852668610216</v>
      </c>
      <c r="CD67" s="106">
        <v>0</v>
      </c>
      <c r="CE67" s="64">
        <v>0</v>
      </c>
      <c r="CF67" s="64">
        <v>0</v>
      </c>
      <c r="CG67" s="64">
        <v>0</v>
      </c>
      <c r="CH67" s="64">
        <v>0</v>
      </c>
      <c r="CI67" s="64">
        <v>0</v>
      </c>
      <c r="CJ67" s="64">
        <v>0</v>
      </c>
      <c r="CK67" s="64">
        <v>0</v>
      </c>
      <c r="CL67" s="64">
        <v>1414.4876976522828</v>
      </c>
      <c r="CM67" s="64">
        <v>0</v>
      </c>
      <c r="CN67" s="64">
        <v>3713.7196247987986</v>
      </c>
      <c r="CO67" s="289">
        <v>0</v>
      </c>
      <c r="CP67" s="103">
        <f t="shared" si="1"/>
        <v>5128.2073224510814</v>
      </c>
      <c r="CQ67" s="97">
        <v>0</v>
      </c>
      <c r="CR67" s="97">
        <v>0</v>
      </c>
      <c r="CS67" s="97">
        <v>0</v>
      </c>
      <c r="CT67" s="103">
        <f t="shared" si="2"/>
        <v>0</v>
      </c>
      <c r="CU67" s="97">
        <v>0</v>
      </c>
      <c r="CV67" s="97">
        <v>0</v>
      </c>
      <c r="CW67" s="97">
        <v>0</v>
      </c>
      <c r="CX67" s="97">
        <v>0</v>
      </c>
      <c r="CY67" s="103">
        <f t="shared" si="3"/>
        <v>0</v>
      </c>
      <c r="CZ67" s="171">
        <v>2911.3996298451657</v>
      </c>
      <c r="DA67" s="103">
        <f t="shared" si="4"/>
        <v>8039.6069522962471</v>
      </c>
      <c r="DB67" s="103">
        <f t="shared" si="5"/>
        <v>9380.6922191572685</v>
      </c>
    </row>
    <row r="68" spans="1:106" ht="16" customHeight="1" x14ac:dyDescent="0.15">
      <c r="A68" s="295">
        <v>59</v>
      </c>
      <c r="B68" s="50">
        <v>56</v>
      </c>
      <c r="C68" s="175" t="s">
        <v>432</v>
      </c>
      <c r="D68" s="106">
        <v>0</v>
      </c>
      <c r="E68" s="64">
        <v>0</v>
      </c>
      <c r="F68" s="64">
        <v>0</v>
      </c>
      <c r="G68" s="64">
        <v>3.6528648171824902</v>
      </c>
      <c r="H68" s="64">
        <v>44.23880226274494</v>
      </c>
      <c r="I68" s="64">
        <v>2.689530116262266</v>
      </c>
      <c r="J68" s="64">
        <v>7.011813487502681</v>
      </c>
      <c r="K68" s="64">
        <v>5.1602898332391653</v>
      </c>
      <c r="L68" s="64">
        <v>0.94980560811181436</v>
      </c>
      <c r="M68" s="64">
        <v>1.2063981867918183</v>
      </c>
      <c r="N68" s="64">
        <v>19.72598194922799</v>
      </c>
      <c r="O68" s="64">
        <v>83.41565733867499</v>
      </c>
      <c r="P68" s="64">
        <v>6.1711673418173723</v>
      </c>
      <c r="Q68" s="64">
        <v>12.053392876352552</v>
      </c>
      <c r="R68" s="64">
        <v>0.59017076053369788</v>
      </c>
      <c r="S68" s="64">
        <v>0</v>
      </c>
      <c r="T68" s="64">
        <v>4.5489809887868304</v>
      </c>
      <c r="U68" s="64">
        <v>207.78147269201864</v>
      </c>
      <c r="V68" s="64">
        <v>41.264314594220011</v>
      </c>
      <c r="W68" s="64">
        <v>28.880510964667504</v>
      </c>
      <c r="X68" s="64">
        <v>5.6375092692958022</v>
      </c>
      <c r="Y68" s="64">
        <v>4.8368920078205813</v>
      </c>
      <c r="Z68" s="64">
        <v>8.4033518116712553</v>
      </c>
      <c r="AA68" s="64">
        <v>25.267165620239705</v>
      </c>
      <c r="AB68" s="64">
        <v>11.888151043592638</v>
      </c>
      <c r="AC68" s="64">
        <v>0</v>
      </c>
      <c r="AD68" s="64">
        <v>0</v>
      </c>
      <c r="AE68" s="64">
        <v>0</v>
      </c>
      <c r="AF68" s="64">
        <v>0</v>
      </c>
      <c r="AG68" s="64">
        <v>0</v>
      </c>
      <c r="AH68" s="64">
        <v>0</v>
      </c>
      <c r="AI68" s="64">
        <v>0</v>
      </c>
      <c r="AJ68" s="64">
        <v>0</v>
      </c>
      <c r="AK68" s="64">
        <v>0</v>
      </c>
      <c r="AL68" s="64">
        <v>0.18570338977173115</v>
      </c>
      <c r="AM68" s="64">
        <v>0.30764210753494964</v>
      </c>
      <c r="AN68" s="64">
        <v>0</v>
      </c>
      <c r="AO68" s="64">
        <v>0</v>
      </c>
      <c r="AP68" s="64">
        <v>25.743103778958631</v>
      </c>
      <c r="AQ68" s="64">
        <v>110.82094446156339</v>
      </c>
      <c r="AR68" s="64">
        <v>43.115235803683269</v>
      </c>
      <c r="AS68" s="64">
        <v>128.36115347222</v>
      </c>
      <c r="AT68" s="64">
        <v>185.88619904376912</v>
      </c>
      <c r="AU68" s="64">
        <v>4.155651058804775</v>
      </c>
      <c r="AV68" s="64">
        <v>0.43430604934908301</v>
      </c>
      <c r="AW68" s="64">
        <v>11.173710425943112</v>
      </c>
      <c r="AX68" s="64">
        <v>0</v>
      </c>
      <c r="AY68" s="64">
        <v>2.6108726878641346</v>
      </c>
      <c r="AZ68" s="64">
        <v>77.94722804093189</v>
      </c>
      <c r="BA68" s="64">
        <v>0.54485188443088672</v>
      </c>
      <c r="BB68" s="64">
        <v>2.4703425403308703E-3</v>
      </c>
      <c r="BC68" s="64">
        <v>0</v>
      </c>
      <c r="BD68" s="64">
        <v>0.21112025499752193</v>
      </c>
      <c r="BE68" s="64">
        <v>0</v>
      </c>
      <c r="BF68" s="64">
        <v>78.33122032709575</v>
      </c>
      <c r="BG68" s="64">
        <v>69.19075949910733</v>
      </c>
      <c r="BH68" s="64">
        <v>1.3082115072379259E-2</v>
      </c>
      <c r="BI68" s="64">
        <v>53.698202687154662</v>
      </c>
      <c r="BJ68" s="64">
        <v>106.50367531283254</v>
      </c>
      <c r="BK68" s="64">
        <v>34.479501435757896</v>
      </c>
      <c r="BL68" s="64">
        <v>23.421780776064164</v>
      </c>
      <c r="BM68" s="64">
        <v>47.548834421166582</v>
      </c>
      <c r="BN68" s="64">
        <v>117.57689952747731</v>
      </c>
      <c r="BO68" s="64">
        <v>51.023933713459535</v>
      </c>
      <c r="BP68" s="64">
        <v>8.5220831334551264</v>
      </c>
      <c r="BQ68" s="64">
        <v>2.0633369661037233</v>
      </c>
      <c r="BR68" s="64">
        <v>24.124061448497311</v>
      </c>
      <c r="BS68" s="64">
        <v>6.8705775609367947</v>
      </c>
      <c r="BT68" s="64">
        <v>92.857154593832135</v>
      </c>
      <c r="BU68" s="64">
        <v>3.5157198945334334</v>
      </c>
      <c r="BV68" s="64">
        <v>43.015215756973504</v>
      </c>
      <c r="BW68" s="64">
        <v>9.7043637731003809</v>
      </c>
      <c r="BX68" s="64">
        <v>11.708333987140657</v>
      </c>
      <c r="BY68" s="64">
        <v>6.1521939585766576</v>
      </c>
      <c r="BZ68" s="64">
        <v>49.348920556316493</v>
      </c>
      <c r="CA68" s="64">
        <v>88.334265512512545</v>
      </c>
      <c r="CB68" s="289">
        <v>0</v>
      </c>
      <c r="CC68" s="103">
        <f t="shared" si="0"/>
        <v>2044.878533330284</v>
      </c>
      <c r="CD68" s="106">
        <v>0</v>
      </c>
      <c r="CE68" s="64">
        <v>0</v>
      </c>
      <c r="CF68" s="64">
        <v>0</v>
      </c>
      <c r="CG68" s="64">
        <v>0</v>
      </c>
      <c r="CH68" s="64">
        <v>0</v>
      </c>
      <c r="CI68" s="64">
        <v>0</v>
      </c>
      <c r="CJ68" s="64">
        <v>0</v>
      </c>
      <c r="CK68" s="64">
        <v>0</v>
      </c>
      <c r="CL68" s="64">
        <v>0</v>
      </c>
      <c r="CM68" s="64">
        <v>0</v>
      </c>
      <c r="CN68" s="64">
        <v>12948.935961345363</v>
      </c>
      <c r="CO68" s="289">
        <v>0</v>
      </c>
      <c r="CP68" s="103">
        <f t="shared" si="1"/>
        <v>12948.935961345363</v>
      </c>
      <c r="CQ68" s="97">
        <v>0</v>
      </c>
      <c r="CR68" s="97">
        <v>0</v>
      </c>
      <c r="CS68" s="97">
        <v>0</v>
      </c>
      <c r="CT68" s="103">
        <f t="shared" si="2"/>
        <v>0</v>
      </c>
      <c r="CU68" s="97">
        <v>0</v>
      </c>
      <c r="CV68" s="97">
        <v>0</v>
      </c>
      <c r="CW68" s="97">
        <v>0</v>
      </c>
      <c r="CX68" s="97">
        <v>0</v>
      </c>
      <c r="CY68" s="103">
        <f t="shared" si="3"/>
        <v>0</v>
      </c>
      <c r="CZ68" s="171">
        <v>3119.8380538566462</v>
      </c>
      <c r="DA68" s="103">
        <f t="shared" si="4"/>
        <v>16068.774015202009</v>
      </c>
      <c r="DB68" s="103">
        <f t="shared" si="5"/>
        <v>18113.652548532293</v>
      </c>
    </row>
    <row r="69" spans="1:106" ht="16" customHeight="1" x14ac:dyDescent="0.15">
      <c r="A69" s="295">
        <v>60</v>
      </c>
      <c r="B69" s="203" t="s">
        <v>309</v>
      </c>
      <c r="C69" s="175" t="s">
        <v>326</v>
      </c>
      <c r="D69" s="106">
        <v>0</v>
      </c>
      <c r="E69" s="64">
        <v>0</v>
      </c>
      <c r="F69" s="64">
        <v>8.7339716783467383E-3</v>
      </c>
      <c r="G69" s="64">
        <v>3.6804329858364175</v>
      </c>
      <c r="H69" s="64">
        <v>27.965702163944599</v>
      </c>
      <c r="I69" s="64">
        <v>2.5799223110592155</v>
      </c>
      <c r="J69" s="64">
        <v>2.4574643670511351</v>
      </c>
      <c r="K69" s="64">
        <v>11.685313529701851</v>
      </c>
      <c r="L69" s="64">
        <v>23.449944242864099</v>
      </c>
      <c r="M69" s="64">
        <v>0.64289557127867425</v>
      </c>
      <c r="N69" s="64">
        <v>12.326638400535826</v>
      </c>
      <c r="O69" s="64">
        <v>87.04912204753154</v>
      </c>
      <c r="P69" s="64">
        <v>0.33023783494899167</v>
      </c>
      <c r="Q69" s="64">
        <v>1.4539466909113412</v>
      </c>
      <c r="R69" s="64">
        <v>2.7859271279218176</v>
      </c>
      <c r="S69" s="64">
        <v>0</v>
      </c>
      <c r="T69" s="64">
        <v>9.3398197982482003</v>
      </c>
      <c r="U69" s="64">
        <v>57.317573224000228</v>
      </c>
      <c r="V69" s="64">
        <v>13.411309895837107</v>
      </c>
      <c r="W69" s="64">
        <v>17.82670327201398</v>
      </c>
      <c r="X69" s="64">
        <v>2.4531657013706067</v>
      </c>
      <c r="Y69" s="64">
        <v>4.4271039996691579</v>
      </c>
      <c r="Z69" s="64">
        <v>8.3265008519445729</v>
      </c>
      <c r="AA69" s="64">
        <v>25.34793442322605</v>
      </c>
      <c r="AB69" s="64">
        <v>14.977568585629919</v>
      </c>
      <c r="AC69" s="64">
        <v>0</v>
      </c>
      <c r="AD69" s="64">
        <v>0</v>
      </c>
      <c r="AE69" s="64">
        <v>0</v>
      </c>
      <c r="AF69" s="64">
        <v>0</v>
      </c>
      <c r="AG69" s="64">
        <v>0</v>
      </c>
      <c r="AH69" s="64">
        <v>0</v>
      </c>
      <c r="AI69" s="64">
        <v>0</v>
      </c>
      <c r="AJ69" s="64">
        <v>0</v>
      </c>
      <c r="AK69" s="64">
        <v>5.7300852211526463</v>
      </c>
      <c r="AL69" s="64">
        <v>6.681888509833496E-2</v>
      </c>
      <c r="AM69" s="64">
        <v>2.3137675787663272</v>
      </c>
      <c r="AN69" s="64">
        <v>0</v>
      </c>
      <c r="AO69" s="64">
        <v>0</v>
      </c>
      <c r="AP69" s="64">
        <v>20.917567677316157</v>
      </c>
      <c r="AQ69" s="64">
        <v>25.196879173202849</v>
      </c>
      <c r="AR69" s="64">
        <v>31.924463438228514</v>
      </c>
      <c r="AS69" s="64">
        <v>89.073906536721694</v>
      </c>
      <c r="AT69" s="64">
        <v>148.37741015061846</v>
      </c>
      <c r="AU69" s="64">
        <v>0</v>
      </c>
      <c r="AV69" s="64">
        <v>0.86917762644880492</v>
      </c>
      <c r="AW69" s="64">
        <v>2.7728212125731564</v>
      </c>
      <c r="AX69" s="64">
        <v>0</v>
      </c>
      <c r="AY69" s="64">
        <v>0</v>
      </c>
      <c r="AZ69" s="64">
        <v>0</v>
      </c>
      <c r="BA69" s="64">
        <v>2.2057187615345053</v>
      </c>
      <c r="BB69" s="64">
        <v>2.1672086639882987E-2</v>
      </c>
      <c r="BC69" s="64">
        <v>0.91039674895490141</v>
      </c>
      <c r="BD69" s="64">
        <v>0</v>
      </c>
      <c r="BE69" s="64">
        <v>0.42640113857275475</v>
      </c>
      <c r="BF69" s="64">
        <v>47.387341434112258</v>
      </c>
      <c r="BG69" s="64">
        <v>33.750576202696308</v>
      </c>
      <c r="BH69" s="64">
        <v>6.1607085897430629</v>
      </c>
      <c r="BI69" s="64">
        <v>4.3892641762963347</v>
      </c>
      <c r="BJ69" s="64">
        <v>9.0036877748786672</v>
      </c>
      <c r="BK69" s="64">
        <v>1017.3774089965056</v>
      </c>
      <c r="BL69" s="64">
        <v>69.809850058377165</v>
      </c>
      <c r="BM69" s="64">
        <v>303.58578731385325</v>
      </c>
      <c r="BN69" s="64">
        <v>200.33834723256061</v>
      </c>
      <c r="BO69" s="64">
        <v>118.26333850198901</v>
      </c>
      <c r="BP69" s="64">
        <v>77.269476104442305</v>
      </c>
      <c r="BQ69" s="64">
        <v>689.93117638438252</v>
      </c>
      <c r="BR69" s="64">
        <v>315.79123503664465</v>
      </c>
      <c r="BS69" s="64">
        <v>951.51429568453545</v>
      </c>
      <c r="BT69" s="64">
        <v>299.98314787045535</v>
      </c>
      <c r="BU69" s="64">
        <v>1.6411904149061136</v>
      </c>
      <c r="BV69" s="64">
        <v>284.32471395994247</v>
      </c>
      <c r="BW69" s="64">
        <v>702.30306215633391</v>
      </c>
      <c r="BX69" s="64">
        <v>172.03578463058233</v>
      </c>
      <c r="BY69" s="64">
        <v>142.94676771860236</v>
      </c>
      <c r="BZ69" s="64">
        <v>255.88639336643288</v>
      </c>
      <c r="CA69" s="64">
        <v>217.02723182251512</v>
      </c>
      <c r="CB69" s="289">
        <v>0</v>
      </c>
      <c r="CC69" s="103">
        <f t="shared" si="0"/>
        <v>6581.37183266382</v>
      </c>
      <c r="CD69" s="106">
        <v>0</v>
      </c>
      <c r="CE69" s="64">
        <v>0</v>
      </c>
      <c r="CF69" s="64">
        <v>0</v>
      </c>
      <c r="CG69" s="64">
        <v>0</v>
      </c>
      <c r="CH69" s="64">
        <v>0</v>
      </c>
      <c r="CI69" s="64">
        <v>0</v>
      </c>
      <c r="CJ69" s="64">
        <v>0</v>
      </c>
      <c r="CK69" s="64">
        <v>0</v>
      </c>
      <c r="CL69" s="64">
        <v>4133.7176269073234</v>
      </c>
      <c r="CM69" s="64">
        <v>0</v>
      </c>
      <c r="CN69" s="64">
        <v>0</v>
      </c>
      <c r="CO69" s="289">
        <v>0</v>
      </c>
      <c r="CP69" s="103">
        <f t="shared" si="1"/>
        <v>4133.7176269073234</v>
      </c>
      <c r="CQ69" s="97">
        <v>0</v>
      </c>
      <c r="CR69" s="97">
        <v>0</v>
      </c>
      <c r="CS69" s="97">
        <v>0</v>
      </c>
      <c r="CT69" s="103">
        <f t="shared" si="2"/>
        <v>0</v>
      </c>
      <c r="CU69" s="97">
        <v>107.97648548740665</v>
      </c>
      <c r="CV69" s="97">
        <v>0</v>
      </c>
      <c r="CW69" s="97">
        <v>0</v>
      </c>
      <c r="CX69" s="97">
        <v>0</v>
      </c>
      <c r="CY69" s="103">
        <f t="shared" si="3"/>
        <v>107.97648548740665</v>
      </c>
      <c r="CZ69" s="171">
        <v>514.79131210945548</v>
      </c>
      <c r="DA69" s="103">
        <f t="shared" si="4"/>
        <v>4756.4854245041852</v>
      </c>
      <c r="DB69" s="103">
        <f t="shared" si="5"/>
        <v>11337.857257168005</v>
      </c>
    </row>
    <row r="70" spans="1:106" ht="16" customHeight="1" x14ac:dyDescent="0.15">
      <c r="A70" s="295">
        <v>61</v>
      </c>
      <c r="B70" s="50">
        <v>61</v>
      </c>
      <c r="C70" s="175" t="s">
        <v>433</v>
      </c>
      <c r="D70" s="106">
        <v>109.54716842604682</v>
      </c>
      <c r="E70" s="64">
        <v>1.2754836315301434</v>
      </c>
      <c r="F70" s="64">
        <v>4.5043741031379633E-2</v>
      </c>
      <c r="G70" s="64">
        <v>3.1814266783233043</v>
      </c>
      <c r="H70" s="64">
        <v>51.465349099654176</v>
      </c>
      <c r="I70" s="64">
        <v>7.6875754567444767</v>
      </c>
      <c r="J70" s="64">
        <v>9.3884521110406585</v>
      </c>
      <c r="K70" s="64">
        <v>6.971465052977055</v>
      </c>
      <c r="L70" s="64">
        <v>6.090576476646274</v>
      </c>
      <c r="M70" s="64">
        <v>2.6399507395497341</v>
      </c>
      <c r="N70" s="64">
        <v>20.511441303414152</v>
      </c>
      <c r="O70" s="64">
        <v>79.045004860939201</v>
      </c>
      <c r="P70" s="64">
        <v>4.6237513857146348</v>
      </c>
      <c r="Q70" s="64">
        <v>12.637035096695048</v>
      </c>
      <c r="R70" s="64">
        <v>2.6217118993933575</v>
      </c>
      <c r="S70" s="64">
        <v>0</v>
      </c>
      <c r="T70" s="64">
        <v>32.584996247983376</v>
      </c>
      <c r="U70" s="64">
        <v>137.24196252183154</v>
      </c>
      <c r="V70" s="64">
        <v>33.75785282510649</v>
      </c>
      <c r="W70" s="64">
        <v>54.160799821505975</v>
      </c>
      <c r="X70" s="64">
        <v>5.1722337739208024</v>
      </c>
      <c r="Y70" s="64">
        <v>4.7461421482840791</v>
      </c>
      <c r="Z70" s="64">
        <v>11.531261290826176</v>
      </c>
      <c r="AA70" s="64">
        <v>34.810897448321164</v>
      </c>
      <c r="AB70" s="64">
        <v>19.962108856499345</v>
      </c>
      <c r="AC70" s="64">
        <v>0</v>
      </c>
      <c r="AD70" s="64">
        <v>0</v>
      </c>
      <c r="AE70" s="64">
        <v>0</v>
      </c>
      <c r="AF70" s="64">
        <v>0</v>
      </c>
      <c r="AG70" s="64">
        <v>0</v>
      </c>
      <c r="AH70" s="64">
        <v>0</v>
      </c>
      <c r="AI70" s="64">
        <v>0</v>
      </c>
      <c r="AJ70" s="64">
        <v>0</v>
      </c>
      <c r="AK70" s="64">
        <v>1.8030541172584635</v>
      </c>
      <c r="AL70" s="64">
        <v>7.922516528162124E-2</v>
      </c>
      <c r="AM70" s="64">
        <v>2.6417788474471946</v>
      </c>
      <c r="AN70" s="64">
        <v>0</v>
      </c>
      <c r="AO70" s="64">
        <v>0</v>
      </c>
      <c r="AP70" s="64">
        <v>32.077595091192954</v>
      </c>
      <c r="AQ70" s="64">
        <v>82.766376756845546</v>
      </c>
      <c r="AR70" s="64">
        <v>118.46021643496911</v>
      </c>
      <c r="AS70" s="64">
        <v>183.32725317751908</v>
      </c>
      <c r="AT70" s="64">
        <v>147.4571203539731</v>
      </c>
      <c r="AU70" s="64">
        <v>4.6216520430168142</v>
      </c>
      <c r="AV70" s="64">
        <v>0.37423537330749973</v>
      </c>
      <c r="AW70" s="64">
        <v>25.229936681511873</v>
      </c>
      <c r="AX70" s="64">
        <v>0</v>
      </c>
      <c r="AY70" s="64">
        <v>0</v>
      </c>
      <c r="AZ70" s="64">
        <v>8.7202150301343622</v>
      </c>
      <c r="BA70" s="64">
        <v>6.0186832968491464</v>
      </c>
      <c r="BB70" s="64">
        <v>0.24217029175793134</v>
      </c>
      <c r="BC70" s="64">
        <v>12.339613333919846</v>
      </c>
      <c r="BD70" s="64">
        <v>0.36989438851096945</v>
      </c>
      <c r="BE70" s="64">
        <v>0</v>
      </c>
      <c r="BF70" s="64">
        <v>118.26586937112569</v>
      </c>
      <c r="BG70" s="64">
        <v>179.70610540139901</v>
      </c>
      <c r="BH70" s="64">
        <v>116.66570437898562</v>
      </c>
      <c r="BI70" s="64">
        <v>20.973164587306453</v>
      </c>
      <c r="BJ70" s="64">
        <v>42.104369625626347</v>
      </c>
      <c r="BK70" s="64">
        <v>190.93434814667907</v>
      </c>
      <c r="BL70" s="64">
        <v>3520.2343009631363</v>
      </c>
      <c r="BM70" s="64">
        <v>328.2700543936499</v>
      </c>
      <c r="BN70" s="64">
        <v>538.95009056611002</v>
      </c>
      <c r="BO70" s="64">
        <v>192.71100655741324</v>
      </c>
      <c r="BP70" s="64">
        <v>156.50842046078412</v>
      </c>
      <c r="BQ70" s="64">
        <v>52.160448679593813</v>
      </c>
      <c r="BR70" s="64">
        <v>112.27633961301711</v>
      </c>
      <c r="BS70" s="64">
        <v>351.3928783205626</v>
      </c>
      <c r="BT70" s="64">
        <v>1124.7047861740134</v>
      </c>
      <c r="BU70" s="64">
        <v>3.1985331797594543</v>
      </c>
      <c r="BV70" s="64">
        <v>164.18603845260958</v>
      </c>
      <c r="BW70" s="64">
        <v>25.987652809780936</v>
      </c>
      <c r="BX70" s="64">
        <v>70.724259741270089</v>
      </c>
      <c r="BY70" s="64">
        <v>80.948681372281641</v>
      </c>
      <c r="BZ70" s="64">
        <v>113.77106037800429</v>
      </c>
      <c r="CA70" s="64">
        <v>72.25548682743721</v>
      </c>
      <c r="CB70" s="289">
        <v>0</v>
      </c>
      <c r="CC70" s="103">
        <f t="shared" si="0"/>
        <v>8855.158311278019</v>
      </c>
      <c r="CD70" s="106">
        <v>0</v>
      </c>
      <c r="CE70" s="64">
        <v>0</v>
      </c>
      <c r="CF70" s="64">
        <v>0</v>
      </c>
      <c r="CG70" s="64">
        <v>0</v>
      </c>
      <c r="CH70" s="64">
        <v>0</v>
      </c>
      <c r="CI70" s="64">
        <v>0</v>
      </c>
      <c r="CJ70" s="64">
        <v>0</v>
      </c>
      <c r="CK70" s="64">
        <v>7400.7463698299398</v>
      </c>
      <c r="CL70" s="64">
        <v>636.31878081386662</v>
      </c>
      <c r="CM70" s="64">
        <v>0</v>
      </c>
      <c r="CN70" s="64">
        <v>0</v>
      </c>
      <c r="CO70" s="289">
        <v>0</v>
      </c>
      <c r="CP70" s="103">
        <f t="shared" si="1"/>
        <v>8037.0651506438062</v>
      </c>
      <c r="CQ70" s="97">
        <v>0</v>
      </c>
      <c r="CR70" s="97">
        <v>0</v>
      </c>
      <c r="CS70" s="97">
        <v>0</v>
      </c>
      <c r="CT70" s="103">
        <f t="shared" si="2"/>
        <v>0</v>
      </c>
      <c r="CU70" s="97">
        <v>0</v>
      </c>
      <c r="CV70" s="97">
        <v>0</v>
      </c>
      <c r="CW70" s="97">
        <v>0</v>
      </c>
      <c r="CX70" s="97">
        <v>0</v>
      </c>
      <c r="CY70" s="103">
        <f t="shared" si="3"/>
        <v>0</v>
      </c>
      <c r="CZ70" s="171">
        <v>805.78089323564495</v>
      </c>
      <c r="DA70" s="103">
        <f t="shared" si="4"/>
        <v>8842.8460438794518</v>
      </c>
      <c r="DB70" s="103">
        <f t="shared" si="5"/>
        <v>17698.004355157471</v>
      </c>
    </row>
    <row r="71" spans="1:106" ht="16" customHeight="1" x14ac:dyDescent="0.15">
      <c r="A71" s="295">
        <v>62</v>
      </c>
      <c r="B71" s="203" t="s">
        <v>310</v>
      </c>
      <c r="C71" s="40" t="s">
        <v>327</v>
      </c>
      <c r="D71" s="106">
        <v>2.2295660297158246</v>
      </c>
      <c r="E71" s="64">
        <v>1.1796491356774912</v>
      </c>
      <c r="F71" s="64">
        <v>5.5067952808662947E-3</v>
      </c>
      <c r="G71" s="64">
        <v>5.040232033476534</v>
      </c>
      <c r="H71" s="64">
        <v>44.04157500805195</v>
      </c>
      <c r="I71" s="64">
        <v>11.426089414328908</v>
      </c>
      <c r="J71" s="64">
        <v>15.233340161603655</v>
      </c>
      <c r="K71" s="64">
        <v>8.273730472033856</v>
      </c>
      <c r="L71" s="64">
        <v>16.794123787593648</v>
      </c>
      <c r="M71" s="64">
        <v>0.36185455340146988</v>
      </c>
      <c r="N71" s="64">
        <v>23.065800294707881</v>
      </c>
      <c r="O71" s="64">
        <v>132.35532862120718</v>
      </c>
      <c r="P71" s="64">
        <v>0.62712014149454942</v>
      </c>
      <c r="Q71" s="64">
        <v>11.90722955353227</v>
      </c>
      <c r="R71" s="64">
        <v>9.2580394037702476</v>
      </c>
      <c r="S71" s="64">
        <v>0</v>
      </c>
      <c r="T71" s="64">
        <v>31.23004654089377</v>
      </c>
      <c r="U71" s="64">
        <v>264.33423288347871</v>
      </c>
      <c r="V71" s="64">
        <v>94.839790765987388</v>
      </c>
      <c r="W71" s="64">
        <v>98.10180852785389</v>
      </c>
      <c r="X71" s="64">
        <v>6.8426644293834853</v>
      </c>
      <c r="Y71" s="64">
        <v>60.539050598110649</v>
      </c>
      <c r="Z71" s="64">
        <v>10.182556371912741</v>
      </c>
      <c r="AA71" s="64">
        <v>30.576096846343304</v>
      </c>
      <c r="AB71" s="64">
        <v>30.203275208673244</v>
      </c>
      <c r="AC71" s="64">
        <v>0</v>
      </c>
      <c r="AD71" s="64">
        <v>0</v>
      </c>
      <c r="AE71" s="64">
        <v>0</v>
      </c>
      <c r="AF71" s="64">
        <v>0</v>
      </c>
      <c r="AG71" s="64">
        <v>0</v>
      </c>
      <c r="AH71" s="64">
        <v>0</v>
      </c>
      <c r="AI71" s="64">
        <v>0</v>
      </c>
      <c r="AJ71" s="64">
        <v>0</v>
      </c>
      <c r="AK71" s="64">
        <v>90.04060596487362</v>
      </c>
      <c r="AL71" s="64">
        <v>2.242358550662146</v>
      </c>
      <c r="AM71" s="64">
        <v>22.28627734302643</v>
      </c>
      <c r="AN71" s="64">
        <v>0</v>
      </c>
      <c r="AO71" s="64">
        <v>0</v>
      </c>
      <c r="AP71" s="64">
        <v>21.624883326854782</v>
      </c>
      <c r="AQ71" s="64">
        <v>3.9015720154955411</v>
      </c>
      <c r="AR71" s="64">
        <v>35.22269968994754</v>
      </c>
      <c r="AS71" s="64">
        <v>222.90167102794345</v>
      </c>
      <c r="AT71" s="64">
        <v>220.30803150109841</v>
      </c>
      <c r="AU71" s="64">
        <v>51.820210771018829</v>
      </c>
      <c r="AV71" s="64">
        <v>17.883391916783882</v>
      </c>
      <c r="AW71" s="64">
        <v>74.951801026453609</v>
      </c>
      <c r="AX71" s="64">
        <v>64.650368845092785</v>
      </c>
      <c r="AY71" s="64">
        <v>8.1280097786682468</v>
      </c>
      <c r="AZ71" s="64">
        <v>31.916892848546176</v>
      </c>
      <c r="BA71" s="64">
        <v>8.5302216175733765</v>
      </c>
      <c r="BB71" s="64">
        <v>0.48539733694271658</v>
      </c>
      <c r="BC71" s="64">
        <v>117.65554178034112</v>
      </c>
      <c r="BD71" s="64">
        <v>1.2614064928950099</v>
      </c>
      <c r="BE71" s="64">
        <v>0</v>
      </c>
      <c r="BF71" s="64">
        <v>262.33012236103082</v>
      </c>
      <c r="BG71" s="64">
        <v>275.43949994061057</v>
      </c>
      <c r="BH71" s="64">
        <v>16.388705879312287</v>
      </c>
      <c r="BI71" s="64">
        <v>4.3292851634681524</v>
      </c>
      <c r="BJ71" s="64">
        <v>8.7016926892296382</v>
      </c>
      <c r="BK71" s="64">
        <v>78.061277239713391</v>
      </c>
      <c r="BL71" s="64">
        <v>363.02925586293975</v>
      </c>
      <c r="BM71" s="64">
        <v>7584.0585928813643</v>
      </c>
      <c r="BN71" s="64">
        <v>790.12982145347462</v>
      </c>
      <c r="BO71" s="64">
        <v>165.02653970040623</v>
      </c>
      <c r="BP71" s="64">
        <v>53.819582608103829</v>
      </c>
      <c r="BQ71" s="64">
        <v>367.39438167115833</v>
      </c>
      <c r="BR71" s="64">
        <v>474.46590206729201</v>
      </c>
      <c r="BS71" s="64">
        <v>135.9504711177029</v>
      </c>
      <c r="BT71" s="64">
        <v>273.83054050568961</v>
      </c>
      <c r="BU71" s="64">
        <v>47.197372474962279</v>
      </c>
      <c r="BV71" s="64">
        <v>120.61406689131881</v>
      </c>
      <c r="BW71" s="64">
        <v>273.137700995996</v>
      </c>
      <c r="BX71" s="64">
        <v>156.36977217498622</v>
      </c>
      <c r="BY71" s="64">
        <v>76.146745831345569</v>
      </c>
      <c r="BZ71" s="64">
        <v>35.141833803789581</v>
      </c>
      <c r="CA71" s="64">
        <v>30.626493571860671</v>
      </c>
      <c r="CB71" s="289">
        <v>0</v>
      </c>
      <c r="CC71" s="103">
        <f t="shared" si="0"/>
        <v>13496.649706298487</v>
      </c>
      <c r="CD71" s="106">
        <v>0</v>
      </c>
      <c r="CE71" s="64">
        <v>0</v>
      </c>
      <c r="CF71" s="64">
        <v>0</v>
      </c>
      <c r="CG71" s="64">
        <v>0</v>
      </c>
      <c r="CH71" s="64">
        <v>0</v>
      </c>
      <c r="CI71" s="64">
        <v>0</v>
      </c>
      <c r="CJ71" s="64">
        <v>0</v>
      </c>
      <c r="CK71" s="64">
        <v>0</v>
      </c>
      <c r="CL71" s="64">
        <v>45.03058045309939</v>
      </c>
      <c r="CM71" s="64">
        <v>0</v>
      </c>
      <c r="CN71" s="64">
        <v>0</v>
      </c>
      <c r="CO71" s="289">
        <v>0</v>
      </c>
      <c r="CP71" s="103">
        <f t="shared" si="1"/>
        <v>45.03058045309939</v>
      </c>
      <c r="CQ71" s="97">
        <v>0</v>
      </c>
      <c r="CR71" s="97">
        <v>0</v>
      </c>
      <c r="CS71" s="97">
        <v>0</v>
      </c>
      <c r="CT71" s="103">
        <f t="shared" si="2"/>
        <v>0</v>
      </c>
      <c r="CU71" s="97">
        <v>14413.765752026822</v>
      </c>
      <c r="CV71" s="97">
        <v>0</v>
      </c>
      <c r="CW71" s="97">
        <v>0</v>
      </c>
      <c r="CX71" s="97">
        <v>0</v>
      </c>
      <c r="CY71" s="103">
        <f t="shared" si="3"/>
        <v>14413.765752026822</v>
      </c>
      <c r="CZ71" s="171">
        <v>11682.258850436338</v>
      </c>
      <c r="DA71" s="103">
        <f t="shared" si="4"/>
        <v>26141.055182916258</v>
      </c>
      <c r="DB71" s="103">
        <f t="shared" si="5"/>
        <v>39637.704889214743</v>
      </c>
    </row>
    <row r="72" spans="1:106" ht="16" customHeight="1" x14ac:dyDescent="0.15">
      <c r="A72" s="295">
        <v>63</v>
      </c>
      <c r="B72" s="50">
        <v>64</v>
      </c>
      <c r="C72" s="175" t="s">
        <v>435</v>
      </c>
      <c r="D72" s="106">
        <v>45.787838061194265</v>
      </c>
      <c r="E72" s="64">
        <v>1.038665767173844</v>
      </c>
      <c r="F72" s="64">
        <v>0.11294145093452017</v>
      </c>
      <c r="G72" s="64">
        <v>10.850873917945984</v>
      </c>
      <c r="H72" s="64">
        <v>392.02726729361729</v>
      </c>
      <c r="I72" s="64">
        <v>88.861836711512964</v>
      </c>
      <c r="J72" s="64">
        <v>219.71336653306773</v>
      </c>
      <c r="K72" s="64">
        <v>52.504846550708642</v>
      </c>
      <c r="L72" s="64">
        <v>28.898095127439195</v>
      </c>
      <c r="M72" s="64">
        <v>2.1665824251022445</v>
      </c>
      <c r="N72" s="64">
        <v>296.59367863869835</v>
      </c>
      <c r="O72" s="64">
        <v>666.17057050015057</v>
      </c>
      <c r="P72" s="64">
        <v>107.95918415220861</v>
      </c>
      <c r="Q72" s="64">
        <v>116.15685453861403</v>
      </c>
      <c r="R72" s="64">
        <v>41.348967032214823</v>
      </c>
      <c r="S72" s="64">
        <v>0</v>
      </c>
      <c r="T72" s="64">
        <v>430.21625567704444</v>
      </c>
      <c r="U72" s="64">
        <v>675.18548760660599</v>
      </c>
      <c r="V72" s="64">
        <v>500.89755907251208</v>
      </c>
      <c r="W72" s="64">
        <v>279.09856590408623</v>
      </c>
      <c r="X72" s="64">
        <v>20.690138677075232</v>
      </c>
      <c r="Y72" s="64">
        <v>143.21679794118603</v>
      </c>
      <c r="Z72" s="64">
        <v>22.036208829798344</v>
      </c>
      <c r="AA72" s="64">
        <v>65.792284219553252</v>
      </c>
      <c r="AB72" s="64">
        <v>45.297165724565545</v>
      </c>
      <c r="AC72" s="64">
        <v>31.93481333272786</v>
      </c>
      <c r="AD72" s="64">
        <v>41.873513336327804</v>
      </c>
      <c r="AE72" s="64">
        <v>40.221205316602152</v>
      </c>
      <c r="AF72" s="64">
        <v>0</v>
      </c>
      <c r="AG72" s="64">
        <v>0</v>
      </c>
      <c r="AH72" s="64">
        <v>0</v>
      </c>
      <c r="AI72" s="64">
        <v>0</v>
      </c>
      <c r="AJ72" s="64">
        <v>0</v>
      </c>
      <c r="AK72" s="64">
        <v>83.139199802751591</v>
      </c>
      <c r="AL72" s="64">
        <v>3.9427136701893497</v>
      </c>
      <c r="AM72" s="64">
        <v>25.722749170291141</v>
      </c>
      <c r="AN72" s="64">
        <v>11.109470942982899</v>
      </c>
      <c r="AO72" s="64">
        <v>4.9335883762960044</v>
      </c>
      <c r="AP72" s="64">
        <v>112.32336058727184</v>
      </c>
      <c r="AQ72" s="64">
        <v>837.50854086725565</v>
      </c>
      <c r="AR72" s="64">
        <v>242.82660119037936</v>
      </c>
      <c r="AS72" s="64">
        <v>721.92038189930634</v>
      </c>
      <c r="AT72" s="64">
        <v>589.13507668522152</v>
      </c>
      <c r="AU72" s="64">
        <v>0</v>
      </c>
      <c r="AV72" s="64">
        <v>0</v>
      </c>
      <c r="AW72" s="64">
        <v>0.54980313088512112</v>
      </c>
      <c r="AX72" s="64">
        <v>12.906455939996794</v>
      </c>
      <c r="AY72" s="64">
        <v>0</v>
      </c>
      <c r="AZ72" s="64">
        <v>0</v>
      </c>
      <c r="BA72" s="64">
        <v>15.75521013561265</v>
      </c>
      <c r="BB72" s="64">
        <v>1.0369270706490032</v>
      </c>
      <c r="BC72" s="64">
        <v>228.2941585535165</v>
      </c>
      <c r="BD72" s="64">
        <v>0</v>
      </c>
      <c r="BE72" s="64">
        <v>0</v>
      </c>
      <c r="BF72" s="64">
        <v>476.67386632471602</v>
      </c>
      <c r="BG72" s="64">
        <v>757.48522676049572</v>
      </c>
      <c r="BH72" s="64">
        <v>26.677355591372027</v>
      </c>
      <c r="BI72" s="64">
        <v>168.18830591942719</v>
      </c>
      <c r="BJ72" s="64">
        <v>332.02235290336523</v>
      </c>
      <c r="BK72" s="64">
        <v>207.14815197110511</v>
      </c>
      <c r="BL72" s="64">
        <v>240.73728833018663</v>
      </c>
      <c r="BM72" s="64">
        <v>564.28969621053523</v>
      </c>
      <c r="BN72" s="64">
        <v>10745.672316839038</v>
      </c>
      <c r="BO72" s="64">
        <v>5126.6860216713376</v>
      </c>
      <c r="BP72" s="64">
        <v>3319.2968655869086</v>
      </c>
      <c r="BQ72" s="64">
        <v>997.22707771099181</v>
      </c>
      <c r="BR72" s="64">
        <v>643.99777034412011</v>
      </c>
      <c r="BS72" s="64">
        <v>262.52974529019252</v>
      </c>
      <c r="BT72" s="64">
        <v>665.4091486868623</v>
      </c>
      <c r="BU72" s="64">
        <v>11.422151197954092</v>
      </c>
      <c r="BV72" s="64">
        <v>676.81832145543183</v>
      </c>
      <c r="BW72" s="64">
        <v>217.00253621582129</v>
      </c>
      <c r="BX72" s="64">
        <v>453.64136711421514</v>
      </c>
      <c r="BY72" s="64">
        <v>158.89229621588962</v>
      </c>
      <c r="BZ72" s="64">
        <v>136.19776256951286</v>
      </c>
      <c r="CA72" s="64">
        <v>810.90463787331942</v>
      </c>
      <c r="CB72" s="289">
        <v>0</v>
      </c>
      <c r="CC72" s="103">
        <f t="shared" si="0"/>
        <v>34256.676065144078</v>
      </c>
      <c r="CD72" s="106">
        <v>0</v>
      </c>
      <c r="CE72" s="64">
        <v>0</v>
      </c>
      <c r="CF72" s="64">
        <v>0</v>
      </c>
      <c r="CG72" s="64">
        <v>0</v>
      </c>
      <c r="CH72" s="64">
        <v>0</v>
      </c>
      <c r="CI72" s="64">
        <v>0</v>
      </c>
      <c r="CJ72" s="64">
        <v>0</v>
      </c>
      <c r="CK72" s="64">
        <v>0</v>
      </c>
      <c r="CL72" s="64">
        <v>0</v>
      </c>
      <c r="CM72" s="64">
        <v>0</v>
      </c>
      <c r="CN72" s="64">
        <v>0</v>
      </c>
      <c r="CO72" s="289">
        <v>8515.2217544817559</v>
      </c>
      <c r="CP72" s="103">
        <f t="shared" si="1"/>
        <v>8515.2217544817559</v>
      </c>
      <c r="CQ72" s="97">
        <v>0</v>
      </c>
      <c r="CR72" s="97">
        <v>0</v>
      </c>
      <c r="CS72" s="97">
        <v>0</v>
      </c>
      <c r="CT72" s="103">
        <f t="shared" si="2"/>
        <v>0</v>
      </c>
      <c r="CU72" s="97">
        <v>0</v>
      </c>
      <c r="CV72" s="97">
        <v>581.77273795617498</v>
      </c>
      <c r="CW72" s="97">
        <v>0</v>
      </c>
      <c r="CX72" s="97">
        <v>0</v>
      </c>
      <c r="CY72" s="103">
        <f t="shared" si="3"/>
        <v>581.77273795617498</v>
      </c>
      <c r="CZ72" s="171">
        <v>23443.854193755924</v>
      </c>
      <c r="DA72" s="103">
        <f t="shared" si="4"/>
        <v>32540.848686193855</v>
      </c>
      <c r="DB72" s="103">
        <f t="shared" si="5"/>
        <v>66797.524751337929</v>
      </c>
    </row>
    <row r="73" spans="1:106" ht="16" customHeight="1" x14ac:dyDescent="0.15">
      <c r="A73" s="295">
        <v>64</v>
      </c>
      <c r="B73" s="50">
        <v>65</v>
      </c>
      <c r="C73" s="175" t="s">
        <v>434</v>
      </c>
      <c r="D73" s="106">
        <v>79.626713863877754</v>
      </c>
      <c r="E73" s="64">
        <v>2.0916356503546907</v>
      </c>
      <c r="F73" s="64">
        <v>6.3476434983066848E-2</v>
      </c>
      <c r="G73" s="64">
        <v>1.4993760884509839</v>
      </c>
      <c r="H73" s="64">
        <v>114.38297007124449</v>
      </c>
      <c r="I73" s="64">
        <v>8.1541475534339281</v>
      </c>
      <c r="J73" s="64">
        <v>16.906242926472174</v>
      </c>
      <c r="K73" s="64">
        <v>9.6359851805101346</v>
      </c>
      <c r="L73" s="64">
        <v>5.5034778042747003</v>
      </c>
      <c r="M73" s="64">
        <v>0.39721328614722262</v>
      </c>
      <c r="N73" s="64">
        <v>24.882664146083883</v>
      </c>
      <c r="O73" s="64">
        <v>113.09739432490059</v>
      </c>
      <c r="P73" s="64">
        <v>37.2242581574695</v>
      </c>
      <c r="Q73" s="64">
        <v>16.531447480465523</v>
      </c>
      <c r="R73" s="64">
        <v>3.9567141245798743</v>
      </c>
      <c r="S73" s="64">
        <v>0</v>
      </c>
      <c r="T73" s="64">
        <v>40.424906849956045</v>
      </c>
      <c r="U73" s="64">
        <v>71.810349399589839</v>
      </c>
      <c r="V73" s="64">
        <v>56.335277689161416</v>
      </c>
      <c r="W73" s="64">
        <v>32.787877651682322</v>
      </c>
      <c r="X73" s="64">
        <v>1.6657580173556772</v>
      </c>
      <c r="Y73" s="64">
        <v>8.0194212755572973</v>
      </c>
      <c r="Z73" s="64">
        <v>4.2222716805594001</v>
      </c>
      <c r="AA73" s="64">
        <v>12.548941395615451</v>
      </c>
      <c r="AB73" s="64">
        <v>7.4396822731291969</v>
      </c>
      <c r="AC73" s="64">
        <v>22.529008823068697</v>
      </c>
      <c r="AD73" s="64">
        <v>17.639273913277371</v>
      </c>
      <c r="AE73" s="64">
        <v>10.219815939176556</v>
      </c>
      <c r="AF73" s="64">
        <v>0.79221251964122208</v>
      </c>
      <c r="AG73" s="64">
        <v>0.59772882887757806</v>
      </c>
      <c r="AH73" s="64">
        <v>0</v>
      </c>
      <c r="AI73" s="64">
        <v>0.54311777779828219</v>
      </c>
      <c r="AJ73" s="64">
        <v>7.3986789281528109</v>
      </c>
      <c r="AK73" s="64">
        <v>132.5096970159712</v>
      </c>
      <c r="AL73" s="64">
        <v>0.73794547349715356</v>
      </c>
      <c r="AM73" s="64">
        <v>3.2262543911429775</v>
      </c>
      <c r="AN73" s="64">
        <v>1.9713107335837423</v>
      </c>
      <c r="AO73" s="64">
        <v>0.87552761336990725</v>
      </c>
      <c r="AP73" s="64">
        <v>21.146913147426677</v>
      </c>
      <c r="AQ73" s="64">
        <v>65.29434695307431</v>
      </c>
      <c r="AR73" s="64">
        <v>45.435832537221202</v>
      </c>
      <c r="AS73" s="64">
        <v>87.755454294282742</v>
      </c>
      <c r="AT73" s="64">
        <v>2.9274710434802418</v>
      </c>
      <c r="AU73" s="64">
        <v>7.1324488482438868</v>
      </c>
      <c r="AV73" s="64">
        <v>0</v>
      </c>
      <c r="AW73" s="64">
        <v>67.160136722983779</v>
      </c>
      <c r="AX73" s="64">
        <v>59.356037800651997</v>
      </c>
      <c r="AY73" s="64">
        <v>28.927434054879509</v>
      </c>
      <c r="AZ73" s="64">
        <v>264.45695198744903</v>
      </c>
      <c r="BA73" s="64">
        <v>21.937514751895939</v>
      </c>
      <c r="BB73" s="64">
        <v>0.84159559042704402</v>
      </c>
      <c r="BC73" s="64">
        <v>13.998180478636986</v>
      </c>
      <c r="BD73" s="64">
        <v>0.39972439771302393</v>
      </c>
      <c r="BE73" s="64">
        <v>2.5315529562689156</v>
      </c>
      <c r="BF73" s="64">
        <v>301.03569523144535</v>
      </c>
      <c r="BG73" s="64">
        <v>0</v>
      </c>
      <c r="BH73" s="64">
        <v>1.4251990665354013</v>
      </c>
      <c r="BI73" s="64">
        <v>15.286952951084817</v>
      </c>
      <c r="BJ73" s="64">
        <v>31.003279049258481</v>
      </c>
      <c r="BK73" s="64">
        <v>29.338438528168801</v>
      </c>
      <c r="BL73" s="64">
        <v>19.788098738630691</v>
      </c>
      <c r="BM73" s="64">
        <v>38.316698791033296</v>
      </c>
      <c r="BN73" s="64">
        <v>2036.5565753792509</v>
      </c>
      <c r="BO73" s="64">
        <v>3269.0496069180131</v>
      </c>
      <c r="BP73" s="64">
        <v>18.922136765573207</v>
      </c>
      <c r="BQ73" s="64">
        <v>332.33397090494242</v>
      </c>
      <c r="BR73" s="64">
        <v>124.73223029946493</v>
      </c>
      <c r="BS73" s="64">
        <v>31.218573173555495</v>
      </c>
      <c r="BT73" s="64">
        <v>166.29731254157298</v>
      </c>
      <c r="BU73" s="64">
        <v>90.732598599377312</v>
      </c>
      <c r="BV73" s="64">
        <v>186.32346007257951</v>
      </c>
      <c r="BW73" s="64">
        <v>467.2602542975647</v>
      </c>
      <c r="BX73" s="64">
        <v>73.641743916033661</v>
      </c>
      <c r="BY73" s="64">
        <v>42.376786544626</v>
      </c>
      <c r="BZ73" s="64">
        <v>22.526814098227959</v>
      </c>
      <c r="CA73" s="64">
        <v>87.404503326202232</v>
      </c>
      <c r="CB73" s="289">
        <v>0</v>
      </c>
      <c r="CC73" s="103">
        <f t="shared" si="0"/>
        <v>8943.1213000411917</v>
      </c>
      <c r="CD73" s="106">
        <v>0</v>
      </c>
      <c r="CE73" s="64">
        <v>0</v>
      </c>
      <c r="CF73" s="64">
        <v>0</v>
      </c>
      <c r="CG73" s="64">
        <v>0</v>
      </c>
      <c r="CH73" s="64">
        <v>0</v>
      </c>
      <c r="CI73" s="64">
        <v>0</v>
      </c>
      <c r="CJ73" s="64">
        <v>0</v>
      </c>
      <c r="CK73" s="64">
        <v>0</v>
      </c>
      <c r="CL73" s="64">
        <v>0</v>
      </c>
      <c r="CM73" s="64">
        <v>0</v>
      </c>
      <c r="CN73" s="64">
        <v>0</v>
      </c>
      <c r="CO73" s="289">
        <v>15380.933937531541</v>
      </c>
      <c r="CP73" s="103">
        <f t="shared" si="1"/>
        <v>15380.933937531541</v>
      </c>
      <c r="CQ73" s="97">
        <v>0</v>
      </c>
      <c r="CR73" s="97">
        <v>0</v>
      </c>
      <c r="CS73" s="97">
        <v>0</v>
      </c>
      <c r="CT73" s="103">
        <f t="shared" si="2"/>
        <v>0</v>
      </c>
      <c r="CU73" s="97">
        <v>0</v>
      </c>
      <c r="CV73" s="97">
        <v>41.674622736353065</v>
      </c>
      <c r="CW73" s="97">
        <v>0</v>
      </c>
      <c r="CX73" s="97">
        <v>0</v>
      </c>
      <c r="CY73" s="103">
        <f t="shared" si="3"/>
        <v>41.674622736353065</v>
      </c>
      <c r="CZ73" s="171">
        <v>16291.3963010765</v>
      </c>
      <c r="DA73" s="103">
        <f t="shared" si="4"/>
        <v>31714.004861344394</v>
      </c>
      <c r="DB73" s="103">
        <f t="shared" si="5"/>
        <v>40657.12616138559</v>
      </c>
    </row>
    <row r="74" spans="1:106" ht="16" customHeight="1" x14ac:dyDescent="0.15">
      <c r="A74" s="295">
        <v>65</v>
      </c>
      <c r="B74" s="50">
        <v>68</v>
      </c>
      <c r="C74" s="175" t="s">
        <v>436</v>
      </c>
      <c r="D74" s="106">
        <v>42.390552941777152</v>
      </c>
      <c r="E74" s="64">
        <v>2.1500233733912704</v>
      </c>
      <c r="F74" s="64">
        <v>6.8663153643057709E-2</v>
      </c>
      <c r="G74" s="64">
        <v>1.6648723412123065</v>
      </c>
      <c r="H74" s="64">
        <v>20.172943708079856</v>
      </c>
      <c r="I74" s="64">
        <v>0.99484156196898044</v>
      </c>
      <c r="J74" s="64">
        <v>2.0812107919375906</v>
      </c>
      <c r="K74" s="64">
        <v>4.3796700517661673</v>
      </c>
      <c r="L74" s="64">
        <v>2.2284237615017926</v>
      </c>
      <c r="M74" s="64">
        <v>0.55248286739832619</v>
      </c>
      <c r="N74" s="64">
        <v>20.349107736177551</v>
      </c>
      <c r="O74" s="64">
        <v>32.78750042461062</v>
      </c>
      <c r="P74" s="64">
        <v>1.5829253141402013</v>
      </c>
      <c r="Q74" s="64">
        <v>11.701251512526285</v>
      </c>
      <c r="R74" s="64">
        <v>3.4707979258569837</v>
      </c>
      <c r="S74" s="64">
        <v>0</v>
      </c>
      <c r="T74" s="64">
        <v>4.6927741971928087</v>
      </c>
      <c r="U74" s="64">
        <v>107.25775430146432</v>
      </c>
      <c r="V74" s="64">
        <v>6.4823532653955827</v>
      </c>
      <c r="W74" s="64">
        <v>45.88640642378801</v>
      </c>
      <c r="X74" s="64">
        <v>1.4074256642059633</v>
      </c>
      <c r="Y74" s="64">
        <v>0.98585385251104185</v>
      </c>
      <c r="Z74" s="64">
        <v>4.8155697711474872</v>
      </c>
      <c r="AA74" s="64">
        <v>14.256640498966711</v>
      </c>
      <c r="AB74" s="64">
        <v>14.10798002366213</v>
      </c>
      <c r="AC74" s="64">
        <v>0</v>
      </c>
      <c r="AD74" s="64">
        <v>0</v>
      </c>
      <c r="AE74" s="64">
        <v>0</v>
      </c>
      <c r="AF74" s="64">
        <v>0</v>
      </c>
      <c r="AG74" s="64">
        <v>0</v>
      </c>
      <c r="AH74" s="64">
        <v>0</v>
      </c>
      <c r="AI74" s="64">
        <v>0</v>
      </c>
      <c r="AJ74" s="64">
        <v>0</v>
      </c>
      <c r="AK74" s="64">
        <v>121.16079056720129</v>
      </c>
      <c r="AL74" s="64">
        <v>0.76963771940802017</v>
      </c>
      <c r="AM74" s="64">
        <v>2.131046620061857</v>
      </c>
      <c r="AN74" s="64">
        <v>0</v>
      </c>
      <c r="AO74" s="64">
        <v>0</v>
      </c>
      <c r="AP74" s="64">
        <v>10.235665096687427</v>
      </c>
      <c r="AQ74" s="64">
        <v>144.00252727893252</v>
      </c>
      <c r="AR74" s="64">
        <v>36.052203601110286</v>
      </c>
      <c r="AS74" s="64">
        <v>458.1699742748321</v>
      </c>
      <c r="AT74" s="64">
        <v>498.7146329391885</v>
      </c>
      <c r="AU74" s="64">
        <v>81.415602570170364</v>
      </c>
      <c r="AV74" s="64">
        <v>7.5371308323710302</v>
      </c>
      <c r="AW74" s="64">
        <v>56.075356222908241</v>
      </c>
      <c r="AX74" s="64">
        <v>15.32845372948429</v>
      </c>
      <c r="AY74" s="64">
        <v>17.51683385273396</v>
      </c>
      <c r="AZ74" s="64">
        <v>206.03856253260196</v>
      </c>
      <c r="BA74" s="64">
        <v>11.518867630641831</v>
      </c>
      <c r="BB74" s="64">
        <v>0.31706443575420745</v>
      </c>
      <c r="BC74" s="64">
        <v>177.28021221115526</v>
      </c>
      <c r="BD74" s="64">
        <v>0</v>
      </c>
      <c r="BE74" s="64">
        <v>0.89250179966694776</v>
      </c>
      <c r="BF74" s="64">
        <v>181.43579390561706</v>
      </c>
      <c r="BG74" s="64">
        <v>0</v>
      </c>
      <c r="BH74" s="64">
        <v>5.5304445152077744</v>
      </c>
      <c r="BI74" s="64">
        <v>71.324088048977345</v>
      </c>
      <c r="BJ74" s="64">
        <v>142.63987809888107</v>
      </c>
      <c r="BK74" s="64">
        <v>43.921508001670745</v>
      </c>
      <c r="BL74" s="64">
        <v>207.19445418677088</v>
      </c>
      <c r="BM74" s="64">
        <v>63.682931868312053</v>
      </c>
      <c r="BN74" s="64">
        <v>417.28273033514705</v>
      </c>
      <c r="BO74" s="64">
        <v>95.397094990541419</v>
      </c>
      <c r="BP74" s="64">
        <v>1180.8532810227362</v>
      </c>
      <c r="BQ74" s="64">
        <v>536.0502017608394</v>
      </c>
      <c r="BR74" s="64">
        <v>103.79151477706242</v>
      </c>
      <c r="BS74" s="64">
        <v>71.966291647165562</v>
      </c>
      <c r="BT74" s="64">
        <v>222.4532679516924</v>
      </c>
      <c r="BU74" s="64">
        <v>142.54380934869747</v>
      </c>
      <c r="BV74" s="64">
        <v>84.484498157648389</v>
      </c>
      <c r="BW74" s="64">
        <v>55.938536477624915</v>
      </c>
      <c r="BX74" s="64">
        <v>126.96323973250018</v>
      </c>
      <c r="BY74" s="64">
        <v>71.437697711787507</v>
      </c>
      <c r="BZ74" s="64">
        <v>34.775937879884275</v>
      </c>
      <c r="CA74" s="64">
        <v>60.562023644342347</v>
      </c>
      <c r="CB74" s="289">
        <v>0</v>
      </c>
      <c r="CC74" s="103">
        <f t="shared" si="0"/>
        <v>6111.8543134423398</v>
      </c>
      <c r="CD74" s="106">
        <v>0</v>
      </c>
      <c r="CE74" s="64">
        <v>0</v>
      </c>
      <c r="CF74" s="64">
        <v>0</v>
      </c>
      <c r="CG74" s="64">
        <v>68263.140253059115</v>
      </c>
      <c r="CH74" s="64">
        <v>0</v>
      </c>
      <c r="CI74" s="64">
        <v>0</v>
      </c>
      <c r="CJ74" s="64">
        <v>294.38379767391996</v>
      </c>
      <c r="CK74" s="64">
        <v>0</v>
      </c>
      <c r="CL74" s="64">
        <v>0</v>
      </c>
      <c r="CM74" s="64">
        <v>0</v>
      </c>
      <c r="CN74" s="64">
        <v>0</v>
      </c>
      <c r="CO74" s="289">
        <v>140.93014060003804</v>
      </c>
      <c r="CP74" s="103">
        <f t="shared" si="1"/>
        <v>68698.454191333076</v>
      </c>
      <c r="CQ74" s="97">
        <v>0</v>
      </c>
      <c r="CR74" s="97">
        <v>0</v>
      </c>
      <c r="CS74" s="97">
        <v>0.79784782084582262</v>
      </c>
      <c r="CT74" s="103">
        <f t="shared" si="2"/>
        <v>0.79784782084582262</v>
      </c>
      <c r="CU74" s="97">
        <v>0</v>
      </c>
      <c r="CV74" s="97">
        <v>0</v>
      </c>
      <c r="CW74" s="97">
        <v>0</v>
      </c>
      <c r="CX74" s="97">
        <v>0</v>
      </c>
      <c r="CY74" s="103">
        <f t="shared" si="3"/>
        <v>0</v>
      </c>
      <c r="CZ74" s="171">
        <v>143.9836506538397</v>
      </c>
      <c r="DA74" s="103">
        <f t="shared" si="4"/>
        <v>68843.235689807756</v>
      </c>
      <c r="DB74" s="103">
        <f t="shared" si="5"/>
        <v>74955.090003250094</v>
      </c>
    </row>
    <row r="75" spans="1:106" ht="16" customHeight="1" x14ac:dyDescent="0.15">
      <c r="A75" s="295">
        <v>66</v>
      </c>
      <c r="B75" s="203" t="s">
        <v>311</v>
      </c>
      <c r="C75" s="175" t="s">
        <v>437</v>
      </c>
      <c r="D75" s="106">
        <v>57.444608959626542</v>
      </c>
      <c r="E75" s="64">
        <v>13.092412343155141</v>
      </c>
      <c r="F75" s="64">
        <v>0.25250329351997225</v>
      </c>
      <c r="G75" s="64">
        <v>150.92794319529747</v>
      </c>
      <c r="H75" s="64">
        <v>1091.5208969193482</v>
      </c>
      <c r="I75" s="64">
        <v>75.120436420916207</v>
      </c>
      <c r="J75" s="64">
        <v>65.905357856755131</v>
      </c>
      <c r="K75" s="64">
        <v>74.67279396942439</v>
      </c>
      <c r="L75" s="64">
        <v>81.846028619084095</v>
      </c>
      <c r="M75" s="64">
        <v>4.6440922233849493</v>
      </c>
      <c r="N75" s="64">
        <v>379.94269033841385</v>
      </c>
      <c r="O75" s="64">
        <v>3138.2946622524187</v>
      </c>
      <c r="P75" s="64">
        <v>153.26617148823138</v>
      </c>
      <c r="Q75" s="64">
        <v>214.46102490444403</v>
      </c>
      <c r="R75" s="64">
        <v>100.82840524573612</v>
      </c>
      <c r="S75" s="64">
        <v>0</v>
      </c>
      <c r="T75" s="64">
        <v>176.2258242459221</v>
      </c>
      <c r="U75" s="64">
        <v>701.58936695603393</v>
      </c>
      <c r="V75" s="64">
        <v>387.51418926431666</v>
      </c>
      <c r="W75" s="64">
        <v>1486.0246259303567</v>
      </c>
      <c r="X75" s="64">
        <v>81.330612818922035</v>
      </c>
      <c r="Y75" s="64">
        <v>285.29816455137211</v>
      </c>
      <c r="Z75" s="64">
        <v>147.42025001189253</v>
      </c>
      <c r="AA75" s="64">
        <v>442.48318139052122</v>
      </c>
      <c r="AB75" s="64">
        <v>185.34158834651777</v>
      </c>
      <c r="AC75" s="64">
        <v>0</v>
      </c>
      <c r="AD75" s="64">
        <v>0</v>
      </c>
      <c r="AE75" s="64">
        <v>10.269408696163568</v>
      </c>
      <c r="AF75" s="64">
        <v>0</v>
      </c>
      <c r="AG75" s="64">
        <v>0</v>
      </c>
      <c r="AH75" s="64">
        <v>24.487830709752988</v>
      </c>
      <c r="AI75" s="64">
        <v>0</v>
      </c>
      <c r="AJ75" s="64">
        <v>0</v>
      </c>
      <c r="AK75" s="64">
        <v>253.7666824495179</v>
      </c>
      <c r="AL75" s="64">
        <v>4.2309825665016572</v>
      </c>
      <c r="AM75" s="64">
        <v>83.474895098390689</v>
      </c>
      <c r="AN75" s="64">
        <v>2.4633969767917705</v>
      </c>
      <c r="AO75" s="64">
        <v>1.0921760368320323</v>
      </c>
      <c r="AP75" s="64">
        <v>471.02083659998323</v>
      </c>
      <c r="AQ75" s="64">
        <v>5423.8584305543454</v>
      </c>
      <c r="AR75" s="64">
        <v>678.7257915236346</v>
      </c>
      <c r="AS75" s="64">
        <v>1286.9059692924384</v>
      </c>
      <c r="AT75" s="64">
        <v>1209.1234305087405</v>
      </c>
      <c r="AU75" s="64">
        <v>0</v>
      </c>
      <c r="AV75" s="64">
        <v>21.503787680762088</v>
      </c>
      <c r="AW75" s="64">
        <v>0</v>
      </c>
      <c r="AX75" s="64">
        <v>0</v>
      </c>
      <c r="AY75" s="64">
        <v>0</v>
      </c>
      <c r="AZ75" s="64">
        <v>0</v>
      </c>
      <c r="BA75" s="64">
        <v>99.663931315481065</v>
      </c>
      <c r="BB75" s="64">
        <v>6.5630388441928931</v>
      </c>
      <c r="BC75" s="64">
        <v>47.452274853380274</v>
      </c>
      <c r="BD75" s="64">
        <v>0.73035039597055207</v>
      </c>
      <c r="BE75" s="64">
        <v>0</v>
      </c>
      <c r="BF75" s="64">
        <v>1314.4462252762448</v>
      </c>
      <c r="BG75" s="64">
        <v>1127.6484168005072</v>
      </c>
      <c r="BH75" s="64">
        <v>12.736762822982579</v>
      </c>
      <c r="BI75" s="64">
        <v>230.70936534454964</v>
      </c>
      <c r="BJ75" s="64">
        <v>457.95961929827416</v>
      </c>
      <c r="BK75" s="64">
        <v>431.05507131263221</v>
      </c>
      <c r="BL75" s="64">
        <v>324.28540996092784</v>
      </c>
      <c r="BM75" s="64">
        <v>1288.4958551137818</v>
      </c>
      <c r="BN75" s="64">
        <v>5427.5834226415291</v>
      </c>
      <c r="BO75" s="64">
        <v>1731.262544324165</v>
      </c>
      <c r="BP75" s="64">
        <v>6411.6667494345165</v>
      </c>
      <c r="BQ75" s="64">
        <v>16595.558535468921</v>
      </c>
      <c r="BR75" s="64">
        <v>2174.5651450397509</v>
      </c>
      <c r="BS75" s="64">
        <v>1199.2216581971988</v>
      </c>
      <c r="BT75" s="64">
        <v>3569.2441527508795</v>
      </c>
      <c r="BU75" s="64">
        <v>151.11213213523286</v>
      </c>
      <c r="BV75" s="64">
        <v>967.71121522404781</v>
      </c>
      <c r="BW75" s="64">
        <v>343.88556957073325</v>
      </c>
      <c r="BX75" s="64">
        <v>323.72708620037884</v>
      </c>
      <c r="BY75" s="64">
        <v>167.89783732251072</v>
      </c>
      <c r="BZ75" s="64">
        <v>123.18623189288815</v>
      </c>
      <c r="CA75" s="64">
        <v>448.32922965805091</v>
      </c>
      <c r="CB75" s="289">
        <v>0</v>
      </c>
      <c r="CC75" s="103">
        <f t="shared" si="0"/>
        <v>63943.069281439188</v>
      </c>
      <c r="CD75" s="106">
        <v>0</v>
      </c>
      <c r="CE75" s="64">
        <v>0</v>
      </c>
      <c r="CF75" s="64">
        <v>0</v>
      </c>
      <c r="CG75" s="64">
        <v>0</v>
      </c>
      <c r="CH75" s="64">
        <v>0</v>
      </c>
      <c r="CI75" s="64">
        <v>0</v>
      </c>
      <c r="CJ75" s="64">
        <v>0</v>
      </c>
      <c r="CK75" s="64">
        <v>0</v>
      </c>
      <c r="CL75" s="64">
        <v>0</v>
      </c>
      <c r="CM75" s="64">
        <v>0</v>
      </c>
      <c r="CN75" s="64">
        <v>0</v>
      </c>
      <c r="CO75" s="289">
        <v>263.54176368414778</v>
      </c>
      <c r="CP75" s="103">
        <f t="shared" si="1"/>
        <v>263.54176368414778</v>
      </c>
      <c r="CQ75" s="97">
        <v>0</v>
      </c>
      <c r="CR75" s="97">
        <v>0</v>
      </c>
      <c r="CS75" s="97">
        <v>0</v>
      </c>
      <c r="CT75" s="103">
        <f t="shared" si="2"/>
        <v>0</v>
      </c>
      <c r="CU75" s="97">
        <v>0</v>
      </c>
      <c r="CV75" s="97">
        <v>4557.8884865363316</v>
      </c>
      <c r="CW75" s="97">
        <v>0</v>
      </c>
      <c r="CX75" s="97">
        <v>0</v>
      </c>
      <c r="CY75" s="103">
        <f t="shared" si="3"/>
        <v>4557.8884865363316</v>
      </c>
      <c r="CZ75" s="171">
        <v>12325.838223745464</v>
      </c>
      <c r="DA75" s="103">
        <f t="shared" si="4"/>
        <v>17147.268473965945</v>
      </c>
      <c r="DB75" s="103">
        <f t="shared" si="5"/>
        <v>81090.33775540514</v>
      </c>
    </row>
    <row r="76" spans="1:106" ht="16" customHeight="1" x14ac:dyDescent="0.15">
      <c r="A76" s="295">
        <v>67</v>
      </c>
      <c r="B76" s="50">
        <v>72</v>
      </c>
      <c r="C76" s="40" t="s">
        <v>328</v>
      </c>
      <c r="D76" s="106">
        <v>32.897683280624548</v>
      </c>
      <c r="E76" s="64">
        <v>0</v>
      </c>
      <c r="F76" s="64">
        <v>0</v>
      </c>
      <c r="G76" s="64">
        <v>0</v>
      </c>
      <c r="H76" s="64">
        <v>7.0185175692554738E-2</v>
      </c>
      <c r="I76" s="64">
        <v>0</v>
      </c>
      <c r="J76" s="64">
        <v>2.4897010350878802E-4</v>
      </c>
      <c r="K76" s="64">
        <v>2.5284669545214582</v>
      </c>
      <c r="L76" s="64">
        <v>0</v>
      </c>
      <c r="M76" s="64">
        <v>0.54492378939424135</v>
      </c>
      <c r="N76" s="64">
        <v>33.764596953623816</v>
      </c>
      <c r="O76" s="64">
        <v>794.50979608857892</v>
      </c>
      <c r="P76" s="64">
        <v>0</v>
      </c>
      <c r="Q76" s="64">
        <v>0</v>
      </c>
      <c r="R76" s="64">
        <v>0</v>
      </c>
      <c r="S76" s="64">
        <v>0</v>
      </c>
      <c r="T76" s="64">
        <v>0</v>
      </c>
      <c r="U76" s="64">
        <v>8.9970515474756407</v>
      </c>
      <c r="V76" s="64">
        <v>3.6969510889370321E-4</v>
      </c>
      <c r="W76" s="64">
        <v>7.3441574790742105E-3</v>
      </c>
      <c r="X76" s="64">
        <v>19.915098007661911</v>
      </c>
      <c r="Y76" s="64">
        <v>0</v>
      </c>
      <c r="Z76" s="64">
        <v>2.9257628597022576E-4</v>
      </c>
      <c r="AA76" s="64">
        <v>2.6013300001379541E-3</v>
      </c>
      <c r="AB76" s="64">
        <v>6.1066303034154851E-4</v>
      </c>
      <c r="AC76" s="64">
        <v>0</v>
      </c>
      <c r="AD76" s="64">
        <v>0</v>
      </c>
      <c r="AE76" s="64">
        <v>29.780567079320488</v>
      </c>
      <c r="AF76" s="64">
        <v>0</v>
      </c>
      <c r="AG76" s="64">
        <v>0</v>
      </c>
      <c r="AH76" s="64">
        <v>0</v>
      </c>
      <c r="AI76" s="64">
        <v>0</v>
      </c>
      <c r="AJ76" s="64">
        <v>0</v>
      </c>
      <c r="AK76" s="64">
        <v>0</v>
      </c>
      <c r="AL76" s="64">
        <v>8.7480875826156815E-4</v>
      </c>
      <c r="AM76" s="64">
        <v>0.13348686980397281</v>
      </c>
      <c r="AN76" s="64">
        <v>0</v>
      </c>
      <c r="AO76" s="64">
        <v>0</v>
      </c>
      <c r="AP76" s="64">
        <v>1.3632568097646325E-3</v>
      </c>
      <c r="AQ76" s="64">
        <v>5.2503289779225661E-3</v>
      </c>
      <c r="AR76" s="64">
        <v>3.0669299176175894E-4</v>
      </c>
      <c r="AS76" s="64">
        <v>0</v>
      </c>
      <c r="AT76" s="64">
        <v>1.9289844305130592</v>
      </c>
      <c r="AU76" s="64">
        <v>18.529128566533288</v>
      </c>
      <c r="AV76" s="64">
        <v>0</v>
      </c>
      <c r="AW76" s="64">
        <v>15.400288392823764</v>
      </c>
      <c r="AX76" s="64">
        <v>6.9052599143705402</v>
      </c>
      <c r="AY76" s="64">
        <v>0</v>
      </c>
      <c r="AZ76" s="64">
        <v>0.30253594065755013</v>
      </c>
      <c r="BA76" s="64">
        <v>0</v>
      </c>
      <c r="BB76" s="64">
        <v>0</v>
      </c>
      <c r="BC76" s="64">
        <v>1.9068186831883376</v>
      </c>
      <c r="BD76" s="64">
        <v>0</v>
      </c>
      <c r="BE76" s="64">
        <v>0</v>
      </c>
      <c r="BF76" s="64">
        <v>0</v>
      </c>
      <c r="BG76" s="64">
        <v>0</v>
      </c>
      <c r="BH76" s="64">
        <v>0</v>
      </c>
      <c r="BI76" s="64">
        <v>1.2003598403582027E-3</v>
      </c>
      <c r="BJ76" s="64">
        <v>8.6959934360693898E-3</v>
      </c>
      <c r="BK76" s="64">
        <v>0</v>
      </c>
      <c r="BL76" s="64">
        <v>0</v>
      </c>
      <c r="BM76" s="64">
        <v>1.6039983922868188E-3</v>
      </c>
      <c r="BN76" s="64">
        <v>0</v>
      </c>
      <c r="BO76" s="64">
        <v>0</v>
      </c>
      <c r="BP76" s="64">
        <v>0</v>
      </c>
      <c r="BQ76" s="64">
        <v>0</v>
      </c>
      <c r="BR76" s="64">
        <v>648.04443829224556</v>
      </c>
      <c r="BS76" s="64">
        <v>4.3995379867349683E-3</v>
      </c>
      <c r="BT76" s="64">
        <v>0</v>
      </c>
      <c r="BU76" s="64">
        <v>0</v>
      </c>
      <c r="BV76" s="64">
        <v>0</v>
      </c>
      <c r="BW76" s="64">
        <v>0</v>
      </c>
      <c r="BX76" s="64">
        <v>0</v>
      </c>
      <c r="BY76" s="64">
        <v>0</v>
      </c>
      <c r="BZ76" s="64">
        <v>5.2571310538342157E-3</v>
      </c>
      <c r="CA76" s="64">
        <v>0</v>
      </c>
      <c r="CB76" s="289">
        <v>0</v>
      </c>
      <c r="CC76" s="103">
        <f t="shared" ref="CC76:CC86" si="8">SUM(D76:CB76)</f>
        <v>1616.1997294672844</v>
      </c>
      <c r="CD76" s="106">
        <v>0</v>
      </c>
      <c r="CE76" s="64">
        <v>0</v>
      </c>
      <c r="CF76" s="64">
        <v>0</v>
      </c>
      <c r="CG76" s="64">
        <v>0</v>
      </c>
      <c r="CH76" s="64">
        <v>0</v>
      </c>
      <c r="CI76" s="64">
        <v>0</v>
      </c>
      <c r="CJ76" s="64">
        <v>0</v>
      </c>
      <c r="CK76" s="64">
        <v>0</v>
      </c>
      <c r="CL76" s="64">
        <v>0</v>
      </c>
      <c r="CM76" s="64">
        <v>0</v>
      </c>
      <c r="CN76" s="64">
        <v>0</v>
      </c>
      <c r="CO76" s="289">
        <v>0</v>
      </c>
      <c r="CP76" s="103">
        <f t="shared" si="1"/>
        <v>0</v>
      </c>
      <c r="CQ76" s="97">
        <v>0</v>
      </c>
      <c r="CR76" s="97">
        <v>795.24665748438929</v>
      </c>
      <c r="CS76" s="97">
        <v>0</v>
      </c>
      <c r="CT76" s="103">
        <f t="shared" si="2"/>
        <v>795.24665748438929</v>
      </c>
      <c r="CU76" s="97">
        <v>24336.88893880953</v>
      </c>
      <c r="CV76" s="97">
        <v>0</v>
      </c>
      <c r="CW76" s="97">
        <v>0</v>
      </c>
      <c r="CX76" s="97">
        <v>0</v>
      </c>
      <c r="CY76" s="103">
        <f t="shared" si="3"/>
        <v>24336.88893880953</v>
      </c>
      <c r="CZ76" s="171">
        <v>3976.2809306675304</v>
      </c>
      <c r="DA76" s="103">
        <f t="shared" si="4"/>
        <v>29108.41652696145</v>
      </c>
      <c r="DB76" s="103">
        <f t="shared" si="5"/>
        <v>30724.616256428733</v>
      </c>
    </row>
    <row r="77" spans="1:106" ht="16" customHeight="1" x14ac:dyDescent="0.15">
      <c r="A77" s="295">
        <v>68</v>
      </c>
      <c r="B77" s="203" t="s">
        <v>312</v>
      </c>
      <c r="C77" s="175" t="s">
        <v>438</v>
      </c>
      <c r="D77" s="106">
        <v>125.89586252778923</v>
      </c>
      <c r="E77" s="64">
        <v>4.052940930560804</v>
      </c>
      <c r="F77" s="64">
        <v>0</v>
      </c>
      <c r="G77" s="64">
        <v>8.1214020716362985</v>
      </c>
      <c r="H77" s="64">
        <v>398.98005757200229</v>
      </c>
      <c r="I77" s="64">
        <v>23.27461521843134</v>
      </c>
      <c r="J77" s="64">
        <v>24.792880299953776</v>
      </c>
      <c r="K77" s="64">
        <v>29.588122927683784</v>
      </c>
      <c r="L77" s="64">
        <v>10.917723919056328</v>
      </c>
      <c r="M77" s="64">
        <v>1.853221500988427</v>
      </c>
      <c r="N77" s="64">
        <v>105.22936463907209</v>
      </c>
      <c r="O77" s="64">
        <v>594.09432663922826</v>
      </c>
      <c r="P77" s="64">
        <v>6.3257171410205562</v>
      </c>
      <c r="Q77" s="64">
        <v>26.364022735386396</v>
      </c>
      <c r="R77" s="64">
        <v>3.8969246989350053</v>
      </c>
      <c r="S77" s="64">
        <v>0</v>
      </c>
      <c r="T77" s="64">
        <v>75.884263364963815</v>
      </c>
      <c r="U77" s="64">
        <v>302.68529705975857</v>
      </c>
      <c r="V77" s="64">
        <v>94.875597272299629</v>
      </c>
      <c r="W77" s="64">
        <v>76.445633989423428</v>
      </c>
      <c r="X77" s="64">
        <v>12.12229236241466</v>
      </c>
      <c r="Y77" s="64">
        <v>16.333210570429177</v>
      </c>
      <c r="Z77" s="64">
        <v>28.011051767845299</v>
      </c>
      <c r="AA77" s="64">
        <v>84.189492568966884</v>
      </c>
      <c r="AB77" s="64">
        <v>45.224544174833689</v>
      </c>
      <c r="AC77" s="64">
        <v>0</v>
      </c>
      <c r="AD77" s="64">
        <v>0</v>
      </c>
      <c r="AE77" s="64">
        <v>0</v>
      </c>
      <c r="AF77" s="64">
        <v>0</v>
      </c>
      <c r="AG77" s="64">
        <v>0</v>
      </c>
      <c r="AH77" s="64">
        <v>0</v>
      </c>
      <c r="AI77" s="64">
        <v>0</v>
      </c>
      <c r="AJ77" s="64">
        <v>0</v>
      </c>
      <c r="AK77" s="64">
        <v>38.65946553092126</v>
      </c>
      <c r="AL77" s="64">
        <v>0.6812624499440747</v>
      </c>
      <c r="AM77" s="64">
        <v>1.3027683089046438</v>
      </c>
      <c r="AN77" s="64">
        <v>0</v>
      </c>
      <c r="AO77" s="64">
        <v>0</v>
      </c>
      <c r="AP77" s="64">
        <v>57.97252366017397</v>
      </c>
      <c r="AQ77" s="64">
        <v>105.47117189497239</v>
      </c>
      <c r="AR77" s="64">
        <v>40.417647348266655</v>
      </c>
      <c r="AS77" s="64">
        <v>327.51071303153293</v>
      </c>
      <c r="AT77" s="64">
        <v>807.03379450879584</v>
      </c>
      <c r="AU77" s="64">
        <v>7.8093414733114175</v>
      </c>
      <c r="AV77" s="64">
        <v>5.1687847654759382</v>
      </c>
      <c r="AW77" s="64">
        <v>2.2063096023793154</v>
      </c>
      <c r="AX77" s="64">
        <v>130.04517309117799</v>
      </c>
      <c r="AY77" s="64">
        <v>28.4045262608612</v>
      </c>
      <c r="AZ77" s="64">
        <v>44.362062084058337</v>
      </c>
      <c r="BA77" s="64">
        <v>18.92851933588307</v>
      </c>
      <c r="BB77" s="64">
        <v>1.3414769628543963</v>
      </c>
      <c r="BC77" s="64">
        <v>77.260521524589592</v>
      </c>
      <c r="BD77" s="64">
        <v>1.0530243499640768</v>
      </c>
      <c r="BE77" s="64">
        <v>8.523056691788593</v>
      </c>
      <c r="BF77" s="64">
        <v>3.4781017645862349</v>
      </c>
      <c r="BG77" s="64">
        <v>134.74382552739738</v>
      </c>
      <c r="BH77" s="64">
        <v>17.037963025603446</v>
      </c>
      <c r="BI77" s="64">
        <v>19.498729815615896</v>
      </c>
      <c r="BJ77" s="64">
        <v>38.99637235156721</v>
      </c>
      <c r="BK77" s="64">
        <v>295.45829812749855</v>
      </c>
      <c r="BL77" s="64">
        <v>83.583159257742778</v>
      </c>
      <c r="BM77" s="64">
        <v>16.879792703582069</v>
      </c>
      <c r="BN77" s="64">
        <v>532.41993455680029</v>
      </c>
      <c r="BO77" s="64">
        <v>325.37486614448244</v>
      </c>
      <c r="BP77" s="64">
        <v>143.83395374053632</v>
      </c>
      <c r="BQ77" s="64">
        <v>575.81682533813353</v>
      </c>
      <c r="BR77" s="64">
        <v>244.88318097201639</v>
      </c>
      <c r="BS77" s="64">
        <v>205.57663234002439</v>
      </c>
      <c r="BT77" s="64">
        <v>374.53201995930903</v>
      </c>
      <c r="BU77" s="64">
        <v>1.6436287277469499</v>
      </c>
      <c r="BV77" s="64">
        <v>52.351081558753407</v>
      </c>
      <c r="BW77" s="64">
        <v>25.176681749343661</v>
      </c>
      <c r="BX77" s="64">
        <v>48.335523198197599</v>
      </c>
      <c r="BY77" s="64">
        <v>25.945123399229406</v>
      </c>
      <c r="BZ77" s="64">
        <v>184.86376857848919</v>
      </c>
      <c r="CA77" s="64">
        <v>37.495055704282784</v>
      </c>
      <c r="CB77" s="289">
        <v>0</v>
      </c>
      <c r="CC77" s="103">
        <f t="shared" si="8"/>
        <v>7191.2352273694742</v>
      </c>
      <c r="CD77" s="106">
        <v>0</v>
      </c>
      <c r="CE77" s="64">
        <v>0</v>
      </c>
      <c r="CF77" s="64">
        <v>0</v>
      </c>
      <c r="CG77" s="64">
        <v>0</v>
      </c>
      <c r="CH77" s="64">
        <v>0</v>
      </c>
      <c r="CI77" s="64">
        <v>0</v>
      </c>
      <c r="CJ77" s="64">
        <v>0</v>
      </c>
      <c r="CK77" s="64">
        <v>0</v>
      </c>
      <c r="CL77" s="64">
        <v>776.16467800582336</v>
      </c>
      <c r="CM77" s="64">
        <v>0</v>
      </c>
      <c r="CN77" s="64">
        <v>0</v>
      </c>
      <c r="CO77" s="289">
        <v>0</v>
      </c>
      <c r="CP77" s="103">
        <f t="shared" si="1"/>
        <v>776.16467800582336</v>
      </c>
      <c r="CQ77" s="97">
        <v>0</v>
      </c>
      <c r="CR77" s="97">
        <v>0</v>
      </c>
      <c r="CS77" s="97">
        <v>0</v>
      </c>
      <c r="CT77" s="103">
        <f t="shared" si="2"/>
        <v>0</v>
      </c>
      <c r="CU77" s="97">
        <v>0</v>
      </c>
      <c r="CV77" s="97">
        <v>813.34869163600808</v>
      </c>
      <c r="CW77" s="97">
        <v>0</v>
      </c>
      <c r="CX77" s="97">
        <v>0</v>
      </c>
      <c r="CY77" s="103">
        <f t="shared" si="3"/>
        <v>813.34869163600808</v>
      </c>
      <c r="CZ77" s="171">
        <v>6.7515129632409359</v>
      </c>
      <c r="DA77" s="103">
        <f t="shared" si="4"/>
        <v>1596.2648826050724</v>
      </c>
      <c r="DB77" s="103">
        <f t="shared" si="5"/>
        <v>8787.5001099745459</v>
      </c>
    </row>
    <row r="78" spans="1:106" ht="16" customHeight="1" x14ac:dyDescent="0.15">
      <c r="A78" s="295">
        <v>69</v>
      </c>
      <c r="B78" s="203" t="s">
        <v>313</v>
      </c>
      <c r="C78" s="175" t="s">
        <v>439</v>
      </c>
      <c r="D78" s="106">
        <v>13.243520301383912</v>
      </c>
      <c r="E78" s="64">
        <v>27.600429730576781</v>
      </c>
      <c r="F78" s="64">
        <v>0.31209408630354002</v>
      </c>
      <c r="G78" s="64">
        <v>39.509239290092722</v>
      </c>
      <c r="H78" s="64">
        <v>863.09594678011888</v>
      </c>
      <c r="I78" s="64">
        <v>21.266239066270764</v>
      </c>
      <c r="J78" s="64">
        <v>41.605682716504276</v>
      </c>
      <c r="K78" s="64">
        <v>47.377303561000772</v>
      </c>
      <c r="L78" s="64">
        <v>31.332466286282823</v>
      </c>
      <c r="M78" s="64">
        <v>3.4172085661880574</v>
      </c>
      <c r="N78" s="64">
        <v>114.79330485317107</v>
      </c>
      <c r="O78" s="64">
        <v>499.46612460946773</v>
      </c>
      <c r="P78" s="64">
        <v>161.1829663428644</v>
      </c>
      <c r="Q78" s="64">
        <v>77.003855510674583</v>
      </c>
      <c r="R78" s="64">
        <v>61.446588213111141</v>
      </c>
      <c r="S78" s="64">
        <v>0</v>
      </c>
      <c r="T78" s="64">
        <v>155.92262881684056</v>
      </c>
      <c r="U78" s="64">
        <v>563.11180339747182</v>
      </c>
      <c r="V78" s="64">
        <v>269.3043227840742</v>
      </c>
      <c r="W78" s="64">
        <v>722.04748853879391</v>
      </c>
      <c r="X78" s="64">
        <v>27.489392251652077</v>
      </c>
      <c r="Y78" s="64">
        <v>80.337859243684278</v>
      </c>
      <c r="Z78" s="64">
        <v>74.646858255282368</v>
      </c>
      <c r="AA78" s="64">
        <v>223.91969998513792</v>
      </c>
      <c r="AB78" s="64">
        <v>214.2052487125803</v>
      </c>
      <c r="AC78" s="64">
        <v>0</v>
      </c>
      <c r="AD78" s="64">
        <v>0</v>
      </c>
      <c r="AE78" s="64">
        <v>12.039560895587023</v>
      </c>
      <c r="AF78" s="64">
        <v>0</v>
      </c>
      <c r="AG78" s="64">
        <v>0</v>
      </c>
      <c r="AH78" s="64">
        <v>0</v>
      </c>
      <c r="AI78" s="64">
        <v>0</v>
      </c>
      <c r="AJ78" s="64">
        <v>0</v>
      </c>
      <c r="AK78" s="64">
        <v>305.90153394272511</v>
      </c>
      <c r="AL78" s="64">
        <v>8.3395294814456449</v>
      </c>
      <c r="AM78" s="64">
        <v>2.2534031382256354</v>
      </c>
      <c r="AN78" s="64">
        <v>0</v>
      </c>
      <c r="AO78" s="64">
        <v>0</v>
      </c>
      <c r="AP78" s="64">
        <v>933.21073006796598</v>
      </c>
      <c r="AQ78" s="64">
        <v>2065.7252166733883</v>
      </c>
      <c r="AR78" s="64">
        <v>590.79323066643565</v>
      </c>
      <c r="AS78" s="64">
        <v>1878.9508171716577</v>
      </c>
      <c r="AT78" s="64">
        <v>890.68436202657858</v>
      </c>
      <c r="AU78" s="64">
        <v>22.167394593128719</v>
      </c>
      <c r="AV78" s="64">
        <v>12.167638607401303</v>
      </c>
      <c r="AW78" s="64">
        <v>73.605669384055801</v>
      </c>
      <c r="AX78" s="64">
        <v>0</v>
      </c>
      <c r="AY78" s="64">
        <v>0</v>
      </c>
      <c r="AZ78" s="64">
        <v>0</v>
      </c>
      <c r="BA78" s="64">
        <v>59.780272122190134</v>
      </c>
      <c r="BB78" s="64">
        <v>4.1745336173911047</v>
      </c>
      <c r="BC78" s="64">
        <v>88.913732674459325</v>
      </c>
      <c r="BD78" s="64">
        <v>1.4855326268970488</v>
      </c>
      <c r="BE78" s="64">
        <v>69.165500455493515</v>
      </c>
      <c r="BF78" s="64">
        <v>1170.3474181348383</v>
      </c>
      <c r="BG78" s="64">
        <v>3111.4126442437341</v>
      </c>
      <c r="BH78" s="64">
        <v>57.800401467676892</v>
      </c>
      <c r="BI78" s="64">
        <v>140.15779964986521</v>
      </c>
      <c r="BJ78" s="64">
        <v>280.06787747346834</v>
      </c>
      <c r="BK78" s="64">
        <v>497.01263567975707</v>
      </c>
      <c r="BL78" s="64">
        <v>453.02827243585682</v>
      </c>
      <c r="BM78" s="64">
        <v>826.17315040086612</v>
      </c>
      <c r="BN78" s="64">
        <v>1770.2361344019221</v>
      </c>
      <c r="BO78" s="64">
        <v>712.73162053185547</v>
      </c>
      <c r="BP78" s="64">
        <v>630.04391580435231</v>
      </c>
      <c r="BQ78" s="64">
        <v>1846.9731013544724</v>
      </c>
      <c r="BR78" s="64">
        <v>1068.9218767377713</v>
      </c>
      <c r="BS78" s="64">
        <v>327.00640095264743</v>
      </c>
      <c r="BT78" s="64">
        <v>7140.5631079607319</v>
      </c>
      <c r="BU78" s="64">
        <v>5.6375842457204888</v>
      </c>
      <c r="BV78" s="64">
        <v>311.48480841451402</v>
      </c>
      <c r="BW78" s="64">
        <v>512.34510755036445</v>
      </c>
      <c r="BX78" s="64">
        <v>792.23831763594626</v>
      </c>
      <c r="BY78" s="64">
        <v>416.46408845593641</v>
      </c>
      <c r="BZ78" s="64">
        <v>440.4078858701784</v>
      </c>
      <c r="CA78" s="64">
        <v>384.90420659969232</v>
      </c>
      <c r="CB78" s="289">
        <v>0</v>
      </c>
      <c r="CC78" s="103">
        <f t="shared" si="8"/>
        <v>34248.955286046723</v>
      </c>
      <c r="CD78" s="106">
        <v>0</v>
      </c>
      <c r="CE78" s="64">
        <v>0</v>
      </c>
      <c r="CF78" s="64">
        <v>21.707304705333172</v>
      </c>
      <c r="CG78" s="64">
        <v>475.70915210770352</v>
      </c>
      <c r="CH78" s="64">
        <v>25.886445760007831</v>
      </c>
      <c r="CI78" s="64">
        <v>50.070879413282555</v>
      </c>
      <c r="CJ78" s="64">
        <v>2402.8555454044149</v>
      </c>
      <c r="CK78" s="64">
        <v>0</v>
      </c>
      <c r="CL78" s="64">
        <v>4437.195927220464</v>
      </c>
      <c r="CM78" s="64">
        <v>0</v>
      </c>
      <c r="CN78" s="64">
        <v>0</v>
      </c>
      <c r="CO78" s="289">
        <v>0</v>
      </c>
      <c r="CP78" s="103">
        <f t="shared" ref="CP78:CP85" si="9">SUM(CD78:CO78)</f>
        <v>7413.4252546112057</v>
      </c>
      <c r="CQ78" s="97">
        <v>0</v>
      </c>
      <c r="CR78" s="97">
        <v>0</v>
      </c>
      <c r="CS78" s="97">
        <v>0</v>
      </c>
      <c r="CT78" s="103">
        <f t="shared" ref="CT78:CT85" si="10">SUM(CQ78:CS78)</f>
        <v>0</v>
      </c>
      <c r="CU78" s="97">
        <v>0</v>
      </c>
      <c r="CV78" s="97">
        <v>2058.7817609633839</v>
      </c>
      <c r="CW78" s="97">
        <v>0</v>
      </c>
      <c r="CX78" s="97">
        <v>0</v>
      </c>
      <c r="CY78" s="103">
        <f t="shared" ref="CY78:CY85" si="11">SUM(CU78:CX78)</f>
        <v>2058.7817609633839</v>
      </c>
      <c r="CZ78" s="171">
        <v>4672.2575563855844</v>
      </c>
      <c r="DA78" s="103">
        <f t="shared" ref="DA78:DA85" si="12">SUM(CP78,CT78,CY78,CZ78)</f>
        <v>14144.464571960174</v>
      </c>
      <c r="DB78" s="103">
        <f t="shared" ref="DB78:DB87" si="13">CC78+DA78</f>
        <v>48393.419858006899</v>
      </c>
    </row>
    <row r="79" spans="1:106" ht="16" customHeight="1" x14ac:dyDescent="0.15">
      <c r="A79" s="295">
        <v>70</v>
      </c>
      <c r="B79" s="203" t="s">
        <v>314</v>
      </c>
      <c r="C79" s="40" t="s">
        <v>241</v>
      </c>
      <c r="D79" s="106">
        <v>0</v>
      </c>
      <c r="E79" s="64">
        <v>0</v>
      </c>
      <c r="F79" s="64">
        <v>0</v>
      </c>
      <c r="G79" s="64">
        <v>0</v>
      </c>
      <c r="H79" s="64">
        <v>0</v>
      </c>
      <c r="I79" s="64">
        <v>0</v>
      </c>
      <c r="J79" s="64">
        <v>0</v>
      </c>
      <c r="K79" s="64">
        <v>0</v>
      </c>
      <c r="L79" s="64">
        <v>0</v>
      </c>
      <c r="M79" s="64">
        <v>0</v>
      </c>
      <c r="N79" s="64">
        <v>0</v>
      </c>
      <c r="O79" s="64">
        <v>0</v>
      </c>
      <c r="P79" s="64">
        <v>0</v>
      </c>
      <c r="Q79" s="64">
        <v>0</v>
      </c>
      <c r="R79" s="64">
        <v>0</v>
      </c>
      <c r="S79" s="64">
        <v>0</v>
      </c>
      <c r="T79" s="64">
        <v>0</v>
      </c>
      <c r="U79" s="64">
        <v>0</v>
      </c>
      <c r="V79" s="64">
        <v>0</v>
      </c>
      <c r="W79" s="64">
        <v>0</v>
      </c>
      <c r="X79" s="64">
        <v>0</v>
      </c>
      <c r="Y79" s="64">
        <v>0</v>
      </c>
      <c r="Z79" s="64">
        <v>0</v>
      </c>
      <c r="AA79" s="64">
        <v>0</v>
      </c>
      <c r="AB79" s="64">
        <v>0</v>
      </c>
      <c r="AC79" s="64">
        <v>0</v>
      </c>
      <c r="AD79" s="64">
        <v>0</v>
      </c>
      <c r="AE79" s="64">
        <v>0</v>
      </c>
      <c r="AF79" s="64">
        <v>0</v>
      </c>
      <c r="AG79" s="64">
        <v>0</v>
      </c>
      <c r="AH79" s="64">
        <v>0</v>
      </c>
      <c r="AI79" s="64">
        <v>0</v>
      </c>
      <c r="AJ79" s="64">
        <v>0</v>
      </c>
      <c r="AK79" s="64">
        <v>0</v>
      </c>
      <c r="AL79" s="64">
        <v>0</v>
      </c>
      <c r="AM79" s="64">
        <v>0</v>
      </c>
      <c r="AN79" s="64">
        <v>0</v>
      </c>
      <c r="AO79" s="64">
        <v>0</v>
      </c>
      <c r="AP79" s="64">
        <v>0</v>
      </c>
      <c r="AQ79" s="64">
        <v>0</v>
      </c>
      <c r="AR79" s="64">
        <v>0</v>
      </c>
      <c r="AS79" s="64">
        <v>0</v>
      </c>
      <c r="AT79" s="64">
        <v>0</v>
      </c>
      <c r="AU79" s="64">
        <v>0</v>
      </c>
      <c r="AV79" s="64">
        <v>0</v>
      </c>
      <c r="AW79" s="64">
        <v>0</v>
      </c>
      <c r="AX79" s="64">
        <v>0</v>
      </c>
      <c r="AY79" s="64">
        <v>0</v>
      </c>
      <c r="AZ79" s="64">
        <v>0</v>
      </c>
      <c r="BA79" s="64">
        <v>0</v>
      </c>
      <c r="BB79" s="64">
        <v>0</v>
      </c>
      <c r="BC79" s="64">
        <v>0</v>
      </c>
      <c r="BD79" s="64">
        <v>0</v>
      </c>
      <c r="BE79" s="64">
        <v>0</v>
      </c>
      <c r="BF79" s="64">
        <v>0</v>
      </c>
      <c r="BG79" s="64">
        <v>0</v>
      </c>
      <c r="BH79" s="64">
        <v>0</v>
      </c>
      <c r="BI79" s="64">
        <v>0</v>
      </c>
      <c r="BJ79" s="64">
        <v>0</v>
      </c>
      <c r="BK79" s="64">
        <v>0</v>
      </c>
      <c r="BL79" s="64">
        <v>0</v>
      </c>
      <c r="BM79" s="64">
        <v>0</v>
      </c>
      <c r="BN79" s="64">
        <v>0</v>
      </c>
      <c r="BO79" s="64">
        <v>0</v>
      </c>
      <c r="BP79" s="64">
        <v>0</v>
      </c>
      <c r="BQ79" s="64">
        <v>0</v>
      </c>
      <c r="BR79" s="64">
        <v>0</v>
      </c>
      <c r="BS79" s="64">
        <v>0</v>
      </c>
      <c r="BT79" s="64">
        <v>0</v>
      </c>
      <c r="BU79" s="64">
        <v>0</v>
      </c>
      <c r="BV79" s="64">
        <v>0</v>
      </c>
      <c r="BW79" s="64">
        <v>0</v>
      </c>
      <c r="BX79" s="64">
        <v>0</v>
      </c>
      <c r="BY79" s="64">
        <v>0</v>
      </c>
      <c r="BZ79" s="64">
        <v>0</v>
      </c>
      <c r="CA79" s="64">
        <v>0</v>
      </c>
      <c r="CB79" s="289">
        <v>0</v>
      </c>
      <c r="CC79" s="103">
        <f t="shared" si="8"/>
        <v>0</v>
      </c>
      <c r="CD79" s="106">
        <v>0</v>
      </c>
      <c r="CE79" s="64">
        <v>0</v>
      </c>
      <c r="CF79" s="64">
        <v>0</v>
      </c>
      <c r="CG79" s="64">
        <v>0</v>
      </c>
      <c r="CH79" s="64">
        <v>0</v>
      </c>
      <c r="CI79" s="64">
        <v>0</v>
      </c>
      <c r="CJ79" s="64">
        <v>0</v>
      </c>
      <c r="CK79" s="64">
        <v>0</v>
      </c>
      <c r="CL79" s="64">
        <v>0</v>
      </c>
      <c r="CM79" s="64">
        <v>0</v>
      </c>
      <c r="CN79" s="64">
        <v>0</v>
      </c>
      <c r="CO79" s="289">
        <v>0</v>
      </c>
      <c r="CP79" s="103">
        <f t="shared" si="9"/>
        <v>0</v>
      </c>
      <c r="CQ79" s="97">
        <v>0</v>
      </c>
      <c r="CR79" s="97">
        <v>7350.8074298443116</v>
      </c>
      <c r="CS79" s="97">
        <v>0</v>
      </c>
      <c r="CT79" s="103">
        <f t="shared" si="10"/>
        <v>7350.8074298443116</v>
      </c>
      <c r="CU79" s="97">
        <v>0</v>
      </c>
      <c r="CV79" s="97">
        <v>0</v>
      </c>
      <c r="CW79" s="97">
        <v>0</v>
      </c>
      <c r="CX79" s="97">
        <v>0</v>
      </c>
      <c r="CY79" s="103">
        <f t="shared" si="11"/>
        <v>0</v>
      </c>
      <c r="CZ79" s="171">
        <v>0</v>
      </c>
      <c r="DA79" s="103">
        <f t="shared" si="12"/>
        <v>7350.8074298443116</v>
      </c>
      <c r="DB79" s="103">
        <f t="shared" si="13"/>
        <v>7350.8074298443116</v>
      </c>
    </row>
    <row r="80" spans="1:106" ht="16" customHeight="1" x14ac:dyDescent="0.15">
      <c r="A80" s="295">
        <v>71</v>
      </c>
      <c r="B80" s="203" t="s">
        <v>315</v>
      </c>
      <c r="C80" s="175" t="s">
        <v>440</v>
      </c>
      <c r="D80" s="106">
        <v>2.5613110251288611</v>
      </c>
      <c r="E80" s="64">
        <v>0</v>
      </c>
      <c r="F80" s="64">
        <v>5.3786890084438696E-3</v>
      </c>
      <c r="G80" s="64">
        <v>3.7798097660855037</v>
      </c>
      <c r="H80" s="64">
        <v>3.5766803003915384</v>
      </c>
      <c r="I80" s="64">
        <v>3.6994575215971621</v>
      </c>
      <c r="J80" s="64">
        <v>5.7601697812589006</v>
      </c>
      <c r="K80" s="64">
        <v>2.0245002830265291</v>
      </c>
      <c r="L80" s="64">
        <v>0.39368469150444108</v>
      </c>
      <c r="M80" s="64">
        <v>1.5614726156758144E-2</v>
      </c>
      <c r="N80" s="64">
        <v>6.1170353254387084</v>
      </c>
      <c r="O80" s="64">
        <v>49.434809848199173</v>
      </c>
      <c r="P80" s="64">
        <v>0.70025593739153613</v>
      </c>
      <c r="Q80" s="64">
        <v>2.3135801397041731</v>
      </c>
      <c r="R80" s="64">
        <v>11.250819995377356</v>
      </c>
      <c r="S80" s="64">
        <v>0</v>
      </c>
      <c r="T80" s="64">
        <v>21.504345246330438</v>
      </c>
      <c r="U80" s="64">
        <v>41.385369199172366</v>
      </c>
      <c r="V80" s="64">
        <v>13.856387263292747</v>
      </c>
      <c r="W80" s="64">
        <v>43.875059471805749</v>
      </c>
      <c r="X80" s="64">
        <v>0.13632067110143642</v>
      </c>
      <c r="Y80" s="64">
        <v>4.3021478524082051</v>
      </c>
      <c r="Z80" s="64">
        <v>7.3507914871710218</v>
      </c>
      <c r="AA80" s="64">
        <v>22.12590948089484</v>
      </c>
      <c r="AB80" s="64">
        <v>10.252260269075627</v>
      </c>
      <c r="AC80" s="64">
        <v>0</v>
      </c>
      <c r="AD80" s="64">
        <v>0</v>
      </c>
      <c r="AE80" s="64">
        <v>63.573892871656597</v>
      </c>
      <c r="AF80" s="64">
        <v>0</v>
      </c>
      <c r="AG80" s="64">
        <v>0</v>
      </c>
      <c r="AH80" s="64">
        <v>0</v>
      </c>
      <c r="AI80" s="64">
        <v>0</v>
      </c>
      <c r="AJ80" s="64">
        <v>0</v>
      </c>
      <c r="AK80" s="64">
        <v>63.726348123092144</v>
      </c>
      <c r="AL80" s="64">
        <v>6.7148399455069585</v>
      </c>
      <c r="AM80" s="64">
        <v>1.2816641649028613</v>
      </c>
      <c r="AN80" s="64">
        <v>0</v>
      </c>
      <c r="AO80" s="64">
        <v>0</v>
      </c>
      <c r="AP80" s="64">
        <v>0.67683702937826073</v>
      </c>
      <c r="AQ80" s="64">
        <v>8.5490633886848943</v>
      </c>
      <c r="AR80" s="64">
        <v>0.70095656518274874</v>
      </c>
      <c r="AS80" s="64">
        <v>85.70803190255991</v>
      </c>
      <c r="AT80" s="64">
        <v>96.731181868119663</v>
      </c>
      <c r="AU80" s="64">
        <v>20.829297303880512</v>
      </c>
      <c r="AV80" s="64">
        <v>0.72921592597174623</v>
      </c>
      <c r="AW80" s="64">
        <v>1.3626281509099121</v>
      </c>
      <c r="AX80" s="64">
        <v>6.3290206486307277</v>
      </c>
      <c r="AY80" s="64">
        <v>7.007689362425789</v>
      </c>
      <c r="AZ80" s="64">
        <v>57.835931036217019</v>
      </c>
      <c r="BA80" s="64">
        <v>45.205883897923741</v>
      </c>
      <c r="BB80" s="64">
        <v>11.505781866256006</v>
      </c>
      <c r="BC80" s="64">
        <v>0</v>
      </c>
      <c r="BD80" s="64">
        <v>0.78163572308009721</v>
      </c>
      <c r="BE80" s="64">
        <v>37.063578517469153</v>
      </c>
      <c r="BF80" s="64">
        <v>4.3738726570133837</v>
      </c>
      <c r="BG80" s="64">
        <v>764.1101172361839</v>
      </c>
      <c r="BH80" s="64">
        <v>4.4840052816990843</v>
      </c>
      <c r="BI80" s="64">
        <v>1.5959068063371831</v>
      </c>
      <c r="BJ80" s="64">
        <v>3.0393780046168475</v>
      </c>
      <c r="BK80" s="64">
        <v>28.129274021866777</v>
      </c>
      <c r="BL80" s="64">
        <v>27.671195500957722</v>
      </c>
      <c r="BM80" s="64">
        <v>160.57735637417005</v>
      </c>
      <c r="BN80" s="64">
        <v>81.650553310076347</v>
      </c>
      <c r="BO80" s="64">
        <v>35.064099019828291</v>
      </c>
      <c r="BP80" s="64">
        <v>379.38627596078913</v>
      </c>
      <c r="BQ80" s="64">
        <v>905.5107131313182</v>
      </c>
      <c r="BR80" s="64">
        <v>169.18186391685774</v>
      </c>
      <c r="BS80" s="64">
        <v>224.45436386978119</v>
      </c>
      <c r="BT80" s="64">
        <v>312.73675209739116</v>
      </c>
      <c r="BU80" s="64">
        <v>81.050084427767729</v>
      </c>
      <c r="BV80" s="64">
        <v>486.32506807811717</v>
      </c>
      <c r="BW80" s="64">
        <v>105.56616848433855</v>
      </c>
      <c r="BX80" s="64">
        <v>80.389373504273863</v>
      </c>
      <c r="BY80" s="64">
        <v>48.188200190985853</v>
      </c>
      <c r="BZ80" s="64">
        <v>39.729896145366453</v>
      </c>
      <c r="CA80" s="64">
        <v>152.6269066065197</v>
      </c>
      <c r="CB80" s="289">
        <v>0</v>
      </c>
      <c r="CC80" s="103">
        <f t="shared" si="8"/>
        <v>4868.5766018896265</v>
      </c>
      <c r="CD80" s="106">
        <v>0</v>
      </c>
      <c r="CE80" s="64">
        <v>0</v>
      </c>
      <c r="CF80" s="64">
        <v>0</v>
      </c>
      <c r="CG80" s="64">
        <v>0</v>
      </c>
      <c r="CH80" s="64">
        <v>0</v>
      </c>
      <c r="CI80" s="64">
        <v>0</v>
      </c>
      <c r="CJ80" s="64">
        <v>35.911621529387148</v>
      </c>
      <c r="CK80" s="64">
        <v>0</v>
      </c>
      <c r="CL80" s="64">
        <v>0</v>
      </c>
      <c r="CM80" s="64">
        <v>0</v>
      </c>
      <c r="CN80" s="64">
        <v>0</v>
      </c>
      <c r="CO80" s="289">
        <v>224.09589806749057</v>
      </c>
      <c r="CP80" s="103">
        <f t="shared" si="9"/>
        <v>260.00751959687773</v>
      </c>
      <c r="CQ80" s="97">
        <v>0</v>
      </c>
      <c r="CR80" s="97">
        <v>28225.908893531861</v>
      </c>
      <c r="CS80" s="97">
        <v>1597.3114102137158</v>
      </c>
      <c r="CT80" s="103">
        <f t="shared" si="10"/>
        <v>29823.220303745577</v>
      </c>
      <c r="CU80" s="97">
        <v>0</v>
      </c>
      <c r="CV80" s="97">
        <v>0</v>
      </c>
      <c r="CW80" s="97">
        <v>0</v>
      </c>
      <c r="CX80" s="97">
        <v>0</v>
      </c>
      <c r="CY80" s="103">
        <f t="shared" si="11"/>
        <v>0</v>
      </c>
      <c r="CZ80" s="171">
        <v>0.85294553323734934</v>
      </c>
      <c r="DA80" s="103">
        <f t="shared" si="12"/>
        <v>30084.080768875694</v>
      </c>
      <c r="DB80" s="103">
        <f t="shared" si="13"/>
        <v>34952.657370765322</v>
      </c>
    </row>
    <row r="81" spans="1:106" ht="16" customHeight="1" x14ac:dyDescent="0.15">
      <c r="A81" s="295">
        <v>72</v>
      </c>
      <c r="B81" s="50">
        <v>85</v>
      </c>
      <c r="C81" s="40" t="s">
        <v>63</v>
      </c>
      <c r="D81" s="106">
        <v>34.110128223026287</v>
      </c>
      <c r="E81" s="64">
        <v>0</v>
      </c>
      <c r="F81" s="64">
        <v>1.8000330603645313E-2</v>
      </c>
      <c r="G81" s="64">
        <v>1.0275792505034602</v>
      </c>
      <c r="H81" s="64">
        <v>70.137157052934953</v>
      </c>
      <c r="I81" s="64">
        <v>5.163452113735933</v>
      </c>
      <c r="J81" s="64">
        <v>2.2345145941606659</v>
      </c>
      <c r="K81" s="64">
        <v>1.3681610918423264</v>
      </c>
      <c r="L81" s="64">
        <v>2.8095867914477677</v>
      </c>
      <c r="M81" s="64">
        <v>3.397199465606375E-2</v>
      </c>
      <c r="N81" s="64">
        <v>7.7646883412022758</v>
      </c>
      <c r="O81" s="64">
        <v>73.146806293550654</v>
      </c>
      <c r="P81" s="64">
        <v>1.0467792533473346</v>
      </c>
      <c r="Q81" s="64">
        <v>3.3161644931730079</v>
      </c>
      <c r="R81" s="64">
        <v>2.6049131829250761E-2</v>
      </c>
      <c r="S81" s="64">
        <v>0</v>
      </c>
      <c r="T81" s="64">
        <v>19.686791750878143</v>
      </c>
      <c r="U81" s="64">
        <v>49.058210553348566</v>
      </c>
      <c r="V81" s="64">
        <v>22.501758282477766</v>
      </c>
      <c r="W81" s="64">
        <v>28.39233821566479</v>
      </c>
      <c r="X81" s="64">
        <v>1.4929984952151749</v>
      </c>
      <c r="Y81" s="64">
        <v>9.2735142201798482</v>
      </c>
      <c r="Z81" s="64">
        <v>0.75286024724939404</v>
      </c>
      <c r="AA81" s="64">
        <v>2.2880396525489171</v>
      </c>
      <c r="AB81" s="64">
        <v>4.2573638568160392</v>
      </c>
      <c r="AC81" s="64">
        <v>0</v>
      </c>
      <c r="AD81" s="64">
        <v>0</v>
      </c>
      <c r="AE81" s="64">
        <v>0</v>
      </c>
      <c r="AF81" s="64">
        <v>0</v>
      </c>
      <c r="AG81" s="64">
        <v>0</v>
      </c>
      <c r="AH81" s="64">
        <v>0</v>
      </c>
      <c r="AI81" s="64">
        <v>0</v>
      </c>
      <c r="AJ81" s="64">
        <v>0</v>
      </c>
      <c r="AK81" s="64">
        <v>0.54259329680399082</v>
      </c>
      <c r="AL81" s="64">
        <v>0.62264580345259846</v>
      </c>
      <c r="AM81" s="64">
        <v>0.29806063264983584</v>
      </c>
      <c r="AN81" s="64">
        <v>0</v>
      </c>
      <c r="AO81" s="64">
        <v>0</v>
      </c>
      <c r="AP81" s="64">
        <v>38.162551031248967</v>
      </c>
      <c r="AQ81" s="64">
        <v>33.66426973217564</v>
      </c>
      <c r="AR81" s="64">
        <v>73.139153569236342</v>
      </c>
      <c r="AS81" s="64">
        <v>0.26404347751077167</v>
      </c>
      <c r="AT81" s="64">
        <v>55.811141213828755</v>
      </c>
      <c r="AU81" s="64">
        <v>0</v>
      </c>
      <c r="AV81" s="64">
        <v>0</v>
      </c>
      <c r="AW81" s="64">
        <v>0</v>
      </c>
      <c r="AX81" s="64">
        <v>0</v>
      </c>
      <c r="AY81" s="64">
        <v>1.7718679035755971</v>
      </c>
      <c r="AZ81" s="64">
        <v>15.614749877750191</v>
      </c>
      <c r="BA81" s="64">
        <v>3.1473159884383879</v>
      </c>
      <c r="BB81" s="64">
        <v>3.7033768238722106E-2</v>
      </c>
      <c r="BC81" s="64">
        <v>0</v>
      </c>
      <c r="BD81" s="64">
        <v>0</v>
      </c>
      <c r="BE81" s="64">
        <v>0</v>
      </c>
      <c r="BF81" s="64">
        <v>10.296525322665957</v>
      </c>
      <c r="BG81" s="64">
        <v>135.44180595014379</v>
      </c>
      <c r="BH81" s="64">
        <v>7.9067356302888712</v>
      </c>
      <c r="BI81" s="64">
        <v>1.5721365959957267</v>
      </c>
      <c r="BJ81" s="64">
        <v>2.7656164809229811</v>
      </c>
      <c r="BK81" s="64">
        <v>9.1199792496339871</v>
      </c>
      <c r="BL81" s="64">
        <v>70.46615407109033</v>
      </c>
      <c r="BM81" s="64">
        <v>382.75465897935044</v>
      </c>
      <c r="BN81" s="64">
        <v>282.86921514202987</v>
      </c>
      <c r="BO81" s="64">
        <v>38.807749076153058</v>
      </c>
      <c r="BP81" s="64">
        <v>164.22474777976885</v>
      </c>
      <c r="BQ81" s="64">
        <v>0.29740954507208628</v>
      </c>
      <c r="BR81" s="64">
        <v>789.83400035523709</v>
      </c>
      <c r="BS81" s="64">
        <v>9.9040242465789561</v>
      </c>
      <c r="BT81" s="64">
        <v>24.686879891084697</v>
      </c>
      <c r="BU81" s="64">
        <v>0</v>
      </c>
      <c r="BV81" s="64">
        <v>494.39418090677287</v>
      </c>
      <c r="BW81" s="64">
        <v>4011.8051051290058</v>
      </c>
      <c r="BX81" s="64">
        <v>34.982456570977611</v>
      </c>
      <c r="BY81" s="64">
        <v>13.711875162269269</v>
      </c>
      <c r="BZ81" s="64">
        <v>29.656846828469437</v>
      </c>
      <c r="CA81" s="64">
        <v>68.553621355001809</v>
      </c>
      <c r="CB81" s="289">
        <v>0</v>
      </c>
      <c r="CC81" s="103">
        <f t="shared" si="8"/>
        <v>7147.0340647938156</v>
      </c>
      <c r="CD81" s="106">
        <v>0</v>
      </c>
      <c r="CE81" s="64">
        <v>0</v>
      </c>
      <c r="CF81" s="64">
        <v>0</v>
      </c>
      <c r="CG81" s="64">
        <v>0</v>
      </c>
      <c r="CH81" s="64">
        <v>0</v>
      </c>
      <c r="CI81" s="64">
        <v>553.79870320913733</v>
      </c>
      <c r="CJ81" s="64">
        <v>616.03365022346054</v>
      </c>
      <c r="CK81" s="64">
        <v>0</v>
      </c>
      <c r="CL81" s="64">
        <v>938.66742276313505</v>
      </c>
      <c r="CM81" s="64">
        <v>2060.0925415454863</v>
      </c>
      <c r="CN81" s="64">
        <v>0</v>
      </c>
      <c r="CO81" s="289">
        <v>0</v>
      </c>
      <c r="CP81" s="103">
        <f t="shared" si="9"/>
        <v>4168.5923177412187</v>
      </c>
      <c r="CQ81" s="97">
        <v>0</v>
      </c>
      <c r="CR81" s="97">
        <v>23478.794797313178</v>
      </c>
      <c r="CS81" s="97">
        <v>630.02385333517043</v>
      </c>
      <c r="CT81" s="103">
        <f t="shared" si="10"/>
        <v>24108.818650648347</v>
      </c>
      <c r="CU81" s="97">
        <v>0</v>
      </c>
      <c r="CV81" s="97">
        <v>0</v>
      </c>
      <c r="CW81" s="97">
        <v>0</v>
      </c>
      <c r="CX81" s="97">
        <v>0</v>
      </c>
      <c r="CY81" s="103">
        <f t="shared" si="11"/>
        <v>0</v>
      </c>
      <c r="CZ81" s="171">
        <v>429.06229687961854</v>
      </c>
      <c r="DA81" s="103">
        <f t="shared" si="12"/>
        <v>28706.473265269186</v>
      </c>
      <c r="DB81" s="103">
        <f t="shared" si="13"/>
        <v>35853.507330063003</v>
      </c>
    </row>
    <row r="82" spans="1:106" ht="16" customHeight="1" x14ac:dyDescent="0.15">
      <c r="A82" s="295">
        <v>73</v>
      </c>
      <c r="B82" s="50">
        <v>86</v>
      </c>
      <c r="C82" s="175" t="s">
        <v>329</v>
      </c>
      <c r="D82" s="106">
        <v>0</v>
      </c>
      <c r="E82" s="64">
        <v>0</v>
      </c>
      <c r="F82" s="64">
        <v>0</v>
      </c>
      <c r="G82" s="64">
        <v>0.60347917553156138</v>
      </c>
      <c r="H82" s="64">
        <v>4.8926181784159599</v>
      </c>
      <c r="I82" s="64">
        <v>0.55243898239997902</v>
      </c>
      <c r="J82" s="64">
        <v>0.46558996248165951</v>
      </c>
      <c r="K82" s="64">
        <v>8.3746064732195605E-2</v>
      </c>
      <c r="L82" s="64">
        <v>0.17085635576790331</v>
      </c>
      <c r="M82" s="64">
        <v>6.7313876177247808E-2</v>
      </c>
      <c r="N82" s="64">
        <v>0.22446906424458654</v>
      </c>
      <c r="O82" s="64">
        <v>0.39730666930455844</v>
      </c>
      <c r="P82" s="64">
        <v>0.14815501311114701</v>
      </c>
      <c r="Q82" s="64">
        <v>0.36920825645046634</v>
      </c>
      <c r="R82" s="64">
        <v>6.6433644813185949E-2</v>
      </c>
      <c r="S82" s="64">
        <v>0</v>
      </c>
      <c r="T82" s="64">
        <v>1.4059235698009067</v>
      </c>
      <c r="U82" s="64">
        <v>6.1316919921644137</v>
      </c>
      <c r="V82" s="64">
        <v>1.7819481645438755</v>
      </c>
      <c r="W82" s="64">
        <v>0.1959999109560436</v>
      </c>
      <c r="X82" s="64">
        <v>0.11415920784683423</v>
      </c>
      <c r="Y82" s="64">
        <v>0.61542380967238464</v>
      </c>
      <c r="Z82" s="64">
        <v>1.5509227569901587</v>
      </c>
      <c r="AA82" s="64">
        <v>4.6767721334866756</v>
      </c>
      <c r="AB82" s="64">
        <v>2.4331824191239191</v>
      </c>
      <c r="AC82" s="64">
        <v>0</v>
      </c>
      <c r="AD82" s="64">
        <v>0</v>
      </c>
      <c r="AE82" s="64">
        <v>0</v>
      </c>
      <c r="AF82" s="64">
        <v>0</v>
      </c>
      <c r="AG82" s="64">
        <v>0</v>
      </c>
      <c r="AH82" s="64">
        <v>0</v>
      </c>
      <c r="AI82" s="64">
        <v>0</v>
      </c>
      <c r="AJ82" s="64">
        <v>0</v>
      </c>
      <c r="AK82" s="64">
        <v>0</v>
      </c>
      <c r="AL82" s="64">
        <v>8.1116029186513775E-4</v>
      </c>
      <c r="AM82" s="64">
        <v>3.3134365685579821E-2</v>
      </c>
      <c r="AN82" s="64">
        <v>0</v>
      </c>
      <c r="AO82" s="64">
        <v>0</v>
      </c>
      <c r="AP82" s="64">
        <v>2.3452821134302519</v>
      </c>
      <c r="AQ82" s="64">
        <v>0.15370922707517454</v>
      </c>
      <c r="AR82" s="64">
        <v>2.1542177019095403</v>
      </c>
      <c r="AS82" s="64">
        <v>0.42901222832095171</v>
      </c>
      <c r="AT82" s="64">
        <v>0.98662110272037096</v>
      </c>
      <c r="AU82" s="64">
        <v>0</v>
      </c>
      <c r="AV82" s="64">
        <v>0</v>
      </c>
      <c r="AW82" s="64">
        <v>0</v>
      </c>
      <c r="AX82" s="64">
        <v>0</v>
      </c>
      <c r="AY82" s="64">
        <v>0</v>
      </c>
      <c r="AZ82" s="64">
        <v>0</v>
      </c>
      <c r="BA82" s="64">
        <v>0</v>
      </c>
      <c r="BB82" s="64">
        <v>0</v>
      </c>
      <c r="BC82" s="64">
        <v>0</v>
      </c>
      <c r="BD82" s="64">
        <v>0</v>
      </c>
      <c r="BE82" s="64">
        <v>0</v>
      </c>
      <c r="BF82" s="64">
        <v>5.1893026349405943E-2</v>
      </c>
      <c r="BG82" s="64">
        <v>2.6511879236752329</v>
      </c>
      <c r="BH82" s="64">
        <v>3.5906959068926698E-4</v>
      </c>
      <c r="BI82" s="64">
        <v>0.82224937128544751</v>
      </c>
      <c r="BJ82" s="64">
        <v>1.5630831652956914</v>
      </c>
      <c r="BK82" s="64">
        <v>0.44263571450268135</v>
      </c>
      <c r="BL82" s="64">
        <v>0</v>
      </c>
      <c r="BM82" s="64">
        <v>1.2017733485585196E-2</v>
      </c>
      <c r="BN82" s="64">
        <v>0</v>
      </c>
      <c r="BO82" s="64">
        <v>1.344107548694389</v>
      </c>
      <c r="BP82" s="64">
        <v>4.1400163867198877E-3</v>
      </c>
      <c r="BQ82" s="64">
        <v>0</v>
      </c>
      <c r="BR82" s="64">
        <v>68.120831232443052</v>
      </c>
      <c r="BS82" s="64">
        <v>14.893212183974867</v>
      </c>
      <c r="BT82" s="64">
        <v>1.223118151859262</v>
      </c>
      <c r="BU82" s="64">
        <v>0</v>
      </c>
      <c r="BV82" s="64">
        <v>51.834549307980986</v>
      </c>
      <c r="BW82" s="64">
        <v>70.665049891096743</v>
      </c>
      <c r="BX82" s="64">
        <v>729.54050977204031</v>
      </c>
      <c r="BY82" s="64">
        <v>214.49523917393225</v>
      </c>
      <c r="BZ82" s="64">
        <v>44.206520747845268</v>
      </c>
      <c r="CA82" s="64">
        <v>0.21043082878660629</v>
      </c>
      <c r="CB82" s="289">
        <v>0</v>
      </c>
      <c r="CC82" s="103">
        <f t="shared" si="8"/>
        <v>1235.1315619666746</v>
      </c>
      <c r="CD82" s="106">
        <v>0</v>
      </c>
      <c r="CE82" s="64">
        <v>0</v>
      </c>
      <c r="CF82" s="64">
        <v>0</v>
      </c>
      <c r="CG82" s="64">
        <v>0</v>
      </c>
      <c r="CH82" s="64">
        <v>0</v>
      </c>
      <c r="CI82" s="64">
        <v>50002.377967274333</v>
      </c>
      <c r="CJ82" s="64">
        <v>0</v>
      </c>
      <c r="CK82" s="64">
        <v>0</v>
      </c>
      <c r="CL82" s="64">
        <v>0</v>
      </c>
      <c r="CM82" s="64">
        <v>0</v>
      </c>
      <c r="CN82" s="64">
        <v>0</v>
      </c>
      <c r="CO82" s="289">
        <v>206.36422736141245</v>
      </c>
      <c r="CP82" s="103">
        <f t="shared" si="9"/>
        <v>50208.742194635743</v>
      </c>
      <c r="CQ82" s="97">
        <v>0</v>
      </c>
      <c r="CR82" s="97">
        <v>1463.8131285470238</v>
      </c>
      <c r="CS82" s="97">
        <v>1039.4960528298138</v>
      </c>
      <c r="CT82" s="103">
        <f t="shared" si="10"/>
        <v>2503.3091813768378</v>
      </c>
      <c r="CU82" s="97">
        <v>0</v>
      </c>
      <c r="CV82" s="97">
        <v>0</v>
      </c>
      <c r="CW82" s="97">
        <v>0</v>
      </c>
      <c r="CX82" s="97">
        <v>0</v>
      </c>
      <c r="CY82" s="103">
        <f t="shared" si="11"/>
        <v>0</v>
      </c>
      <c r="CZ82" s="171">
        <v>1432.8464166589679</v>
      </c>
      <c r="DA82" s="103">
        <f t="shared" si="12"/>
        <v>54144.897792671552</v>
      </c>
      <c r="DB82" s="103">
        <f t="shared" si="13"/>
        <v>55380.029354638224</v>
      </c>
    </row>
    <row r="83" spans="1:106" ht="16" customHeight="1" x14ac:dyDescent="0.15">
      <c r="A83" s="295">
        <v>74</v>
      </c>
      <c r="B83" s="203" t="s">
        <v>322</v>
      </c>
      <c r="C83" s="175" t="s">
        <v>441</v>
      </c>
      <c r="D83" s="106">
        <v>0</v>
      </c>
      <c r="E83" s="64">
        <v>0</v>
      </c>
      <c r="F83" s="64">
        <v>0</v>
      </c>
      <c r="G83" s="64">
        <v>0</v>
      </c>
      <c r="H83" s="64">
        <v>0</v>
      </c>
      <c r="I83" s="64">
        <v>0</v>
      </c>
      <c r="J83" s="64">
        <v>0</v>
      </c>
      <c r="K83" s="64">
        <v>0.50842400411374489</v>
      </c>
      <c r="L83" s="64">
        <v>89.695897866741518</v>
      </c>
      <c r="M83" s="64">
        <v>5.5945898420066116E-4</v>
      </c>
      <c r="N83" s="64">
        <v>9.56993404453335E-2</v>
      </c>
      <c r="O83" s="64">
        <v>0.48149960487450422</v>
      </c>
      <c r="P83" s="64">
        <v>0</v>
      </c>
      <c r="Q83" s="64">
        <v>0</v>
      </c>
      <c r="R83" s="64">
        <v>0</v>
      </c>
      <c r="S83" s="64">
        <v>0</v>
      </c>
      <c r="T83" s="64">
        <v>0</v>
      </c>
      <c r="U83" s="64">
        <v>0</v>
      </c>
      <c r="V83" s="64">
        <v>19.981069756948489</v>
      </c>
      <c r="W83" s="64">
        <v>0</v>
      </c>
      <c r="X83" s="64">
        <v>0</v>
      </c>
      <c r="Y83" s="64">
        <v>0</v>
      </c>
      <c r="Z83" s="64">
        <v>0</v>
      </c>
      <c r="AA83" s="64">
        <v>0</v>
      </c>
      <c r="AB83" s="64">
        <v>0</v>
      </c>
      <c r="AC83" s="64">
        <v>0</v>
      </c>
      <c r="AD83" s="64">
        <v>0</v>
      </c>
      <c r="AE83" s="64">
        <v>0</v>
      </c>
      <c r="AF83" s="64">
        <v>0</v>
      </c>
      <c r="AG83" s="64">
        <v>0</v>
      </c>
      <c r="AH83" s="64">
        <v>0</v>
      </c>
      <c r="AI83" s="64">
        <v>0</v>
      </c>
      <c r="AJ83" s="64">
        <v>0</v>
      </c>
      <c r="AK83" s="64">
        <v>0</v>
      </c>
      <c r="AL83" s="64">
        <v>0</v>
      </c>
      <c r="AM83" s="64">
        <v>0</v>
      </c>
      <c r="AN83" s="64">
        <v>0</v>
      </c>
      <c r="AO83" s="64">
        <v>0</v>
      </c>
      <c r="AP83" s="64">
        <v>0</v>
      </c>
      <c r="AQ83" s="64">
        <v>3.1347914072531596E-2</v>
      </c>
      <c r="AR83" s="64">
        <v>1.5239343457042014E-2</v>
      </c>
      <c r="AS83" s="64">
        <v>2.994833334910971E-2</v>
      </c>
      <c r="AT83" s="64">
        <v>0.37531977441272091</v>
      </c>
      <c r="AU83" s="64">
        <v>0</v>
      </c>
      <c r="AV83" s="64">
        <v>0</v>
      </c>
      <c r="AW83" s="64">
        <v>0</v>
      </c>
      <c r="AX83" s="64">
        <v>0</v>
      </c>
      <c r="AY83" s="64">
        <v>0</v>
      </c>
      <c r="AZ83" s="64">
        <v>0</v>
      </c>
      <c r="BA83" s="64">
        <v>0</v>
      </c>
      <c r="BB83" s="64">
        <v>0</v>
      </c>
      <c r="BC83" s="64">
        <v>0</v>
      </c>
      <c r="BD83" s="64">
        <v>0</v>
      </c>
      <c r="BE83" s="64">
        <v>0</v>
      </c>
      <c r="BF83" s="64">
        <v>0.54320296002551605</v>
      </c>
      <c r="BG83" s="64">
        <v>76.976654569179686</v>
      </c>
      <c r="BH83" s="64">
        <v>2.3050913971200685E-2</v>
      </c>
      <c r="BI83" s="64">
        <v>0.66396352184892926</v>
      </c>
      <c r="BJ83" s="64">
        <v>0.83209156023130737</v>
      </c>
      <c r="BK83" s="64">
        <v>1.4490017381321709</v>
      </c>
      <c r="BL83" s="64">
        <v>0</v>
      </c>
      <c r="BM83" s="64">
        <v>8.9790519531774721E-2</v>
      </c>
      <c r="BN83" s="64">
        <v>0</v>
      </c>
      <c r="BO83" s="64">
        <v>0.11476444382462901</v>
      </c>
      <c r="BP83" s="64">
        <v>0.10005288364748707</v>
      </c>
      <c r="BQ83" s="64">
        <v>0</v>
      </c>
      <c r="BR83" s="64">
        <v>0.35866864124667258</v>
      </c>
      <c r="BS83" s="64">
        <v>6.8903823341979831E-3</v>
      </c>
      <c r="BT83" s="64">
        <v>0</v>
      </c>
      <c r="BU83" s="64">
        <v>0</v>
      </c>
      <c r="BV83" s="64">
        <v>187.3556667322319</v>
      </c>
      <c r="BW83" s="64">
        <v>1.9250722521363204</v>
      </c>
      <c r="BX83" s="64">
        <v>1.3990017901296552</v>
      </c>
      <c r="BY83" s="64">
        <v>2275.0992246192277</v>
      </c>
      <c r="BZ83" s="64">
        <v>0.84368509676522041</v>
      </c>
      <c r="CA83" s="64">
        <v>1.0478976442621444</v>
      </c>
      <c r="CB83" s="289">
        <v>0</v>
      </c>
      <c r="CC83" s="103">
        <f t="shared" si="8"/>
        <v>2660.0436856661258</v>
      </c>
      <c r="CD83" s="106">
        <v>0</v>
      </c>
      <c r="CE83" s="64">
        <v>0</v>
      </c>
      <c r="CF83" s="64">
        <v>0</v>
      </c>
      <c r="CG83" s="64">
        <v>0</v>
      </c>
      <c r="CH83" s="64">
        <v>0</v>
      </c>
      <c r="CI83" s="64">
        <v>0</v>
      </c>
      <c r="CJ83" s="64">
        <v>0</v>
      </c>
      <c r="CK83" s="64">
        <v>0</v>
      </c>
      <c r="CL83" s="64">
        <v>0</v>
      </c>
      <c r="CM83" s="64">
        <v>0</v>
      </c>
      <c r="CN83" s="64">
        <v>2835.7508893706477</v>
      </c>
      <c r="CO83" s="289">
        <v>3128.1789918816448</v>
      </c>
      <c r="CP83" s="103">
        <f t="shared" si="9"/>
        <v>5963.929881252292</v>
      </c>
      <c r="CQ83" s="97">
        <v>6698.0836845087588</v>
      </c>
      <c r="CR83" s="97">
        <v>10429.192573037226</v>
      </c>
      <c r="CS83" s="97">
        <v>0</v>
      </c>
      <c r="CT83" s="103">
        <f t="shared" si="10"/>
        <v>17127.276257545986</v>
      </c>
      <c r="CU83" s="97">
        <v>0</v>
      </c>
      <c r="CV83" s="97">
        <v>0</v>
      </c>
      <c r="CW83" s="97">
        <v>0</v>
      </c>
      <c r="CX83" s="97">
        <v>0</v>
      </c>
      <c r="CY83" s="103">
        <f t="shared" si="11"/>
        <v>0</v>
      </c>
      <c r="CZ83" s="171">
        <v>48.185003468269649</v>
      </c>
      <c r="DA83" s="103">
        <f t="shared" si="12"/>
        <v>23139.391142266544</v>
      </c>
      <c r="DB83" s="103">
        <f t="shared" si="13"/>
        <v>25799.43482793267</v>
      </c>
    </row>
    <row r="84" spans="1:106" ht="16" customHeight="1" x14ac:dyDescent="0.15">
      <c r="A84" s="295">
        <v>75</v>
      </c>
      <c r="B84" s="203" t="s">
        <v>323</v>
      </c>
      <c r="C84" s="175" t="s">
        <v>442</v>
      </c>
      <c r="D84" s="106">
        <v>0</v>
      </c>
      <c r="E84" s="64">
        <v>0</v>
      </c>
      <c r="F84" s="64">
        <v>0</v>
      </c>
      <c r="G84" s="64">
        <v>1.6404836642088847</v>
      </c>
      <c r="H84" s="64">
        <v>16.208598348033508</v>
      </c>
      <c r="I84" s="64">
        <v>1.2021403373980655</v>
      </c>
      <c r="J84" s="64">
        <v>0</v>
      </c>
      <c r="K84" s="64">
        <v>12.641632067848903</v>
      </c>
      <c r="L84" s="64">
        <v>2.9670396282635183</v>
      </c>
      <c r="M84" s="64">
        <v>1.4728734275261228</v>
      </c>
      <c r="N84" s="64">
        <v>15.675485932150687</v>
      </c>
      <c r="O84" s="64">
        <v>154.1019846506982</v>
      </c>
      <c r="P84" s="64">
        <v>4.4984206422272539</v>
      </c>
      <c r="Q84" s="64">
        <v>0.4138664846956091</v>
      </c>
      <c r="R84" s="64">
        <v>6.1985947357991143E-3</v>
      </c>
      <c r="S84" s="64">
        <v>0</v>
      </c>
      <c r="T84" s="64">
        <v>0.8676786018704663</v>
      </c>
      <c r="U84" s="64">
        <v>5.7346351136920823</v>
      </c>
      <c r="V84" s="64">
        <v>0</v>
      </c>
      <c r="W84" s="64">
        <v>3.602078990013843</v>
      </c>
      <c r="X84" s="64">
        <v>3.6938953545897792</v>
      </c>
      <c r="Y84" s="64">
        <v>2.6209562244797038</v>
      </c>
      <c r="Z84" s="64">
        <v>1.7354576430499484</v>
      </c>
      <c r="AA84" s="64">
        <v>5.2392507974446367</v>
      </c>
      <c r="AB84" s="64">
        <v>7.4092304217435379</v>
      </c>
      <c r="AC84" s="64">
        <v>0</v>
      </c>
      <c r="AD84" s="64">
        <v>0</v>
      </c>
      <c r="AE84" s="64">
        <v>0</v>
      </c>
      <c r="AF84" s="64">
        <v>0</v>
      </c>
      <c r="AG84" s="64">
        <v>0</v>
      </c>
      <c r="AH84" s="64">
        <v>0</v>
      </c>
      <c r="AI84" s="64">
        <v>0</v>
      </c>
      <c r="AJ84" s="64">
        <v>0</v>
      </c>
      <c r="AK84" s="64">
        <v>0</v>
      </c>
      <c r="AL84" s="64">
        <v>1.7873951999491486E-3</v>
      </c>
      <c r="AM84" s="64">
        <v>7.5280412122890772E-2</v>
      </c>
      <c r="AN84" s="64">
        <v>0</v>
      </c>
      <c r="AO84" s="64">
        <v>0</v>
      </c>
      <c r="AP84" s="64">
        <v>11.281374475251537</v>
      </c>
      <c r="AQ84" s="64">
        <v>0.74286337389785284</v>
      </c>
      <c r="AR84" s="64">
        <v>16.991770139443915</v>
      </c>
      <c r="AS84" s="64">
        <v>0</v>
      </c>
      <c r="AT84" s="64">
        <v>15.592563017323721</v>
      </c>
      <c r="AU84" s="64">
        <v>0</v>
      </c>
      <c r="AV84" s="64">
        <v>0.19808030714706368</v>
      </c>
      <c r="AW84" s="64">
        <v>0</v>
      </c>
      <c r="AX84" s="64">
        <v>0</v>
      </c>
      <c r="AY84" s="64">
        <v>0</v>
      </c>
      <c r="AZ84" s="64">
        <v>0</v>
      </c>
      <c r="BA84" s="64">
        <v>1.0529458398250964</v>
      </c>
      <c r="BB84" s="64">
        <v>1.5310496767743383E-2</v>
      </c>
      <c r="BC84" s="64">
        <v>0</v>
      </c>
      <c r="BD84" s="64">
        <v>0</v>
      </c>
      <c r="BE84" s="64">
        <v>0</v>
      </c>
      <c r="BF84" s="64">
        <v>1.6327890867155592</v>
      </c>
      <c r="BG84" s="64">
        <v>3.7140402381212279</v>
      </c>
      <c r="BH84" s="64">
        <v>2.2447912665481722</v>
      </c>
      <c r="BI84" s="64">
        <v>20.368707337927088</v>
      </c>
      <c r="BJ84" s="64">
        <v>40.361042543522352</v>
      </c>
      <c r="BK84" s="64">
        <v>424.65816251552451</v>
      </c>
      <c r="BL84" s="64">
        <v>27.399862689214409</v>
      </c>
      <c r="BM84" s="64">
        <v>0.41711376938335876</v>
      </c>
      <c r="BN84" s="64">
        <v>171.45500089452048</v>
      </c>
      <c r="BO84" s="64">
        <v>30.901758758770065</v>
      </c>
      <c r="BP84" s="64">
        <v>0.14320884693766109</v>
      </c>
      <c r="BQ84" s="64">
        <v>7.7179548217345193</v>
      </c>
      <c r="BR84" s="64">
        <v>73.007003238841136</v>
      </c>
      <c r="BS84" s="64">
        <v>1.4633255048753511</v>
      </c>
      <c r="BT84" s="64">
        <v>11.55795398048167</v>
      </c>
      <c r="BU84" s="64">
        <v>0</v>
      </c>
      <c r="BV84" s="64">
        <v>674.10880616230281</v>
      </c>
      <c r="BW84" s="64">
        <v>184.6299437350024</v>
      </c>
      <c r="BX84" s="64">
        <v>19.734608577002849</v>
      </c>
      <c r="BY84" s="64">
        <v>0</v>
      </c>
      <c r="BZ84" s="64">
        <v>2615.3123674701187</v>
      </c>
      <c r="CA84" s="64">
        <v>415.68234193498012</v>
      </c>
      <c r="CB84" s="289">
        <v>0</v>
      </c>
      <c r="CC84" s="103">
        <f t="shared" si="8"/>
        <v>5014.1946657541748</v>
      </c>
      <c r="CD84" s="106">
        <v>0</v>
      </c>
      <c r="CE84" s="64">
        <v>0</v>
      </c>
      <c r="CF84" s="64">
        <v>0</v>
      </c>
      <c r="CG84" s="64">
        <v>0</v>
      </c>
      <c r="CH84" s="64">
        <v>94.914134561267602</v>
      </c>
      <c r="CI84" s="64">
        <v>0</v>
      </c>
      <c r="CJ84" s="64">
        <v>0</v>
      </c>
      <c r="CK84" s="64">
        <v>0</v>
      </c>
      <c r="CL84" s="64">
        <v>2152.4263637345839</v>
      </c>
      <c r="CM84" s="64">
        <v>0</v>
      </c>
      <c r="CN84" s="64">
        <v>2496.8066996019329</v>
      </c>
      <c r="CO84" s="289">
        <v>0</v>
      </c>
      <c r="CP84" s="103">
        <f t="shared" si="9"/>
        <v>4744.1471978977843</v>
      </c>
      <c r="CQ84" s="97">
        <v>191.46381640085605</v>
      </c>
      <c r="CR84" s="97">
        <v>1853.0428304612553</v>
      </c>
      <c r="CS84" s="97">
        <v>0</v>
      </c>
      <c r="CT84" s="103">
        <f t="shared" si="10"/>
        <v>2044.5066468621114</v>
      </c>
      <c r="CU84" s="97">
        <v>0</v>
      </c>
      <c r="CV84" s="97">
        <v>0</v>
      </c>
      <c r="CW84" s="97">
        <v>0</v>
      </c>
      <c r="CX84" s="97">
        <v>-470.5780441053634</v>
      </c>
      <c r="CY84" s="103">
        <f t="shared" si="11"/>
        <v>-470.5780441053634</v>
      </c>
      <c r="CZ84" s="171">
        <v>2444.4573218959449</v>
      </c>
      <c r="DA84" s="103">
        <f t="shared" si="12"/>
        <v>8762.5331225504779</v>
      </c>
      <c r="DB84" s="103">
        <f t="shared" si="13"/>
        <v>13776.727788304652</v>
      </c>
    </row>
    <row r="85" spans="1:106" ht="16" customHeight="1" x14ac:dyDescent="0.15">
      <c r="A85" s="295">
        <v>76</v>
      </c>
      <c r="B85" s="203" t="s">
        <v>324</v>
      </c>
      <c r="C85" s="175" t="s">
        <v>330</v>
      </c>
      <c r="D85" s="106">
        <v>1.3438962594123338</v>
      </c>
      <c r="E85" s="64">
        <v>0</v>
      </c>
      <c r="F85" s="64">
        <v>1.6278755038017765E-2</v>
      </c>
      <c r="G85" s="64">
        <v>3.4281084200351506</v>
      </c>
      <c r="H85" s="64">
        <v>60.275221283778116</v>
      </c>
      <c r="I85" s="64">
        <v>1.3147729551303502</v>
      </c>
      <c r="J85" s="64">
        <v>0</v>
      </c>
      <c r="K85" s="64">
        <v>4.4848550325098442</v>
      </c>
      <c r="L85" s="64">
        <v>2.3603157388995641</v>
      </c>
      <c r="M85" s="64">
        <v>0.83982485607052915</v>
      </c>
      <c r="N85" s="64">
        <v>12.128368423693539</v>
      </c>
      <c r="O85" s="64">
        <v>46.828702875802428</v>
      </c>
      <c r="P85" s="64">
        <v>0.44602372688607078</v>
      </c>
      <c r="Q85" s="64">
        <v>7.3844609263922365</v>
      </c>
      <c r="R85" s="64">
        <v>7.4124695217425716</v>
      </c>
      <c r="S85" s="64">
        <v>0</v>
      </c>
      <c r="T85" s="64">
        <v>9.088753689913279</v>
      </c>
      <c r="U85" s="64">
        <v>152.06436921207992</v>
      </c>
      <c r="V85" s="64">
        <v>15.010351997210046</v>
      </c>
      <c r="W85" s="64">
        <v>28.385753649141737</v>
      </c>
      <c r="X85" s="64">
        <v>2.6127291836528679</v>
      </c>
      <c r="Y85" s="64">
        <v>4.6278973687799949</v>
      </c>
      <c r="Z85" s="64">
        <v>13.848075043893424</v>
      </c>
      <c r="AA85" s="64">
        <v>41.62195872080445</v>
      </c>
      <c r="AB85" s="64">
        <v>15.785571846508763</v>
      </c>
      <c r="AC85" s="64">
        <v>0</v>
      </c>
      <c r="AD85" s="64">
        <v>0</v>
      </c>
      <c r="AE85" s="64">
        <v>0</v>
      </c>
      <c r="AF85" s="64">
        <v>0</v>
      </c>
      <c r="AG85" s="64">
        <v>0</v>
      </c>
      <c r="AH85" s="64">
        <v>0</v>
      </c>
      <c r="AI85" s="64">
        <v>0</v>
      </c>
      <c r="AJ85" s="64">
        <v>0</v>
      </c>
      <c r="AK85" s="64">
        <v>21.044824969458954</v>
      </c>
      <c r="AL85" s="64">
        <v>0.24630363697678079</v>
      </c>
      <c r="AM85" s="64">
        <v>4.9812778505692128</v>
      </c>
      <c r="AN85" s="64">
        <v>0</v>
      </c>
      <c r="AO85" s="64">
        <v>0</v>
      </c>
      <c r="AP85" s="64">
        <v>38.937633574904311</v>
      </c>
      <c r="AQ85" s="64">
        <v>72.448922716804788</v>
      </c>
      <c r="AR85" s="64">
        <v>127.12687078843207</v>
      </c>
      <c r="AS85" s="64">
        <v>135.5845065744077</v>
      </c>
      <c r="AT85" s="64">
        <v>238.12162771201005</v>
      </c>
      <c r="AU85" s="64">
        <v>0</v>
      </c>
      <c r="AV85" s="64">
        <v>2.3712329151034743</v>
      </c>
      <c r="AW85" s="64">
        <v>0</v>
      </c>
      <c r="AX85" s="64">
        <v>0</v>
      </c>
      <c r="AY85" s="64">
        <v>0</v>
      </c>
      <c r="AZ85" s="64">
        <v>0</v>
      </c>
      <c r="BA85" s="64">
        <v>10.761689450146305</v>
      </c>
      <c r="BB85" s="64">
        <v>0.22873971582077729</v>
      </c>
      <c r="BC85" s="64">
        <v>0</v>
      </c>
      <c r="BD85" s="64">
        <v>0</v>
      </c>
      <c r="BE85" s="64">
        <v>0</v>
      </c>
      <c r="BF85" s="64">
        <v>178.00310732787085</v>
      </c>
      <c r="BG85" s="64">
        <v>77.549888677608237</v>
      </c>
      <c r="BH85" s="64">
        <v>0</v>
      </c>
      <c r="BI85" s="64">
        <v>18.784577521716347</v>
      </c>
      <c r="BJ85" s="64">
        <v>37.838567939867737</v>
      </c>
      <c r="BK85" s="64">
        <v>45.372678966159157</v>
      </c>
      <c r="BL85" s="64">
        <v>15.694115399147346</v>
      </c>
      <c r="BM85" s="64">
        <v>114.2535773717009</v>
      </c>
      <c r="BN85" s="64">
        <v>207.25158580717491</v>
      </c>
      <c r="BO85" s="64">
        <v>71.309832229975427</v>
      </c>
      <c r="BP85" s="64">
        <v>15.082085788099398</v>
      </c>
      <c r="BQ85" s="64">
        <v>597.43929939036684</v>
      </c>
      <c r="BR85" s="64">
        <v>156.26295047023797</v>
      </c>
      <c r="BS85" s="64">
        <v>101.86315137284508</v>
      </c>
      <c r="BT85" s="64">
        <v>185.20875902274227</v>
      </c>
      <c r="BU85" s="64">
        <v>0</v>
      </c>
      <c r="BV85" s="64">
        <v>80.998971916649623</v>
      </c>
      <c r="BW85" s="64">
        <v>93.579027564630934</v>
      </c>
      <c r="BX85" s="64">
        <v>273.87540796211943</v>
      </c>
      <c r="BY85" s="64">
        <v>61.667936925760493</v>
      </c>
      <c r="BZ85" s="64">
        <v>88.69159130603397</v>
      </c>
      <c r="CA85" s="64">
        <v>150.79597587173822</v>
      </c>
      <c r="CB85" s="289">
        <v>0</v>
      </c>
      <c r="CC85" s="103">
        <f t="shared" si="8"/>
        <v>3654.6854782244554</v>
      </c>
      <c r="CD85" s="106">
        <v>0</v>
      </c>
      <c r="CE85" s="64">
        <v>0</v>
      </c>
      <c r="CF85" s="64">
        <v>234.2071131232079</v>
      </c>
      <c r="CG85" s="64">
        <v>0</v>
      </c>
      <c r="CH85" s="64">
        <v>236.34173993639195</v>
      </c>
      <c r="CI85" s="64">
        <v>0</v>
      </c>
      <c r="CJ85" s="64">
        <v>0</v>
      </c>
      <c r="CK85" s="64">
        <v>0</v>
      </c>
      <c r="CL85" s="64">
        <v>1199.0476865255009</v>
      </c>
      <c r="CM85" s="64">
        <v>0</v>
      </c>
      <c r="CN85" s="64">
        <v>0</v>
      </c>
      <c r="CO85" s="289">
        <v>5798.3159976050929</v>
      </c>
      <c r="CP85" s="103">
        <f t="shared" si="9"/>
        <v>7467.9125371901937</v>
      </c>
      <c r="CQ85" s="97">
        <v>3935.8444337720962</v>
      </c>
      <c r="CR85" s="97">
        <v>0</v>
      </c>
      <c r="CS85" s="97">
        <v>0</v>
      </c>
      <c r="CT85" s="103">
        <f t="shared" si="10"/>
        <v>3935.8444337720962</v>
      </c>
      <c r="CU85" s="97">
        <v>0</v>
      </c>
      <c r="CV85" s="97">
        <v>0</v>
      </c>
      <c r="CW85" s="97">
        <v>0</v>
      </c>
      <c r="CX85" s="97">
        <v>0</v>
      </c>
      <c r="CY85" s="103">
        <f t="shared" si="11"/>
        <v>0</v>
      </c>
      <c r="CZ85" s="171">
        <v>136.62265570170322</v>
      </c>
      <c r="DA85" s="103">
        <f t="shared" si="12"/>
        <v>11540.379626663993</v>
      </c>
      <c r="DB85" s="103">
        <f t="shared" si="13"/>
        <v>15195.065104888448</v>
      </c>
    </row>
    <row r="86" spans="1:106" ht="16" customHeight="1" x14ac:dyDescent="0.15">
      <c r="A86" s="295">
        <v>77</v>
      </c>
      <c r="B86" s="203" t="s">
        <v>325</v>
      </c>
      <c r="C86" s="175" t="s">
        <v>443</v>
      </c>
      <c r="D86" s="106">
        <v>0</v>
      </c>
      <c r="E86" s="64">
        <v>0</v>
      </c>
      <c r="F86" s="64">
        <v>0</v>
      </c>
      <c r="G86" s="64">
        <v>0</v>
      </c>
      <c r="H86" s="64">
        <v>0</v>
      </c>
      <c r="I86" s="64">
        <v>0</v>
      </c>
      <c r="J86" s="64">
        <v>0</v>
      </c>
      <c r="K86" s="64">
        <v>0</v>
      </c>
      <c r="L86" s="64">
        <v>0</v>
      </c>
      <c r="M86" s="64">
        <v>0</v>
      </c>
      <c r="N86" s="64">
        <v>0</v>
      </c>
      <c r="O86" s="64">
        <v>0</v>
      </c>
      <c r="P86" s="64">
        <v>0</v>
      </c>
      <c r="Q86" s="64">
        <v>0</v>
      </c>
      <c r="R86" s="64">
        <v>0</v>
      </c>
      <c r="S86" s="64">
        <v>0</v>
      </c>
      <c r="T86" s="64">
        <v>0</v>
      </c>
      <c r="U86" s="64">
        <v>0</v>
      </c>
      <c r="V86" s="64">
        <v>0</v>
      </c>
      <c r="W86" s="64">
        <v>0</v>
      </c>
      <c r="X86" s="64">
        <v>0</v>
      </c>
      <c r="Y86" s="64">
        <v>0</v>
      </c>
      <c r="Z86" s="64">
        <v>0</v>
      </c>
      <c r="AA86" s="64">
        <v>0</v>
      </c>
      <c r="AB86" s="64">
        <v>0</v>
      </c>
      <c r="AC86" s="64">
        <v>0</v>
      </c>
      <c r="AD86" s="64">
        <v>0</v>
      </c>
      <c r="AE86" s="64">
        <v>0</v>
      </c>
      <c r="AF86" s="64">
        <v>0</v>
      </c>
      <c r="AG86" s="64">
        <v>0</v>
      </c>
      <c r="AH86" s="64">
        <v>0</v>
      </c>
      <c r="AI86" s="64">
        <v>0</v>
      </c>
      <c r="AJ86" s="64">
        <v>0</v>
      </c>
      <c r="AK86" s="64">
        <v>0</v>
      </c>
      <c r="AL86" s="64">
        <v>0</v>
      </c>
      <c r="AM86" s="64">
        <v>0</v>
      </c>
      <c r="AN86" s="64">
        <v>0</v>
      </c>
      <c r="AO86" s="64">
        <v>0</v>
      </c>
      <c r="AP86" s="64">
        <v>0</v>
      </c>
      <c r="AQ86" s="64">
        <v>0</v>
      </c>
      <c r="AR86" s="64">
        <v>0</v>
      </c>
      <c r="AS86" s="64">
        <v>0</v>
      </c>
      <c r="AT86" s="64">
        <v>0</v>
      </c>
      <c r="AU86" s="64">
        <v>0</v>
      </c>
      <c r="AV86" s="64">
        <v>0</v>
      </c>
      <c r="AW86" s="64">
        <v>0</v>
      </c>
      <c r="AX86" s="64">
        <v>0</v>
      </c>
      <c r="AY86" s="64">
        <v>0</v>
      </c>
      <c r="AZ86" s="64">
        <v>0</v>
      </c>
      <c r="BA86" s="64">
        <v>0</v>
      </c>
      <c r="BB86" s="64">
        <v>0</v>
      </c>
      <c r="BC86" s="64">
        <v>0</v>
      </c>
      <c r="BD86" s="64">
        <v>0</v>
      </c>
      <c r="BE86" s="64">
        <v>0</v>
      </c>
      <c r="BF86" s="64">
        <v>0</v>
      </c>
      <c r="BG86" s="64">
        <v>0</v>
      </c>
      <c r="BH86" s="64">
        <v>0</v>
      </c>
      <c r="BI86" s="64">
        <v>0</v>
      </c>
      <c r="BJ86" s="64">
        <v>0</v>
      </c>
      <c r="BK86" s="64">
        <v>0</v>
      </c>
      <c r="BL86" s="64">
        <v>0</v>
      </c>
      <c r="BM86" s="64">
        <v>0</v>
      </c>
      <c r="BN86" s="64">
        <v>0</v>
      </c>
      <c r="BO86" s="64">
        <v>0</v>
      </c>
      <c r="BP86" s="64">
        <v>0</v>
      </c>
      <c r="BQ86" s="64">
        <v>0</v>
      </c>
      <c r="BR86" s="64">
        <v>0</v>
      </c>
      <c r="BS86" s="64">
        <v>0</v>
      </c>
      <c r="BT86" s="64">
        <v>0</v>
      </c>
      <c r="BU86" s="64">
        <v>0</v>
      </c>
      <c r="BV86" s="64">
        <v>0</v>
      </c>
      <c r="BW86" s="64">
        <v>0</v>
      </c>
      <c r="BX86" s="64">
        <v>0</v>
      </c>
      <c r="BY86" s="64">
        <v>0</v>
      </c>
      <c r="BZ86" s="64">
        <v>0</v>
      </c>
      <c r="CA86" s="64">
        <v>0</v>
      </c>
      <c r="CB86" s="289">
        <v>0</v>
      </c>
      <c r="CC86" s="103">
        <f t="shared" si="8"/>
        <v>0</v>
      </c>
      <c r="CD86" s="106">
        <v>0</v>
      </c>
      <c r="CE86" s="64">
        <v>0</v>
      </c>
      <c r="CF86" s="64">
        <v>0</v>
      </c>
      <c r="CG86" s="64">
        <v>0</v>
      </c>
      <c r="CH86" s="64">
        <v>1919.0476396351792</v>
      </c>
      <c r="CI86" s="64">
        <v>0</v>
      </c>
      <c r="CJ86" s="64">
        <v>0</v>
      </c>
      <c r="CK86" s="64">
        <v>0</v>
      </c>
      <c r="CL86" s="64">
        <v>0</v>
      </c>
      <c r="CM86" s="64">
        <v>0</v>
      </c>
      <c r="CN86" s="64">
        <v>0</v>
      </c>
      <c r="CO86" s="289">
        <v>28.796334560100451</v>
      </c>
      <c r="CP86" s="103">
        <f>SUM(CD86:CO86)</f>
        <v>1947.8439741952795</v>
      </c>
      <c r="CQ86" s="97">
        <v>0</v>
      </c>
      <c r="CR86" s="97">
        <v>0</v>
      </c>
      <c r="CS86" s="97">
        <v>0</v>
      </c>
      <c r="CT86" s="103">
        <f>SUM(CQ86:CS86)</f>
        <v>0</v>
      </c>
      <c r="CU86" s="97">
        <v>0</v>
      </c>
      <c r="CV86" s="97">
        <v>0</v>
      </c>
      <c r="CW86" s="97">
        <v>0</v>
      </c>
      <c r="CX86" s="97">
        <v>0</v>
      </c>
      <c r="CY86" s="103">
        <f>SUM(CU86:CX86)</f>
        <v>0</v>
      </c>
      <c r="CZ86" s="171">
        <v>114.60545424698338</v>
      </c>
      <c r="DA86" s="103">
        <f>SUM(CP86,CT86,CY86,CZ86)</f>
        <v>2062.4494284422631</v>
      </c>
      <c r="DB86" s="103">
        <f t="shared" si="13"/>
        <v>2062.4494284422631</v>
      </c>
    </row>
    <row r="87" spans="1:106" ht="16" customHeight="1" x14ac:dyDescent="0.15">
      <c r="A87" s="7"/>
      <c r="B87" s="8"/>
      <c r="C87" s="9" t="s">
        <v>23</v>
      </c>
      <c r="D87" s="107">
        <f>SUM(D10:D86)</f>
        <v>6449.7783154208364</v>
      </c>
      <c r="E87" s="108">
        <f t="shared" ref="E87:BP87" si="14">SUM(E10:E86)</f>
        <v>427.12864103457423</v>
      </c>
      <c r="F87" s="108">
        <f t="shared" si="14"/>
        <v>9.5674468757355218</v>
      </c>
      <c r="G87" s="108">
        <f t="shared" si="14"/>
        <v>1151.2650019167331</v>
      </c>
      <c r="H87" s="108">
        <f t="shared" si="14"/>
        <v>24339.281396366765</v>
      </c>
      <c r="I87" s="108">
        <f t="shared" si="14"/>
        <v>2222.1296502088157</v>
      </c>
      <c r="J87" s="108">
        <f t="shared" si="14"/>
        <v>5037.8016327454325</v>
      </c>
      <c r="K87" s="108">
        <f t="shared" si="14"/>
        <v>2166.7976343368982</v>
      </c>
      <c r="L87" s="108">
        <f t="shared" si="14"/>
        <v>1784.4870515360274</v>
      </c>
      <c r="M87" s="108">
        <f t="shared" si="14"/>
        <v>4209.2315096149523</v>
      </c>
      <c r="N87" s="108">
        <f t="shared" si="14"/>
        <v>15232.215929130351</v>
      </c>
      <c r="O87" s="108">
        <f t="shared" si="14"/>
        <v>51838.16315982848</v>
      </c>
      <c r="P87" s="108">
        <f t="shared" si="14"/>
        <v>4942.8021876925186</v>
      </c>
      <c r="Q87" s="108">
        <f t="shared" si="14"/>
        <v>4060.4931199446546</v>
      </c>
      <c r="R87" s="108">
        <f t="shared" si="14"/>
        <v>3448.4948097361453</v>
      </c>
      <c r="S87" s="108">
        <f t="shared" si="14"/>
        <v>0</v>
      </c>
      <c r="T87" s="108">
        <f t="shared" si="14"/>
        <v>9857.6255732134086</v>
      </c>
      <c r="U87" s="108">
        <f t="shared" si="14"/>
        <v>39637.666963644471</v>
      </c>
      <c r="V87" s="108">
        <f t="shared" si="14"/>
        <v>15748.043198974581</v>
      </c>
      <c r="W87" s="108">
        <f t="shared" si="14"/>
        <v>18206.531642471913</v>
      </c>
      <c r="X87" s="108">
        <f t="shared" si="14"/>
        <v>1258.378792446571</v>
      </c>
      <c r="Y87" s="108">
        <f t="shared" si="14"/>
        <v>3044.8657900595899</v>
      </c>
      <c r="Z87" s="108">
        <f t="shared" si="14"/>
        <v>1645.4665023304995</v>
      </c>
      <c r="AA87" s="108">
        <f t="shared" si="14"/>
        <v>4831.1427113540467</v>
      </c>
      <c r="AB87" s="108">
        <f t="shared" si="14"/>
        <v>2992.8658914287944</v>
      </c>
      <c r="AC87" s="108">
        <f t="shared" si="14"/>
        <v>264.89299966138657</v>
      </c>
      <c r="AD87" s="108">
        <f t="shared" si="14"/>
        <v>306.55168587826745</v>
      </c>
      <c r="AE87" s="108">
        <f t="shared" si="14"/>
        <v>497.59897143769695</v>
      </c>
      <c r="AF87" s="108">
        <f t="shared" si="14"/>
        <v>36.713740608366656</v>
      </c>
      <c r="AG87" s="108">
        <f t="shared" si="14"/>
        <v>58.515481671177099</v>
      </c>
      <c r="AH87" s="108">
        <f t="shared" si="14"/>
        <v>47.477224382439445</v>
      </c>
      <c r="AI87" s="108">
        <f t="shared" si="14"/>
        <v>4.1546698747598247</v>
      </c>
      <c r="AJ87" s="108">
        <f t="shared" si="14"/>
        <v>56.89483387713468</v>
      </c>
      <c r="AK87" s="108">
        <f t="shared" si="14"/>
        <v>27824.425404677462</v>
      </c>
      <c r="AL87" s="108">
        <f t="shared" si="14"/>
        <v>229.04145311602176</v>
      </c>
      <c r="AM87" s="108">
        <f t="shared" si="14"/>
        <v>4418.2672561331456</v>
      </c>
      <c r="AN87" s="108">
        <f t="shared" si="14"/>
        <v>36.144578332473301</v>
      </c>
      <c r="AO87" s="108">
        <f t="shared" si="14"/>
        <v>16.638898376215618</v>
      </c>
      <c r="AP87" s="108">
        <f t="shared" si="14"/>
        <v>5602.31092478343</v>
      </c>
      <c r="AQ87" s="108">
        <f t="shared" si="14"/>
        <v>43936.579013187671</v>
      </c>
      <c r="AR87" s="108">
        <f t="shared" si="14"/>
        <v>5599.1450563445842</v>
      </c>
      <c r="AS87" s="108">
        <f t="shared" si="14"/>
        <v>60179.075039420102</v>
      </c>
      <c r="AT87" s="108">
        <f t="shared" si="14"/>
        <v>8214.6228748532048</v>
      </c>
      <c r="AU87" s="108">
        <f t="shared" si="14"/>
        <v>2787.7545817667815</v>
      </c>
      <c r="AV87" s="108">
        <f t="shared" si="14"/>
        <v>794.48098023942998</v>
      </c>
      <c r="AW87" s="108">
        <f t="shared" si="14"/>
        <v>2058.1615302553769</v>
      </c>
      <c r="AX87" s="108">
        <f t="shared" si="14"/>
        <v>1213.678646380886</v>
      </c>
      <c r="AY87" s="108">
        <f t="shared" si="14"/>
        <v>260.7594460636264</v>
      </c>
      <c r="AZ87" s="108">
        <f t="shared" si="14"/>
        <v>3929.5961792315802</v>
      </c>
      <c r="BA87" s="108">
        <f t="shared" si="14"/>
        <v>1325.8919363090597</v>
      </c>
      <c r="BB87" s="108">
        <f t="shared" si="14"/>
        <v>128.47423447285595</v>
      </c>
      <c r="BC87" s="108">
        <f t="shared" si="14"/>
        <v>4963.7737259316045</v>
      </c>
      <c r="BD87" s="108">
        <f t="shared" si="14"/>
        <v>17.216158685550504</v>
      </c>
      <c r="BE87" s="108">
        <f t="shared" si="14"/>
        <v>194.33583892167101</v>
      </c>
      <c r="BF87" s="108">
        <f t="shared" si="14"/>
        <v>16409.400879952966</v>
      </c>
      <c r="BG87" s="108">
        <f t="shared" si="14"/>
        <v>17741.325552532384</v>
      </c>
      <c r="BH87" s="108">
        <f t="shared" si="14"/>
        <v>2012.8639571669153</v>
      </c>
      <c r="BI87" s="108">
        <f t="shared" si="14"/>
        <v>4110.5900970250486</v>
      </c>
      <c r="BJ87" s="108">
        <f t="shared" si="14"/>
        <v>7963.6400494480567</v>
      </c>
      <c r="BK87" s="108">
        <f t="shared" si="14"/>
        <v>5827.219300262359</v>
      </c>
      <c r="BL87" s="108">
        <f t="shared" si="14"/>
        <v>9220.2603878137161</v>
      </c>
      <c r="BM87" s="108">
        <f t="shared" si="14"/>
        <v>13955.813646146868</v>
      </c>
      <c r="BN87" s="108">
        <f t="shared" si="14"/>
        <v>25561.883229760508</v>
      </c>
      <c r="BO87" s="108">
        <f t="shared" si="14"/>
        <v>12830.835904377709</v>
      </c>
      <c r="BP87" s="108">
        <f t="shared" si="14"/>
        <v>18254.287622233838</v>
      </c>
      <c r="BQ87" s="108">
        <f t="shared" ref="BQ87:CZ87" si="15">SUM(BQ10:BQ86)</f>
        <v>27537.780432138174</v>
      </c>
      <c r="BR87" s="108">
        <f t="shared" si="15"/>
        <v>12789.540564823394</v>
      </c>
      <c r="BS87" s="108">
        <f t="shared" si="15"/>
        <v>5220.4933694580523</v>
      </c>
      <c r="BT87" s="108">
        <f t="shared" si="15"/>
        <v>18238.849702664094</v>
      </c>
      <c r="BU87" s="108">
        <f t="shared" si="15"/>
        <v>2236.821518334018</v>
      </c>
      <c r="BV87" s="108">
        <f t="shared" si="15"/>
        <v>9797.8844171045257</v>
      </c>
      <c r="BW87" s="108">
        <f t="shared" si="15"/>
        <v>9836.1894574217586</v>
      </c>
      <c r="BX87" s="108">
        <f t="shared" si="15"/>
        <v>16845.265510850375</v>
      </c>
      <c r="BY87" s="108">
        <f t="shared" si="15"/>
        <v>7872.0011890408996</v>
      </c>
      <c r="BZ87" s="108">
        <f t="shared" si="15"/>
        <v>5724.3397664778649</v>
      </c>
      <c r="CA87" s="303">
        <f t="shared" si="15"/>
        <v>5357.6786508716896</v>
      </c>
      <c r="CB87" s="109">
        <f t="shared" si="15"/>
        <v>0</v>
      </c>
      <c r="CC87" s="107">
        <f t="shared" si="15"/>
        <v>654890.36312309222</v>
      </c>
      <c r="CD87" s="107">
        <f t="shared" si="15"/>
        <v>29633.44516256126</v>
      </c>
      <c r="CE87" s="108">
        <f t="shared" si="15"/>
        <v>8724.8141844912552</v>
      </c>
      <c r="CF87" s="108">
        <f t="shared" si="15"/>
        <v>10292.636767439202</v>
      </c>
      <c r="CG87" s="108">
        <f t="shared" si="15"/>
        <v>80982.94886942704</v>
      </c>
      <c r="CH87" s="108">
        <f t="shared" si="15"/>
        <v>12318.134402434604</v>
      </c>
      <c r="CI87" s="108">
        <f t="shared" si="15"/>
        <v>59416.540508469559</v>
      </c>
      <c r="CJ87" s="108">
        <f t="shared" si="15"/>
        <v>27766.703649719697</v>
      </c>
      <c r="CK87" s="108">
        <f t="shared" si="15"/>
        <v>8086.500115550285</v>
      </c>
      <c r="CL87" s="108">
        <f t="shared" si="15"/>
        <v>26002.535916069788</v>
      </c>
      <c r="CM87" s="108">
        <f t="shared" si="15"/>
        <v>2060.0925415454863</v>
      </c>
      <c r="CN87" s="108">
        <f t="shared" si="15"/>
        <v>21995.213175116744</v>
      </c>
      <c r="CO87" s="346">
        <f t="shared" si="15"/>
        <v>38143.850887853703</v>
      </c>
      <c r="CP87" s="110">
        <f>SUM(CD87:CO87)</f>
        <v>325423.4161806787</v>
      </c>
      <c r="CQ87" s="107">
        <f t="shared" si="15"/>
        <v>10825.391934681711</v>
      </c>
      <c r="CR87" s="108">
        <f t="shared" si="15"/>
        <v>74493.04723695197</v>
      </c>
      <c r="CS87" s="124">
        <f t="shared" si="15"/>
        <v>3583.7602255109323</v>
      </c>
      <c r="CT87" s="110">
        <f>SUM(CQ87:CS87)</f>
        <v>88902.199397144621</v>
      </c>
      <c r="CU87" s="107">
        <f t="shared" si="15"/>
        <v>93436.807613974379</v>
      </c>
      <c r="CV87" s="108">
        <f t="shared" si="15"/>
        <v>58148.841397945085</v>
      </c>
      <c r="CW87" s="108">
        <f t="shared" si="15"/>
        <v>2629.2847000098823</v>
      </c>
      <c r="CX87" s="109">
        <f t="shared" si="15"/>
        <v>833.67432754740048</v>
      </c>
      <c r="CY87" s="110">
        <f>SUM(CU87:CX87)</f>
        <v>155048.60803947673</v>
      </c>
      <c r="CZ87" s="107">
        <f t="shared" si="15"/>
        <v>349318.31243681966</v>
      </c>
      <c r="DA87" s="110">
        <f t="shared" ref="DA87" si="16">SUM(CP87,CT87,CY87,CZ87)</f>
        <v>918692.5360541197</v>
      </c>
      <c r="DB87" s="110">
        <f t="shared" si="13"/>
        <v>1573582.8991772118</v>
      </c>
    </row>
    <row r="88" spans="1:106" ht="16" customHeight="1" x14ac:dyDescent="0.15">
      <c r="A88" s="44"/>
      <c r="B88" s="45"/>
      <c r="C88" s="46" t="s">
        <v>146</v>
      </c>
      <c r="D88" s="135">
        <v>131.98777259082442</v>
      </c>
      <c r="E88" s="131">
        <v>6.7762770443623515</v>
      </c>
      <c r="F88" s="131">
        <v>1.7138507120527322</v>
      </c>
      <c r="G88" s="131">
        <v>9.6520390509778018</v>
      </c>
      <c r="H88" s="131">
        <v>211.99954290551054</v>
      </c>
      <c r="I88" s="131">
        <v>32.078448842477314</v>
      </c>
      <c r="J88" s="131">
        <v>18.809984074114471</v>
      </c>
      <c r="K88" s="131">
        <v>7.7217535730398055</v>
      </c>
      <c r="L88" s="131">
        <v>3.3115561185326214</v>
      </c>
      <c r="M88" s="131">
        <v>1.1486092588047647</v>
      </c>
      <c r="N88" s="131">
        <v>38.532023987705649</v>
      </c>
      <c r="O88" s="131">
        <v>43.220177089898506</v>
      </c>
      <c r="P88" s="131">
        <v>14.270141187330943</v>
      </c>
      <c r="Q88" s="131">
        <v>15.719062464349353</v>
      </c>
      <c r="R88" s="131">
        <v>5.8680209104220049</v>
      </c>
      <c r="S88" s="131">
        <v>0</v>
      </c>
      <c r="T88" s="131">
        <v>27.313561936099006</v>
      </c>
      <c r="U88" s="131">
        <v>45.174648943839436</v>
      </c>
      <c r="V88" s="131">
        <v>31.672784364070154</v>
      </c>
      <c r="W88" s="131">
        <v>26.987328754744556</v>
      </c>
      <c r="X88" s="131">
        <v>5.2363767230778713</v>
      </c>
      <c r="Y88" s="131">
        <v>7.4584864574764342</v>
      </c>
      <c r="Z88" s="131">
        <v>5.2793402793499453</v>
      </c>
      <c r="AA88" s="131">
        <v>7.9913628317992078</v>
      </c>
      <c r="AB88" s="131">
        <v>5.7719117242656228</v>
      </c>
      <c r="AC88" s="131">
        <v>3.0748744209657666</v>
      </c>
      <c r="AD88" s="131">
        <v>3.9438329809080526</v>
      </c>
      <c r="AE88" s="131">
        <v>4.427429667089454</v>
      </c>
      <c r="AF88" s="131">
        <v>0.10943715022770424</v>
      </c>
      <c r="AG88" s="131">
        <v>9.0476944062304318E-2</v>
      </c>
      <c r="AH88" s="131">
        <v>0.35896670312371859</v>
      </c>
      <c r="AI88" s="131">
        <v>2.5366961441984841E-2</v>
      </c>
      <c r="AJ88" s="131">
        <v>0.30958634422797354</v>
      </c>
      <c r="AK88" s="131">
        <v>-295.29691074148963</v>
      </c>
      <c r="AL88" s="131">
        <v>-3.9069949995856716</v>
      </c>
      <c r="AM88" s="131">
        <v>1.1254978527724957</v>
      </c>
      <c r="AN88" s="131">
        <v>0.41897307134957157</v>
      </c>
      <c r="AO88" s="131">
        <v>0.18777790136581202</v>
      </c>
      <c r="AP88" s="131">
        <v>22.507663089590423</v>
      </c>
      <c r="AQ88" s="131">
        <v>243.52134015742868</v>
      </c>
      <c r="AR88" s="131">
        <v>39.425502758288857</v>
      </c>
      <c r="AS88" s="131">
        <v>17.047013231521333</v>
      </c>
      <c r="AT88" s="131">
        <v>21.268148136152931</v>
      </c>
      <c r="AU88" s="131">
        <v>-270.20015618614764</v>
      </c>
      <c r="AV88" s="131">
        <v>-78.752442741828546</v>
      </c>
      <c r="AW88" s="131">
        <v>-69.883454513117968</v>
      </c>
      <c r="AX88" s="131">
        <v>7.8506972897203795</v>
      </c>
      <c r="AY88" s="131">
        <v>47.957720956109235</v>
      </c>
      <c r="AZ88" s="131">
        <v>321.86071209795267</v>
      </c>
      <c r="BA88" s="131">
        <v>1.6505204999773382</v>
      </c>
      <c r="BB88" s="131">
        <v>15.467410639379178</v>
      </c>
      <c r="BC88" s="131">
        <v>73.056671311836126</v>
      </c>
      <c r="BD88" s="131">
        <v>6.2246612171102882E-2</v>
      </c>
      <c r="BE88" s="131">
        <v>5.9071321576032174</v>
      </c>
      <c r="BF88" s="131">
        <v>-252.02976131825102</v>
      </c>
      <c r="BG88" s="131">
        <v>32.303452737020329</v>
      </c>
      <c r="BH88" s="131">
        <v>68.77276176691575</v>
      </c>
      <c r="BI88" s="131">
        <v>27.636892899976054</v>
      </c>
      <c r="BJ88" s="131">
        <v>109.57123332110257</v>
      </c>
      <c r="BK88" s="131">
        <v>-0.29500349085521371</v>
      </c>
      <c r="BL88" s="131">
        <v>0.44139203060412768</v>
      </c>
      <c r="BM88" s="131">
        <v>5.9675694547349103</v>
      </c>
      <c r="BN88" s="131">
        <v>984.62011308992385</v>
      </c>
      <c r="BO88" s="131">
        <v>674.41693302870397</v>
      </c>
      <c r="BP88" s="131">
        <v>1035.8377546012264</v>
      </c>
      <c r="BQ88" s="131">
        <v>565.25410151918265</v>
      </c>
      <c r="BR88" s="131">
        <v>798.17763165193526</v>
      </c>
      <c r="BS88" s="131">
        <v>-2.1354729257333922</v>
      </c>
      <c r="BT88" s="131">
        <v>56.740447077985984</v>
      </c>
      <c r="BU88" s="131">
        <v>159.71017099874675</v>
      </c>
      <c r="BV88" s="131">
        <v>591.84405018720565</v>
      </c>
      <c r="BW88" s="131">
        <v>381.71929485266247</v>
      </c>
      <c r="BX88" s="131">
        <v>688.12869916803129</v>
      </c>
      <c r="BY88" s="131">
        <v>306.08573921735569</v>
      </c>
      <c r="BZ88" s="131">
        <v>161.66926516063143</v>
      </c>
      <c r="CA88" s="306">
        <v>170.68873447259671</v>
      </c>
      <c r="CB88" s="291">
        <v>0</v>
      </c>
      <c r="CC88" s="137">
        <f t="shared" ref="CC88:CC94" si="17">SUM(D88:CB88)</f>
        <v>7384.436101079923</v>
      </c>
      <c r="CD88" s="136">
        <v>870.477382631924</v>
      </c>
      <c r="CE88" s="136">
        <v>3500.6324450299458</v>
      </c>
      <c r="CF88" s="136">
        <v>956.22579563233171</v>
      </c>
      <c r="CG88" s="136">
        <v>1101.4927222602118</v>
      </c>
      <c r="CH88" s="136">
        <v>1002.5549896330795</v>
      </c>
      <c r="CI88" s="136">
        <v>-8167.5372589774506</v>
      </c>
      <c r="CJ88" s="136">
        <v>3646.9252724191974</v>
      </c>
      <c r="CK88" s="136">
        <v>645.01922770382748</v>
      </c>
      <c r="CL88" s="136">
        <v>2361.5854357333928</v>
      </c>
      <c r="CM88" s="136">
        <v>0</v>
      </c>
      <c r="CN88" s="136">
        <v>1421.5763876834624</v>
      </c>
      <c r="CO88" s="136">
        <v>1274.867444759903</v>
      </c>
      <c r="CP88" s="103">
        <f>SUM(CD88:CO88)</f>
        <v>8613.819844509826</v>
      </c>
      <c r="CQ88" s="64">
        <v>172.24171214683219</v>
      </c>
      <c r="CR88" s="64">
        <v>-160.45448339127756</v>
      </c>
      <c r="CS88" s="64">
        <v>-139.04873195998408</v>
      </c>
      <c r="CT88" s="103">
        <f>SUM(CQ88:CS88)</f>
        <v>-127.26150320442946</v>
      </c>
      <c r="CU88" s="64">
        <v>1365.7748227463831</v>
      </c>
      <c r="CV88" s="64">
        <v>2178.1096016629699</v>
      </c>
      <c r="CW88" s="64">
        <v>0.66774455407754707</v>
      </c>
      <c r="CX88" s="64">
        <v>88.285536497367275</v>
      </c>
      <c r="CY88" s="103">
        <f>SUM(CU88:CX88)</f>
        <v>3632.8377054607981</v>
      </c>
      <c r="CZ88" s="197">
        <v>1893.4423067680441</v>
      </c>
      <c r="DA88" s="133">
        <f>SUM(CP88,CT88,CY88,CZ88)</f>
        <v>14012.83835353424</v>
      </c>
      <c r="DB88" s="133">
        <f>CC88+DA88</f>
        <v>21397.274454614162</v>
      </c>
    </row>
    <row r="89" spans="1:106" ht="16" customHeight="1" x14ac:dyDescent="0.15">
      <c r="A89" s="41"/>
      <c r="B89" s="42"/>
      <c r="C89" s="477" t="s">
        <v>444</v>
      </c>
      <c r="D89" s="112">
        <f>D87+D88</f>
        <v>6581.7660880116609</v>
      </c>
      <c r="E89" s="113">
        <f t="shared" ref="E89:BS89" si="18">E87+E88</f>
        <v>433.90491807893659</v>
      </c>
      <c r="F89" s="113">
        <f t="shared" si="18"/>
        <v>11.281297587788254</v>
      </c>
      <c r="G89" s="113">
        <f t="shared" si="18"/>
        <v>1160.9170409677108</v>
      </c>
      <c r="H89" s="113">
        <f t="shared" si="18"/>
        <v>24551.280939272274</v>
      </c>
      <c r="I89" s="113">
        <f t="shared" si="18"/>
        <v>2254.2080990512932</v>
      </c>
      <c r="J89" s="113">
        <f t="shared" si="18"/>
        <v>5056.6116168195467</v>
      </c>
      <c r="K89" s="113">
        <f t="shared" si="18"/>
        <v>2174.5193879099379</v>
      </c>
      <c r="L89" s="113">
        <f t="shared" si="18"/>
        <v>1787.7986076545599</v>
      </c>
      <c r="M89" s="113">
        <f t="shared" si="18"/>
        <v>4210.3801188737571</v>
      </c>
      <c r="N89" s="113">
        <f t="shared" si="18"/>
        <v>15270.747953118056</v>
      </c>
      <c r="O89" s="113">
        <f t="shared" si="18"/>
        <v>51881.383336918378</v>
      </c>
      <c r="P89" s="113">
        <f t="shared" si="18"/>
        <v>4957.0723288798499</v>
      </c>
      <c r="Q89" s="113">
        <f t="shared" si="18"/>
        <v>4076.2121824090041</v>
      </c>
      <c r="R89" s="113">
        <f t="shared" si="18"/>
        <v>3454.3628306465671</v>
      </c>
      <c r="S89" s="113">
        <f t="shared" si="18"/>
        <v>0</v>
      </c>
      <c r="T89" s="113">
        <f t="shared" si="18"/>
        <v>9884.9391351495069</v>
      </c>
      <c r="U89" s="113">
        <f t="shared" si="18"/>
        <v>39682.841612588309</v>
      </c>
      <c r="V89" s="113">
        <f t="shared" si="18"/>
        <v>15779.715983338652</v>
      </c>
      <c r="W89" s="113">
        <f t="shared" si="18"/>
        <v>18233.518971226658</v>
      </c>
      <c r="X89" s="113">
        <f t="shared" si="18"/>
        <v>1263.6151691696489</v>
      </c>
      <c r="Y89" s="113">
        <f t="shared" si="18"/>
        <v>3052.3242765170662</v>
      </c>
      <c r="Z89" s="113">
        <f t="shared" si="18"/>
        <v>1650.7458426098494</v>
      </c>
      <c r="AA89" s="113">
        <f t="shared" si="18"/>
        <v>4839.1340741858457</v>
      </c>
      <c r="AB89" s="113">
        <f t="shared" si="18"/>
        <v>2998.6378031530598</v>
      </c>
      <c r="AC89" s="113">
        <f t="shared" si="18"/>
        <v>267.96787408235235</v>
      </c>
      <c r="AD89" s="113">
        <f t="shared" si="18"/>
        <v>310.49551885917549</v>
      </c>
      <c r="AE89" s="113">
        <f t="shared" si="18"/>
        <v>502.02640110478637</v>
      </c>
      <c r="AF89" s="113">
        <f t="shared" si="18"/>
        <v>36.823177758594362</v>
      </c>
      <c r="AG89" s="113">
        <f t="shared" si="18"/>
        <v>58.605958615239402</v>
      </c>
      <c r="AH89" s="113">
        <f t="shared" si="18"/>
        <v>47.836191085563165</v>
      </c>
      <c r="AI89" s="113">
        <f t="shared" si="18"/>
        <v>4.1800368362018094</v>
      </c>
      <c r="AJ89" s="113">
        <f t="shared" si="18"/>
        <v>57.204420221362653</v>
      </c>
      <c r="AK89" s="113">
        <f t="shared" si="18"/>
        <v>27529.128493935972</v>
      </c>
      <c r="AL89" s="113">
        <f t="shared" si="18"/>
        <v>225.13445811643609</v>
      </c>
      <c r="AM89" s="113">
        <f t="shared" si="18"/>
        <v>4419.3927539859178</v>
      </c>
      <c r="AN89" s="113">
        <f t="shared" si="18"/>
        <v>36.563551403822871</v>
      </c>
      <c r="AO89" s="113">
        <f t="shared" si="18"/>
        <v>16.826676277581431</v>
      </c>
      <c r="AP89" s="113">
        <f t="shared" si="18"/>
        <v>5624.8185878730201</v>
      </c>
      <c r="AQ89" s="113">
        <f t="shared" si="18"/>
        <v>44180.1003533451</v>
      </c>
      <c r="AR89" s="113">
        <f t="shared" si="18"/>
        <v>5638.5705591028727</v>
      </c>
      <c r="AS89" s="113">
        <f t="shared" si="18"/>
        <v>60196.122052651626</v>
      </c>
      <c r="AT89" s="113">
        <f t="shared" si="18"/>
        <v>8235.8910229893572</v>
      </c>
      <c r="AU89" s="113">
        <f t="shared" si="18"/>
        <v>2517.554425580634</v>
      </c>
      <c r="AV89" s="113">
        <f t="shared" si="18"/>
        <v>715.72853749760145</v>
      </c>
      <c r="AW89" s="113">
        <f t="shared" si="18"/>
        <v>1988.2780757422588</v>
      </c>
      <c r="AX89" s="113">
        <f t="shared" si="18"/>
        <v>1221.5293436706063</v>
      </c>
      <c r="AY89" s="113">
        <f t="shared" si="18"/>
        <v>308.71716701973565</v>
      </c>
      <c r="AZ89" s="113">
        <f t="shared" si="18"/>
        <v>4251.4568913295325</v>
      </c>
      <c r="BA89" s="113">
        <f t="shared" si="18"/>
        <v>1327.542456809037</v>
      </c>
      <c r="BB89" s="113">
        <f t="shared" si="18"/>
        <v>143.94164511223514</v>
      </c>
      <c r="BC89" s="113">
        <f t="shared" si="18"/>
        <v>5036.8303972434405</v>
      </c>
      <c r="BD89" s="113">
        <f t="shared" si="18"/>
        <v>17.278405297721605</v>
      </c>
      <c r="BE89" s="113">
        <f t="shared" si="18"/>
        <v>200.24297107927424</v>
      </c>
      <c r="BF89" s="113">
        <f t="shared" si="18"/>
        <v>16157.371118634715</v>
      </c>
      <c r="BG89" s="113">
        <f t="shared" si="18"/>
        <v>17773.629005269406</v>
      </c>
      <c r="BH89" s="113">
        <f t="shared" si="18"/>
        <v>2081.6367189338312</v>
      </c>
      <c r="BI89" s="113">
        <f t="shared" si="18"/>
        <v>4138.226989925025</v>
      </c>
      <c r="BJ89" s="113">
        <f t="shared" si="18"/>
        <v>8073.211282769159</v>
      </c>
      <c r="BK89" s="113">
        <f t="shared" si="18"/>
        <v>5826.9242967715036</v>
      </c>
      <c r="BL89" s="113">
        <f t="shared" si="18"/>
        <v>9220.7017798443194</v>
      </c>
      <c r="BM89" s="113">
        <f t="shared" si="18"/>
        <v>13961.781215601603</v>
      </c>
      <c r="BN89" s="113">
        <f t="shared" si="18"/>
        <v>26546.503342850432</v>
      </c>
      <c r="BO89" s="113">
        <f t="shared" si="18"/>
        <v>13505.252837406413</v>
      </c>
      <c r="BP89" s="113">
        <f t="shared" si="18"/>
        <v>19290.125376835065</v>
      </c>
      <c r="BQ89" s="113">
        <f t="shared" si="18"/>
        <v>28103.034533657355</v>
      </c>
      <c r="BR89" s="113">
        <f t="shared" si="18"/>
        <v>13587.718196475329</v>
      </c>
      <c r="BS89" s="113">
        <f t="shared" si="18"/>
        <v>5218.3578965323186</v>
      </c>
      <c r="BT89" s="113">
        <f>BT87+BT88</f>
        <v>18295.590149742082</v>
      </c>
      <c r="BU89" s="113">
        <f t="shared" ref="BU89:CB89" si="19">BU87+BU88</f>
        <v>2396.5316893327649</v>
      </c>
      <c r="BV89" s="113">
        <f t="shared" si="19"/>
        <v>10389.728467291732</v>
      </c>
      <c r="BW89" s="113">
        <f t="shared" si="19"/>
        <v>10217.908752274421</v>
      </c>
      <c r="BX89" s="113">
        <f t="shared" si="19"/>
        <v>17533.394210018407</v>
      </c>
      <c r="BY89" s="113">
        <f t="shared" si="19"/>
        <v>8178.0869282582553</v>
      </c>
      <c r="BZ89" s="113">
        <f t="shared" si="19"/>
        <v>5886.0090316384967</v>
      </c>
      <c r="CA89" s="113">
        <f t="shared" si="19"/>
        <v>5528.367385344286</v>
      </c>
      <c r="CB89" s="113">
        <f t="shared" si="19"/>
        <v>0</v>
      </c>
      <c r="CC89" s="110">
        <f t="shared" si="17"/>
        <v>662274.79922417179</v>
      </c>
      <c r="CD89" s="113">
        <f>SUM(CD87:CD88)</f>
        <v>30503.922545193185</v>
      </c>
      <c r="CE89" s="113">
        <f t="shared" ref="CE89:CO89" si="20">SUM(CE87:CE88)</f>
        <v>12225.446629521201</v>
      </c>
      <c r="CF89" s="113">
        <f t="shared" si="20"/>
        <v>11248.862563071534</v>
      </c>
      <c r="CG89" s="113">
        <f t="shared" si="20"/>
        <v>82084.441591687253</v>
      </c>
      <c r="CH89" s="113">
        <f t="shared" si="20"/>
        <v>13320.689392067683</v>
      </c>
      <c r="CI89" s="113">
        <f t="shared" si="20"/>
        <v>51249.003249492111</v>
      </c>
      <c r="CJ89" s="113">
        <f t="shared" si="20"/>
        <v>31413.628922138894</v>
      </c>
      <c r="CK89" s="113">
        <f t="shared" si="20"/>
        <v>8731.5193432541128</v>
      </c>
      <c r="CL89" s="113">
        <f t="shared" si="20"/>
        <v>28364.12135180318</v>
      </c>
      <c r="CM89" s="113">
        <f t="shared" si="20"/>
        <v>2060.0925415454863</v>
      </c>
      <c r="CN89" s="113">
        <f t="shared" si="20"/>
        <v>23416.789562800204</v>
      </c>
      <c r="CO89" s="113">
        <f t="shared" si="20"/>
        <v>39418.718332613607</v>
      </c>
      <c r="CP89" s="110">
        <f>SUM(CD89:CO89)</f>
        <v>334037.23602518847</v>
      </c>
      <c r="CQ89" s="113">
        <f>SUM(CQ87:CQ88)</f>
        <v>10997.633646828543</v>
      </c>
      <c r="CR89" s="113">
        <f>SUM(CR87:CR88)</f>
        <v>74332.59275356069</v>
      </c>
      <c r="CS89" s="113">
        <f>SUM(CS87:CS88)</f>
        <v>3444.711493550948</v>
      </c>
      <c r="CT89" s="113">
        <f>SUM(CQ89:CS89)</f>
        <v>88774.937893940179</v>
      </c>
      <c r="CU89" s="113">
        <f t="shared" ref="CU89:DA89" si="21">SUM(CU87:CU88)</f>
        <v>94802.582436720768</v>
      </c>
      <c r="CV89" s="113">
        <f t="shared" si="21"/>
        <v>60326.950999608052</v>
      </c>
      <c r="CW89" s="113">
        <f t="shared" si="21"/>
        <v>2629.9524445639599</v>
      </c>
      <c r="CX89" s="113">
        <f t="shared" si="21"/>
        <v>921.95986404476776</v>
      </c>
      <c r="CY89" s="110">
        <f t="shared" si="21"/>
        <v>158681.44574493752</v>
      </c>
      <c r="CZ89" s="113">
        <f t="shared" si="21"/>
        <v>351211.75474358769</v>
      </c>
      <c r="DA89" s="110">
        <f t="shared" si="21"/>
        <v>932705.37440765393</v>
      </c>
      <c r="DB89" s="110">
        <f>CC89+DA89</f>
        <v>1594980.1736318257</v>
      </c>
    </row>
    <row r="90" spans="1:106" s="2" customFormat="1" ht="16" customHeight="1" x14ac:dyDescent="0.15">
      <c r="A90" s="53"/>
      <c r="B90" s="54"/>
      <c r="C90" s="55" t="s">
        <v>354</v>
      </c>
      <c r="D90" s="300">
        <v>1658.2175164777957</v>
      </c>
      <c r="E90" s="305">
        <v>379.19815861752534</v>
      </c>
      <c r="F90" s="305">
        <v>11.794871721263796</v>
      </c>
      <c r="G90" s="305">
        <v>478.1475242298045</v>
      </c>
      <c r="H90" s="305">
        <v>5410.5841421621426</v>
      </c>
      <c r="I90" s="305">
        <v>991.67574435084373</v>
      </c>
      <c r="J90" s="305">
        <v>2787.6612787707782</v>
      </c>
      <c r="K90" s="305">
        <v>801.6371367425744</v>
      </c>
      <c r="L90" s="305">
        <v>1712.3967412490983</v>
      </c>
      <c r="M90" s="305">
        <v>116.17072248944351</v>
      </c>
      <c r="N90" s="305">
        <v>3493.6068409362128</v>
      </c>
      <c r="O90" s="305">
        <v>6962.2829167673253</v>
      </c>
      <c r="P90" s="305">
        <v>2135.2654826478115</v>
      </c>
      <c r="Q90" s="305">
        <v>1644.5843078864475</v>
      </c>
      <c r="R90" s="305">
        <v>1194.2917960637899</v>
      </c>
      <c r="S90" s="305">
        <v>0</v>
      </c>
      <c r="T90" s="305">
        <v>7436.4482372988223</v>
      </c>
      <c r="U90" s="305">
        <v>11497.755632569286</v>
      </c>
      <c r="V90" s="305">
        <v>3851.6613486675897</v>
      </c>
      <c r="W90" s="305">
        <v>8301.6570630588722</v>
      </c>
      <c r="X90" s="305">
        <v>456.43511005984874</v>
      </c>
      <c r="Y90" s="305">
        <v>1158.4462517507864</v>
      </c>
      <c r="Z90" s="305">
        <v>910.5132288223723</v>
      </c>
      <c r="AA90" s="305">
        <v>2179.4190118864735</v>
      </c>
      <c r="AB90" s="305">
        <v>1516.1841239291473</v>
      </c>
      <c r="AC90" s="305">
        <v>89.730012074492095</v>
      </c>
      <c r="AD90" s="305">
        <v>148.28732761450206</v>
      </c>
      <c r="AE90" s="305">
        <v>271.95092444085606</v>
      </c>
      <c r="AF90" s="305">
        <v>2.7117538756340114</v>
      </c>
      <c r="AG90" s="305">
        <v>19.997625475628283</v>
      </c>
      <c r="AH90" s="305">
        <v>84.907826356890723</v>
      </c>
      <c r="AI90" s="305">
        <v>0.80520392043215749</v>
      </c>
      <c r="AJ90" s="305">
        <v>11.022509221736058</v>
      </c>
      <c r="AK90" s="305">
        <v>1728.4342680299158</v>
      </c>
      <c r="AL90" s="305">
        <v>37.292585604601925</v>
      </c>
      <c r="AM90" s="305">
        <v>484.24890532505412</v>
      </c>
      <c r="AN90" s="305">
        <v>12.47105042926415</v>
      </c>
      <c r="AO90" s="305">
        <v>5.7392525033758419</v>
      </c>
      <c r="AP90" s="305">
        <v>2360.0974629143288</v>
      </c>
      <c r="AQ90" s="305">
        <v>29491.97438910323</v>
      </c>
      <c r="AR90" s="305">
        <v>6403.9557732049034</v>
      </c>
      <c r="AS90" s="305">
        <v>23241.478522426758</v>
      </c>
      <c r="AT90" s="305">
        <v>15714.785283395671</v>
      </c>
      <c r="AU90" s="305">
        <v>2022.0328058502271</v>
      </c>
      <c r="AV90" s="305">
        <v>456.04178022434382</v>
      </c>
      <c r="AW90" s="305">
        <v>866.9721050598622</v>
      </c>
      <c r="AX90" s="305">
        <v>1635.4537329573727</v>
      </c>
      <c r="AY90" s="305">
        <v>670.71327078720924</v>
      </c>
      <c r="AZ90" s="305">
        <v>2740.535591290432</v>
      </c>
      <c r="BA90" s="305">
        <v>16.85879981514854</v>
      </c>
      <c r="BB90" s="305">
        <v>97.734269404270762</v>
      </c>
      <c r="BC90" s="305">
        <v>1350.0397024982656</v>
      </c>
      <c r="BD90" s="305">
        <v>4.5975200095868471</v>
      </c>
      <c r="BE90" s="305">
        <v>491.19653439982869</v>
      </c>
      <c r="BF90" s="305">
        <v>3602.0837923509976</v>
      </c>
      <c r="BG90" s="305">
        <v>25.696604649996445</v>
      </c>
      <c r="BH90" s="305">
        <v>2720.2824505510334</v>
      </c>
      <c r="BI90" s="305">
        <v>3260.3619259808697</v>
      </c>
      <c r="BJ90" s="305">
        <v>6721.4196433023089</v>
      </c>
      <c r="BK90" s="305">
        <v>3319.5273639323291</v>
      </c>
      <c r="BL90" s="305">
        <v>3485.792329245216</v>
      </c>
      <c r="BM90" s="305">
        <v>11036.784648878063</v>
      </c>
      <c r="BN90" s="305">
        <v>24910.287475621521</v>
      </c>
      <c r="BO90" s="305">
        <v>9063.9095216268997</v>
      </c>
      <c r="BP90" s="305">
        <v>4629.6166298947173</v>
      </c>
      <c r="BQ90" s="305">
        <v>26014.167208393384</v>
      </c>
      <c r="BR90" s="305">
        <v>2706.1283131454047</v>
      </c>
      <c r="BS90" s="305">
        <v>3142.9352567963483</v>
      </c>
      <c r="BT90" s="305">
        <v>22089.820908673872</v>
      </c>
      <c r="BU90" s="305">
        <v>1427.0882685460965</v>
      </c>
      <c r="BV90" s="305">
        <v>13844.727182125644</v>
      </c>
      <c r="BW90" s="305">
        <v>25463.864068688901</v>
      </c>
      <c r="BX90" s="305">
        <v>30555.171865719149</v>
      </c>
      <c r="BY90" s="305">
        <v>13890.663273862911</v>
      </c>
      <c r="BZ90" s="305">
        <v>4338.8451757868052</v>
      </c>
      <c r="CA90" s="307">
        <v>8094.1549052898472</v>
      </c>
      <c r="CB90" s="309">
        <v>2057.6827898183406</v>
      </c>
      <c r="CC90" s="100">
        <f t="shared" si="17"/>
        <v>383949.11358025041</v>
      </c>
      <c r="CD90" s="478"/>
      <c r="CE90" s="479"/>
      <c r="CF90" s="479"/>
      <c r="CG90" s="479"/>
      <c r="CH90" s="479"/>
      <c r="CI90" s="479"/>
      <c r="CJ90" s="479"/>
      <c r="CK90" s="479"/>
      <c r="CL90" s="479"/>
      <c r="CM90" s="479"/>
      <c r="CN90" s="479"/>
      <c r="CO90" s="479"/>
      <c r="CP90" s="169"/>
      <c r="CQ90" s="479"/>
      <c r="CR90" s="479"/>
      <c r="CS90" s="479"/>
      <c r="CT90" s="479"/>
      <c r="CU90" s="479"/>
      <c r="CV90" s="479"/>
      <c r="CW90" s="479"/>
      <c r="CX90" s="479"/>
      <c r="CY90" s="169"/>
      <c r="CZ90" s="479"/>
      <c r="DA90" s="169"/>
      <c r="DB90" s="169"/>
    </row>
    <row r="91" spans="1:106" s="2" customFormat="1" ht="16" customHeight="1" x14ac:dyDescent="0.15">
      <c r="A91" s="53"/>
      <c r="B91" s="54"/>
      <c r="C91" s="55" t="s">
        <v>355</v>
      </c>
      <c r="D91" s="198">
        <f>D92-D90</f>
        <v>2666.3771966114045</v>
      </c>
      <c r="E91" s="299">
        <f t="shared" ref="E91:BP91" si="22">E92-E90</f>
        <v>89.595470041779265</v>
      </c>
      <c r="F91" s="299">
        <f t="shared" si="22"/>
        <v>18.884157486379305</v>
      </c>
      <c r="G91" s="299">
        <f t="shared" si="22"/>
        <v>346.99151134984368</v>
      </c>
      <c r="H91" s="299">
        <f t="shared" si="22"/>
        <v>3560.9513457273879</v>
      </c>
      <c r="I91" s="299">
        <f t="shared" si="22"/>
        <v>216.71204581003269</v>
      </c>
      <c r="J91" s="299">
        <f t="shared" si="22"/>
        <v>226.31794262403901</v>
      </c>
      <c r="K91" s="299">
        <f t="shared" si="22"/>
        <v>237.37884792864463</v>
      </c>
      <c r="L91" s="299">
        <f t="shared" si="22"/>
        <v>217.67125168285907</v>
      </c>
      <c r="M91" s="299">
        <f t="shared" si="22"/>
        <v>121.52500901551386</v>
      </c>
      <c r="N91" s="299">
        <f t="shared" si="22"/>
        <v>3338.8260325193073</v>
      </c>
      <c r="O91" s="299">
        <f t="shared" si="22"/>
        <v>19092.751983547645</v>
      </c>
      <c r="P91" s="299">
        <f t="shared" si="22"/>
        <v>507.46043211269944</v>
      </c>
      <c r="Q91" s="299">
        <f t="shared" si="22"/>
        <v>1133.5197564283123</v>
      </c>
      <c r="R91" s="299">
        <f t="shared" si="22"/>
        <v>478.91156004023242</v>
      </c>
      <c r="S91" s="299">
        <f t="shared" si="22"/>
        <v>0</v>
      </c>
      <c r="T91" s="299">
        <f t="shared" si="22"/>
        <v>1459.5237279605481</v>
      </c>
      <c r="U91" s="299">
        <f t="shared" si="22"/>
        <v>13019.444601957264</v>
      </c>
      <c r="V91" s="299">
        <f t="shared" si="22"/>
        <v>1384.7579270507404</v>
      </c>
      <c r="W91" s="299">
        <f t="shared" si="22"/>
        <v>3086.3950020731882</v>
      </c>
      <c r="X91" s="299">
        <f t="shared" si="22"/>
        <v>327.13007677700512</v>
      </c>
      <c r="Y91" s="299">
        <f t="shared" si="22"/>
        <v>982.60201214275003</v>
      </c>
      <c r="Z91" s="299">
        <f t="shared" si="22"/>
        <v>191.50322004908196</v>
      </c>
      <c r="AA91" s="299">
        <f t="shared" si="22"/>
        <v>1243.676949324522</v>
      </c>
      <c r="AB91" s="299">
        <f t="shared" si="22"/>
        <v>274.39565266458612</v>
      </c>
      <c r="AC91" s="299">
        <f t="shared" si="22"/>
        <v>543.3987431615742</v>
      </c>
      <c r="AD91" s="299">
        <f t="shared" si="22"/>
        <v>750.68142179662675</v>
      </c>
      <c r="AE91" s="299">
        <f t="shared" si="22"/>
        <v>630.50781387867505</v>
      </c>
      <c r="AF91" s="299">
        <f t="shared" si="22"/>
        <v>22.874073234040914</v>
      </c>
      <c r="AG91" s="299">
        <f t="shared" si="22"/>
        <v>46.660618214991004</v>
      </c>
      <c r="AH91" s="299">
        <f t="shared" si="22"/>
        <v>158.89088432847953</v>
      </c>
      <c r="AI91" s="299">
        <f t="shared" si="22"/>
        <v>12.359641142314146</v>
      </c>
      <c r="AJ91" s="299">
        <f t="shared" si="22"/>
        <v>278.07171857184181</v>
      </c>
      <c r="AK91" s="299">
        <f t="shared" si="22"/>
        <v>1405.8069439035105</v>
      </c>
      <c r="AL91" s="299">
        <f t="shared" si="22"/>
        <v>102.37455935823587</v>
      </c>
      <c r="AM91" s="299">
        <f t="shared" si="22"/>
        <v>508.36539813212357</v>
      </c>
      <c r="AN91" s="299">
        <f t="shared" si="22"/>
        <v>104.89731428292828</v>
      </c>
      <c r="AO91" s="299">
        <f t="shared" si="22"/>
        <v>48.274375683943219</v>
      </c>
      <c r="AP91" s="299">
        <f t="shared" si="22"/>
        <v>604.92719049345442</v>
      </c>
      <c r="AQ91" s="299">
        <f t="shared" si="22"/>
        <v>4488.0365066019331</v>
      </c>
      <c r="AR91" s="299">
        <f t="shared" si="22"/>
        <v>715.9836257763418</v>
      </c>
      <c r="AS91" s="299">
        <f t="shared" si="22"/>
        <v>38922.216654671545</v>
      </c>
      <c r="AT91" s="299">
        <f t="shared" si="22"/>
        <v>3969.0504582945468</v>
      </c>
      <c r="AU91" s="299">
        <f t="shared" si="22"/>
        <v>837.75775021477625</v>
      </c>
      <c r="AV91" s="299">
        <f t="shared" si="22"/>
        <v>57.207719066388677</v>
      </c>
      <c r="AW91" s="299">
        <f t="shared" si="22"/>
        <v>412.7022218769481</v>
      </c>
      <c r="AX91" s="299">
        <f t="shared" si="22"/>
        <v>734.26679336832331</v>
      </c>
      <c r="AY91" s="299">
        <f t="shared" si="22"/>
        <v>230.24889073671613</v>
      </c>
      <c r="AZ91" s="299">
        <f t="shared" si="22"/>
        <v>632.56680085006974</v>
      </c>
      <c r="BA91" s="299">
        <f t="shared" si="22"/>
        <v>967.68547248374978</v>
      </c>
      <c r="BB91" s="299">
        <f t="shared" si="22"/>
        <v>39.915932585254367</v>
      </c>
      <c r="BC91" s="299">
        <f t="shared" si="22"/>
        <v>1401.5997093778226</v>
      </c>
      <c r="BD91" s="299">
        <f t="shared" si="22"/>
        <v>2.5361947528040885</v>
      </c>
      <c r="BE91" s="299">
        <f t="shared" si="22"/>
        <v>400.9801796094539</v>
      </c>
      <c r="BF91" s="299">
        <f t="shared" si="22"/>
        <v>1937.8803381945186</v>
      </c>
      <c r="BG91" s="299">
        <f t="shared" si="22"/>
        <v>246.11572659699402</v>
      </c>
      <c r="BH91" s="299">
        <f t="shared" si="22"/>
        <v>155.92617638835554</v>
      </c>
      <c r="BI91" s="299">
        <f t="shared" si="22"/>
        <v>589.21457097189841</v>
      </c>
      <c r="BJ91" s="299">
        <f t="shared" si="22"/>
        <v>559.40870215950417</v>
      </c>
      <c r="BK91" s="299">
        <f t="shared" si="22"/>
        <v>393.62117004872243</v>
      </c>
      <c r="BL91" s="299">
        <f t="shared" si="22"/>
        <v>4219.7714760105337</v>
      </c>
      <c r="BM91" s="299">
        <f t="shared" si="22"/>
        <v>3538.0106864992176</v>
      </c>
      <c r="BN91" s="299">
        <f t="shared" si="22"/>
        <v>9913.5743477761825</v>
      </c>
      <c r="BO91" s="299">
        <f t="shared" si="22"/>
        <v>14206.587500925141</v>
      </c>
      <c r="BP91" s="299">
        <f t="shared" si="22"/>
        <v>51032.477490069854</v>
      </c>
      <c r="BQ91" s="299">
        <f t="shared" ref="BQ91:CB91" si="23">BQ92-BQ90</f>
        <v>9717.8587978034593</v>
      </c>
      <c r="BR91" s="299">
        <f t="shared" si="23"/>
        <v>4794.8769433014704</v>
      </c>
      <c r="BS91" s="299">
        <f t="shared" si="23"/>
        <v>419.09485729787048</v>
      </c>
      <c r="BT91" s="299">
        <f t="shared" si="23"/>
        <v>2091.7543500160064</v>
      </c>
      <c r="BU91" s="299">
        <f t="shared" si="23"/>
        <v>3527.1874719497737</v>
      </c>
      <c r="BV91" s="299">
        <f t="shared" si="23"/>
        <v>10713.345129328864</v>
      </c>
      <c r="BW91" s="299">
        <f t="shared" si="23"/>
        <v>0</v>
      </c>
      <c r="BX91" s="299">
        <f t="shared" si="23"/>
        <v>7189.08469638725</v>
      </c>
      <c r="BY91" s="299">
        <f t="shared" si="23"/>
        <v>3649.5188875167933</v>
      </c>
      <c r="BZ91" s="299">
        <f t="shared" si="23"/>
        <v>838.97039113890423</v>
      </c>
      <c r="CA91" s="308">
        <f t="shared" si="23"/>
        <v>1383.5279086032269</v>
      </c>
      <c r="CB91" s="310">
        <f t="shared" si="23"/>
        <v>0</v>
      </c>
      <c r="CC91" s="138">
        <f t="shared" si="17"/>
        <v>244371.95693835971</v>
      </c>
      <c r="CD91" s="285"/>
      <c r="CE91" s="224"/>
      <c r="CF91" s="224"/>
      <c r="CG91" s="224"/>
      <c r="CH91" s="224"/>
      <c r="CI91" s="224"/>
      <c r="CJ91" s="224"/>
      <c r="CK91" s="224"/>
      <c r="CL91" s="224"/>
      <c r="CM91" s="224"/>
      <c r="CN91" s="224"/>
      <c r="CO91" s="224"/>
      <c r="CP91" s="97"/>
      <c r="CQ91" s="224"/>
      <c r="CR91" s="224"/>
      <c r="CS91" s="224"/>
      <c r="CT91" s="224"/>
      <c r="CU91" s="224"/>
      <c r="CV91" s="224"/>
      <c r="CW91" s="224"/>
      <c r="CX91" s="224"/>
      <c r="CY91" s="97"/>
      <c r="CZ91" s="224"/>
      <c r="DA91" s="97"/>
      <c r="DB91" s="97"/>
    </row>
    <row r="92" spans="1:106" ht="16" customHeight="1" x14ac:dyDescent="0.15">
      <c r="A92" s="41"/>
      <c r="B92" s="42"/>
      <c r="C92" s="43" t="s">
        <v>119</v>
      </c>
      <c r="D92" s="107">
        <v>4324.5947130892</v>
      </c>
      <c r="E92" s="108">
        <v>468.7936286593046</v>
      </c>
      <c r="F92" s="108">
        <v>30.679029207643101</v>
      </c>
      <c r="G92" s="108">
        <v>825.13903557964818</v>
      </c>
      <c r="H92" s="108">
        <v>8971.5354878895305</v>
      </c>
      <c r="I92" s="108">
        <v>1208.3877901608764</v>
      </c>
      <c r="J92" s="108">
        <v>3013.9792213948172</v>
      </c>
      <c r="K92" s="108">
        <v>1039.015984671219</v>
      </c>
      <c r="L92" s="108">
        <v>1930.0679929319574</v>
      </c>
      <c r="M92" s="108">
        <v>237.69573150495737</v>
      </c>
      <c r="N92" s="108">
        <v>6832.4328734555202</v>
      </c>
      <c r="O92" s="108">
        <v>26055.034900314971</v>
      </c>
      <c r="P92" s="108">
        <v>2642.7259147605109</v>
      </c>
      <c r="Q92" s="108">
        <v>2778.1040643147599</v>
      </c>
      <c r="R92" s="108">
        <v>1673.2033561040223</v>
      </c>
      <c r="S92" s="108">
        <v>0</v>
      </c>
      <c r="T92" s="108">
        <v>8895.9719652593703</v>
      </c>
      <c r="U92" s="108">
        <v>24517.20023452655</v>
      </c>
      <c r="V92" s="108">
        <v>5236.41927571833</v>
      </c>
      <c r="W92" s="108">
        <v>11388.05206513206</v>
      </c>
      <c r="X92" s="108">
        <v>783.56518683685385</v>
      </c>
      <c r="Y92" s="108">
        <v>2141.0482638935364</v>
      </c>
      <c r="Z92" s="108">
        <v>1102.0164488714543</v>
      </c>
      <c r="AA92" s="108">
        <v>3423.0959612109955</v>
      </c>
      <c r="AB92" s="108">
        <v>1790.5797765937334</v>
      </c>
      <c r="AC92" s="108">
        <v>633.12875523606624</v>
      </c>
      <c r="AD92" s="108">
        <v>898.96874941112878</v>
      </c>
      <c r="AE92" s="108">
        <v>902.45873831953111</v>
      </c>
      <c r="AF92" s="108">
        <v>25.585827109674923</v>
      </c>
      <c r="AG92" s="108">
        <v>66.658243690619287</v>
      </c>
      <c r="AH92" s="108">
        <v>243.79871068537025</v>
      </c>
      <c r="AI92" s="108">
        <v>13.164845062746304</v>
      </c>
      <c r="AJ92" s="108">
        <v>289.09422779357789</v>
      </c>
      <c r="AK92" s="108">
        <v>3134.2412119334263</v>
      </c>
      <c r="AL92" s="108">
        <v>139.6671449628378</v>
      </c>
      <c r="AM92" s="108">
        <v>992.6143034571777</v>
      </c>
      <c r="AN92" s="108">
        <v>117.36836471219243</v>
      </c>
      <c r="AO92" s="108">
        <v>54.013628187319064</v>
      </c>
      <c r="AP92" s="108">
        <v>2965.0246534077833</v>
      </c>
      <c r="AQ92" s="108">
        <v>33980.010895705163</v>
      </c>
      <c r="AR92" s="108">
        <v>7119.9393989812452</v>
      </c>
      <c r="AS92" s="108">
        <v>62163.695177098307</v>
      </c>
      <c r="AT92" s="108">
        <v>19683.835741690218</v>
      </c>
      <c r="AU92" s="108">
        <v>2859.7905560650033</v>
      </c>
      <c r="AV92" s="108">
        <v>513.2494992907325</v>
      </c>
      <c r="AW92" s="108">
        <v>1279.6743269368103</v>
      </c>
      <c r="AX92" s="108">
        <v>2369.720526325696</v>
      </c>
      <c r="AY92" s="108">
        <v>900.96216152392537</v>
      </c>
      <c r="AZ92" s="108">
        <v>3373.1023921405017</v>
      </c>
      <c r="BA92" s="108">
        <v>984.54427229889836</v>
      </c>
      <c r="BB92" s="108">
        <v>137.65020198952513</v>
      </c>
      <c r="BC92" s="108">
        <v>2751.6394118760882</v>
      </c>
      <c r="BD92" s="108">
        <v>7.1337147623909356</v>
      </c>
      <c r="BE92" s="108">
        <v>892.17671400928259</v>
      </c>
      <c r="BF92" s="108">
        <v>5539.9641305455161</v>
      </c>
      <c r="BG92" s="108">
        <v>271.81233124699048</v>
      </c>
      <c r="BH92" s="108">
        <v>2876.208626939389</v>
      </c>
      <c r="BI92" s="108">
        <v>3849.5764969527681</v>
      </c>
      <c r="BJ92" s="108">
        <v>7280.8283454618131</v>
      </c>
      <c r="BK92" s="108">
        <v>3713.1485339810515</v>
      </c>
      <c r="BL92" s="108">
        <v>7705.5638052557497</v>
      </c>
      <c r="BM92" s="108">
        <v>14574.795335377281</v>
      </c>
      <c r="BN92" s="108">
        <v>34823.861823397703</v>
      </c>
      <c r="BO92" s="108">
        <v>23270.497022552041</v>
      </c>
      <c r="BP92" s="108">
        <v>55662.094119964575</v>
      </c>
      <c r="BQ92" s="108">
        <v>35732.026006196844</v>
      </c>
      <c r="BR92" s="108">
        <v>7501.0052564468751</v>
      </c>
      <c r="BS92" s="108">
        <v>3562.0301140942188</v>
      </c>
      <c r="BT92" s="108">
        <v>24181.575258689878</v>
      </c>
      <c r="BU92" s="108">
        <v>4954.2757404958702</v>
      </c>
      <c r="BV92" s="108">
        <v>24558.072311454507</v>
      </c>
      <c r="BW92" s="108">
        <v>25463.864068688901</v>
      </c>
      <c r="BX92" s="108">
        <v>37744.256562106399</v>
      </c>
      <c r="BY92" s="108">
        <v>17540.182161379704</v>
      </c>
      <c r="BZ92" s="108">
        <v>5177.8155669257094</v>
      </c>
      <c r="CA92" s="303">
        <v>9477.6828138930741</v>
      </c>
      <c r="CB92" s="109">
        <v>2057.6827898183406</v>
      </c>
      <c r="CC92" s="110">
        <f t="shared" si="17"/>
        <v>628321.0705186103</v>
      </c>
      <c r="CD92" s="285"/>
      <c r="CE92" s="224"/>
      <c r="CF92" s="224"/>
      <c r="CG92" s="224"/>
      <c r="CH92" s="224"/>
      <c r="CI92" s="224"/>
      <c r="CJ92" s="224"/>
      <c r="CK92" s="224"/>
      <c r="CL92" s="224"/>
      <c r="CM92" s="224"/>
      <c r="CN92" s="224"/>
      <c r="CO92" s="224"/>
      <c r="CP92" s="224"/>
      <c r="CQ92" s="224"/>
      <c r="CR92" s="224"/>
      <c r="CS92" s="224"/>
      <c r="CT92" s="224"/>
      <c r="CU92" s="224"/>
      <c r="CV92" s="224"/>
      <c r="CW92" s="224"/>
      <c r="CX92" s="224"/>
      <c r="CY92" s="224"/>
      <c r="CZ92" s="224"/>
      <c r="DA92" s="224"/>
      <c r="DB92" s="224"/>
    </row>
    <row r="93" spans="1:106" ht="16" customHeight="1" x14ac:dyDescent="0.15">
      <c r="A93" s="41"/>
      <c r="B93" s="42"/>
      <c r="C93" s="43" t="s">
        <v>107</v>
      </c>
      <c r="D93" s="301">
        <f t="shared" ref="D93:BR93" si="24">SUM(D92,D89)</f>
        <v>10906.360801100862</v>
      </c>
      <c r="E93" s="302">
        <f t="shared" si="24"/>
        <v>902.69854673824125</v>
      </c>
      <c r="F93" s="302">
        <f t="shared" si="24"/>
        <v>41.960326795431357</v>
      </c>
      <c r="G93" s="302">
        <f t="shared" si="24"/>
        <v>1986.056076547359</v>
      </c>
      <c r="H93" s="302">
        <f t="shared" si="24"/>
        <v>33522.816427161801</v>
      </c>
      <c r="I93" s="302">
        <f t="shared" si="24"/>
        <v>3462.5958892121698</v>
      </c>
      <c r="J93" s="302">
        <f t="shared" si="24"/>
        <v>8070.5908382143643</v>
      </c>
      <c r="K93" s="302">
        <f t="shared" si="24"/>
        <v>3213.5353725811569</v>
      </c>
      <c r="L93" s="302">
        <f t="shared" si="24"/>
        <v>3717.8666005865171</v>
      </c>
      <c r="M93" s="302">
        <f t="shared" si="24"/>
        <v>4448.0758503787147</v>
      </c>
      <c r="N93" s="302">
        <f t="shared" si="24"/>
        <v>22103.180826573574</v>
      </c>
      <c r="O93" s="302">
        <f t="shared" si="24"/>
        <v>77936.418237233345</v>
      </c>
      <c r="P93" s="302">
        <f t="shared" si="24"/>
        <v>7599.7982436403609</v>
      </c>
      <c r="Q93" s="302">
        <f t="shared" si="24"/>
        <v>6854.3162467237635</v>
      </c>
      <c r="R93" s="302">
        <f t="shared" si="24"/>
        <v>5127.5661867505896</v>
      </c>
      <c r="S93" s="302">
        <f t="shared" si="24"/>
        <v>0</v>
      </c>
      <c r="T93" s="302">
        <f t="shared" si="24"/>
        <v>18780.911100408877</v>
      </c>
      <c r="U93" s="302">
        <f t="shared" si="24"/>
        <v>64200.041847114859</v>
      </c>
      <c r="V93" s="302">
        <f t="shared" si="24"/>
        <v>21016.13525905698</v>
      </c>
      <c r="W93" s="302">
        <f t="shared" si="24"/>
        <v>29621.57103635872</v>
      </c>
      <c r="X93" s="302">
        <f t="shared" si="24"/>
        <v>2047.1803560065027</v>
      </c>
      <c r="Y93" s="302">
        <f t="shared" si="24"/>
        <v>5193.3725404106026</v>
      </c>
      <c r="Z93" s="302">
        <f t="shared" si="24"/>
        <v>2752.7622914813037</v>
      </c>
      <c r="AA93" s="302">
        <f t="shared" si="24"/>
        <v>8262.2300353968421</v>
      </c>
      <c r="AB93" s="302">
        <f t="shared" si="24"/>
        <v>4789.2175797467935</v>
      </c>
      <c r="AC93" s="302">
        <f t="shared" si="24"/>
        <v>901.09662931841854</v>
      </c>
      <c r="AD93" s="302">
        <f t="shared" si="24"/>
        <v>1209.4642682703043</v>
      </c>
      <c r="AE93" s="302">
        <f t="shared" si="24"/>
        <v>1404.4851394243174</v>
      </c>
      <c r="AF93" s="302">
        <f t="shared" si="24"/>
        <v>62.409004868269285</v>
      </c>
      <c r="AG93" s="302">
        <f t="shared" si="24"/>
        <v>125.26420230585869</v>
      </c>
      <c r="AH93" s="302">
        <f t="shared" si="24"/>
        <v>291.63490177093342</v>
      </c>
      <c r="AI93" s="302">
        <f t="shared" si="24"/>
        <v>17.344881898948113</v>
      </c>
      <c r="AJ93" s="302">
        <f t="shared" si="24"/>
        <v>346.29864801494057</v>
      </c>
      <c r="AK93" s="302">
        <f t="shared" si="24"/>
        <v>30663.369705869398</v>
      </c>
      <c r="AL93" s="302">
        <f t="shared" si="24"/>
        <v>364.80160307927389</v>
      </c>
      <c r="AM93" s="302">
        <f t="shared" si="24"/>
        <v>5412.0070574430956</v>
      </c>
      <c r="AN93" s="302">
        <f t="shared" si="24"/>
        <v>153.93191611601532</v>
      </c>
      <c r="AO93" s="302">
        <f t="shared" si="24"/>
        <v>70.840304464900498</v>
      </c>
      <c r="AP93" s="302">
        <f t="shared" si="24"/>
        <v>8589.8432412808033</v>
      </c>
      <c r="AQ93" s="302">
        <f t="shared" si="24"/>
        <v>78160.111249050271</v>
      </c>
      <c r="AR93" s="302">
        <f t="shared" si="24"/>
        <v>12758.509958084118</v>
      </c>
      <c r="AS93" s="302">
        <f t="shared" si="24"/>
        <v>122359.81722974993</v>
      </c>
      <c r="AT93" s="302">
        <f t="shared" si="24"/>
        <v>27919.726764679574</v>
      </c>
      <c r="AU93" s="302">
        <f t="shared" si="24"/>
        <v>5377.3449816456377</v>
      </c>
      <c r="AV93" s="302">
        <f t="shared" si="24"/>
        <v>1228.9780367883341</v>
      </c>
      <c r="AW93" s="302">
        <f t="shared" si="24"/>
        <v>3267.9524026790691</v>
      </c>
      <c r="AX93" s="302">
        <f t="shared" si="24"/>
        <v>3591.2498699963026</v>
      </c>
      <c r="AY93" s="302">
        <f t="shared" si="24"/>
        <v>1209.6793285436611</v>
      </c>
      <c r="AZ93" s="302">
        <f t="shared" si="24"/>
        <v>7624.5592834700346</v>
      </c>
      <c r="BA93" s="302">
        <f t="shared" si="24"/>
        <v>2312.0867291079353</v>
      </c>
      <c r="BB93" s="302">
        <f t="shared" si="24"/>
        <v>281.59184710176027</v>
      </c>
      <c r="BC93" s="302">
        <f t="shared" si="24"/>
        <v>7788.4698091195287</v>
      </c>
      <c r="BD93" s="302">
        <f t="shared" si="24"/>
        <v>24.412120060112542</v>
      </c>
      <c r="BE93" s="302">
        <f t="shared" si="24"/>
        <v>1092.4196850885569</v>
      </c>
      <c r="BF93" s="302">
        <f t="shared" si="24"/>
        <v>21697.335249180232</v>
      </c>
      <c r="BG93" s="302">
        <f t="shared" si="24"/>
        <v>18045.441336516396</v>
      </c>
      <c r="BH93" s="302">
        <f t="shared" si="24"/>
        <v>4957.8453458732201</v>
      </c>
      <c r="BI93" s="302">
        <f t="shared" si="24"/>
        <v>7987.8034868777931</v>
      </c>
      <c r="BJ93" s="302">
        <f t="shared" si="24"/>
        <v>15354.039628230972</v>
      </c>
      <c r="BK93" s="302">
        <f t="shared" si="24"/>
        <v>9540.0728307525551</v>
      </c>
      <c r="BL93" s="302">
        <f t="shared" si="24"/>
        <v>16926.265585100067</v>
      </c>
      <c r="BM93" s="302">
        <f t="shared" si="24"/>
        <v>28536.576550978883</v>
      </c>
      <c r="BN93" s="302">
        <f t="shared" si="24"/>
        <v>61370.365166248135</v>
      </c>
      <c r="BO93" s="302">
        <f t="shared" si="24"/>
        <v>36775.749859958451</v>
      </c>
      <c r="BP93" s="302">
        <f t="shared" si="24"/>
        <v>74952.219496799633</v>
      </c>
      <c r="BQ93" s="302">
        <f t="shared" si="24"/>
        <v>63835.060539854196</v>
      </c>
      <c r="BR93" s="302">
        <f t="shared" si="24"/>
        <v>21088.723452922204</v>
      </c>
      <c r="BS93" s="302">
        <f>SUM(BS92,BS89)</f>
        <v>8780.3880106265369</v>
      </c>
      <c r="BT93" s="302">
        <f>SUM(BT92,BT89)</f>
        <v>42477.16540843196</v>
      </c>
      <c r="BU93" s="302">
        <f t="shared" ref="BU93:CB93" si="25">SUM(BU92,BU89)</f>
        <v>7350.8074298286356</v>
      </c>
      <c r="BV93" s="302">
        <f t="shared" si="25"/>
        <v>34947.800778746241</v>
      </c>
      <c r="BW93" s="302">
        <f t="shared" si="25"/>
        <v>35681.772820963321</v>
      </c>
      <c r="BX93" s="302">
        <f t="shared" si="25"/>
        <v>55277.650772124805</v>
      </c>
      <c r="BY93" s="302">
        <f t="shared" si="25"/>
        <v>25718.269089637957</v>
      </c>
      <c r="BZ93" s="302">
        <f t="shared" si="25"/>
        <v>11063.824598564206</v>
      </c>
      <c r="CA93" s="302">
        <f t="shared" si="25"/>
        <v>15006.050199237361</v>
      </c>
      <c r="CB93" s="304">
        <f t="shared" si="25"/>
        <v>2057.6827898183406</v>
      </c>
      <c r="CC93" s="294">
        <f t="shared" si="17"/>
        <v>1290595.8697427821</v>
      </c>
      <c r="CD93" s="285"/>
      <c r="CE93" s="224"/>
      <c r="CF93" s="224"/>
      <c r="CG93" s="224"/>
      <c r="CH93" s="224"/>
      <c r="CI93" s="224"/>
      <c r="CJ93" s="224"/>
      <c r="CK93" s="224"/>
      <c r="CL93" s="224"/>
      <c r="CM93" s="224"/>
      <c r="CN93" s="224"/>
      <c r="CO93" s="224"/>
      <c r="CP93" s="224"/>
      <c r="CQ93" s="224"/>
      <c r="CR93" s="224"/>
      <c r="CS93" s="224"/>
      <c r="CT93" s="224"/>
      <c r="CU93" s="224"/>
      <c r="CV93" s="224"/>
      <c r="CW93" s="224"/>
      <c r="CX93" s="224"/>
      <c r="CY93" s="224"/>
      <c r="CZ93" s="224"/>
      <c r="DA93" s="224"/>
      <c r="DB93" s="224"/>
    </row>
    <row r="94" spans="1:106" ht="16" customHeight="1" x14ac:dyDescent="0.15">
      <c r="A94" s="53"/>
      <c r="B94" s="54"/>
      <c r="C94" s="55" t="s">
        <v>108</v>
      </c>
      <c r="D94" s="135">
        <f t="array" ref="D94:CB94">TRANSPOSE(supply!CD10:CD86)</f>
        <v>4054.9124203806141</v>
      </c>
      <c r="E94" s="131">
        <v>74.428701579043704</v>
      </c>
      <c r="F94" s="131">
        <v>61.831907768882729</v>
      </c>
      <c r="G94" s="131">
        <v>5441.5852284218063</v>
      </c>
      <c r="H94" s="131">
        <v>14235.46373475681</v>
      </c>
      <c r="I94" s="131">
        <v>11115.048615823311</v>
      </c>
      <c r="J94" s="131">
        <v>2293.5825610667835</v>
      </c>
      <c r="K94" s="131">
        <v>2712.9341765050563</v>
      </c>
      <c r="L94" s="131">
        <v>65.70363389134441</v>
      </c>
      <c r="M94" s="131">
        <v>6602.1363793510973</v>
      </c>
      <c r="N94" s="131">
        <v>18968.083449211044</v>
      </c>
      <c r="O94" s="131">
        <v>28256.192518113083</v>
      </c>
      <c r="P94" s="131">
        <v>5773.8231722759137</v>
      </c>
      <c r="Q94" s="131">
        <v>2933.1897691183558</v>
      </c>
      <c r="R94" s="131">
        <v>17220.609036737718</v>
      </c>
      <c r="S94" s="131">
        <v>143.05683846413839</v>
      </c>
      <c r="T94" s="131">
        <v>5727.1755004605402</v>
      </c>
      <c r="U94" s="131">
        <v>17660.422660721728</v>
      </c>
      <c r="V94" s="131">
        <v>8354.6222465802875</v>
      </c>
      <c r="W94" s="131">
        <v>14620.192363930231</v>
      </c>
      <c r="X94" s="131">
        <v>13540.291993030265</v>
      </c>
      <c r="Y94" s="131">
        <v>3574.6271422367245</v>
      </c>
      <c r="Z94" s="131">
        <v>3418.0025920608964</v>
      </c>
      <c r="AA94" s="131">
        <v>14228.298009326712</v>
      </c>
      <c r="AB94" s="131">
        <v>43.609834020373356</v>
      </c>
      <c r="AC94" s="131">
        <v>0</v>
      </c>
      <c r="AD94" s="131">
        <v>0</v>
      </c>
      <c r="AE94" s="131">
        <v>0</v>
      </c>
      <c r="AF94" s="131">
        <v>0</v>
      </c>
      <c r="AG94" s="131">
        <v>0</v>
      </c>
      <c r="AH94" s="131">
        <v>0</v>
      </c>
      <c r="AI94" s="131">
        <v>0</v>
      </c>
      <c r="AJ94" s="131">
        <v>0</v>
      </c>
      <c r="AK94" s="131">
        <v>1882.8579137683892</v>
      </c>
      <c r="AL94" s="131">
        <v>0</v>
      </c>
      <c r="AM94" s="131">
        <v>0</v>
      </c>
      <c r="AN94" s="131">
        <v>0</v>
      </c>
      <c r="AO94" s="131">
        <v>1.8923726799580779E-3</v>
      </c>
      <c r="AP94" s="131">
        <v>875.89911648135603</v>
      </c>
      <c r="AQ94" s="131">
        <v>569.178952762059</v>
      </c>
      <c r="AR94" s="131">
        <v>80.598196693018537</v>
      </c>
      <c r="AS94" s="131">
        <v>2301.9398082577527</v>
      </c>
      <c r="AT94" s="131">
        <v>412.64517502217592</v>
      </c>
      <c r="AU94" s="131">
        <v>389.63939725267846</v>
      </c>
      <c r="AV94" s="131">
        <v>88.305993724469872</v>
      </c>
      <c r="AW94" s="131">
        <v>21.626026912737853</v>
      </c>
      <c r="AX94" s="131">
        <v>214.67693526921028</v>
      </c>
      <c r="AY94" s="131">
        <v>185.96600747335256</v>
      </c>
      <c r="AZ94" s="131">
        <v>824.79868148284936</v>
      </c>
      <c r="BA94" s="131">
        <v>0</v>
      </c>
      <c r="BB94" s="131">
        <v>60.506442589135986</v>
      </c>
      <c r="BC94" s="131">
        <v>4158.7684856935693</v>
      </c>
      <c r="BD94" s="131">
        <v>20.132559403484013</v>
      </c>
      <c r="BE94" s="131">
        <v>607.69479871764304</v>
      </c>
      <c r="BF94" s="131">
        <v>4153.3331846223191</v>
      </c>
      <c r="BG94" s="131">
        <v>0</v>
      </c>
      <c r="BH94" s="131">
        <v>1802.7190743336669</v>
      </c>
      <c r="BI94" s="131">
        <v>1392.8887322496075</v>
      </c>
      <c r="BJ94" s="131">
        <v>2759.6129202714615</v>
      </c>
      <c r="BK94" s="131">
        <v>1797.7844263855909</v>
      </c>
      <c r="BL94" s="131">
        <v>771.73877002754296</v>
      </c>
      <c r="BM94" s="131">
        <v>11101.128338206001</v>
      </c>
      <c r="BN94" s="131">
        <v>5427.1595850594276</v>
      </c>
      <c r="BO94" s="131">
        <v>3881.3763013967764</v>
      </c>
      <c r="BP94" s="131">
        <v>2.8705064200864241</v>
      </c>
      <c r="BQ94" s="131">
        <v>17255.277215520578</v>
      </c>
      <c r="BR94" s="131">
        <v>9635.8928034761866</v>
      </c>
      <c r="BS94" s="131">
        <v>7.1120993181461962</v>
      </c>
      <c r="BT94" s="131">
        <v>5916.2544495450757</v>
      </c>
      <c r="BU94" s="131">
        <v>0</v>
      </c>
      <c r="BV94" s="131">
        <v>4.8565919887386357</v>
      </c>
      <c r="BW94" s="131">
        <v>171.73450906934175</v>
      </c>
      <c r="BX94" s="131">
        <v>102.37858248307872</v>
      </c>
      <c r="BY94" s="131">
        <v>81.165738264363796</v>
      </c>
      <c r="BZ94" s="131">
        <v>2712.9031897100945</v>
      </c>
      <c r="CA94" s="131">
        <v>189.01490562058711</v>
      </c>
      <c r="CB94" s="131">
        <v>4.7666386239226934</v>
      </c>
      <c r="CC94" s="133">
        <f t="shared" si="17"/>
        <v>282987.02943230193</v>
      </c>
      <c r="CD94" s="285"/>
      <c r="CE94" s="224"/>
      <c r="CF94" s="224"/>
      <c r="CG94" s="224"/>
      <c r="CH94" s="224"/>
      <c r="CI94" s="224"/>
      <c r="CJ94" s="224"/>
      <c r="CK94" s="224"/>
      <c r="CL94" s="224"/>
      <c r="CM94" s="224"/>
      <c r="CN94" s="224"/>
      <c r="CO94" s="224"/>
      <c r="CP94" s="224"/>
      <c r="CQ94" s="224"/>
      <c r="CR94" s="224"/>
      <c r="CS94" s="224"/>
      <c r="CT94" s="224"/>
      <c r="CU94" s="224"/>
      <c r="CV94" s="224"/>
      <c r="CW94" s="224"/>
      <c r="CX94" s="224"/>
      <c r="CY94" s="224"/>
      <c r="CZ94" s="224"/>
      <c r="DA94" s="224"/>
      <c r="DB94" s="224"/>
    </row>
    <row r="95" spans="1:106" ht="16" customHeight="1" x14ac:dyDescent="0.15">
      <c r="A95" s="41"/>
      <c r="B95" s="42"/>
      <c r="C95" s="43" t="s">
        <v>114</v>
      </c>
      <c r="D95" s="134">
        <f>D93+D94</f>
        <v>14961.273221481475</v>
      </c>
      <c r="E95" s="311">
        <f t="shared" ref="E95:BS95" si="26">E93+E94</f>
        <v>977.12724831728497</v>
      </c>
      <c r="F95" s="311">
        <f t="shared" si="26"/>
        <v>103.79223456431409</v>
      </c>
      <c r="G95" s="311">
        <f t="shared" si="26"/>
        <v>7427.6413049691655</v>
      </c>
      <c r="H95" s="311">
        <f t="shared" si="26"/>
        <v>47758.280161918607</v>
      </c>
      <c r="I95" s="311">
        <f t="shared" si="26"/>
        <v>14577.644505035481</v>
      </c>
      <c r="J95" s="311">
        <f t="shared" si="26"/>
        <v>10364.173399281148</v>
      </c>
      <c r="K95" s="311">
        <f t="shared" si="26"/>
        <v>5926.4695490862132</v>
      </c>
      <c r="L95" s="311">
        <f t="shared" si="26"/>
        <v>3783.5702344778615</v>
      </c>
      <c r="M95" s="311">
        <f t="shared" si="26"/>
        <v>11050.212229729812</v>
      </c>
      <c r="N95" s="311">
        <f t="shared" si="26"/>
        <v>41071.264275784619</v>
      </c>
      <c r="O95" s="311">
        <f t="shared" si="26"/>
        <v>106192.61075534642</v>
      </c>
      <c r="P95" s="311">
        <f t="shared" si="26"/>
        <v>13373.621415916274</v>
      </c>
      <c r="Q95" s="311">
        <f t="shared" si="26"/>
        <v>9787.5060158421184</v>
      </c>
      <c r="R95" s="311">
        <f t="shared" si="26"/>
        <v>22348.17522348831</v>
      </c>
      <c r="S95" s="311">
        <f t="shared" si="26"/>
        <v>143.05683846413839</v>
      </c>
      <c r="T95" s="311">
        <f t="shared" si="26"/>
        <v>24508.086600869417</v>
      </c>
      <c r="U95" s="311">
        <f t="shared" si="26"/>
        <v>81860.464507836587</v>
      </c>
      <c r="V95" s="311">
        <f t="shared" si="26"/>
        <v>29370.757505637266</v>
      </c>
      <c r="W95" s="311">
        <f t="shared" si="26"/>
        <v>44241.763400288954</v>
      </c>
      <c r="X95" s="311">
        <f t="shared" si="26"/>
        <v>15587.472349036769</v>
      </c>
      <c r="Y95" s="311">
        <f t="shared" si="26"/>
        <v>8767.9996826473271</v>
      </c>
      <c r="Z95" s="311">
        <f t="shared" si="26"/>
        <v>6170.7648835422006</v>
      </c>
      <c r="AA95" s="311">
        <f t="shared" si="26"/>
        <v>22490.528044723556</v>
      </c>
      <c r="AB95" s="311">
        <f t="shared" si="26"/>
        <v>4832.8274137671669</v>
      </c>
      <c r="AC95" s="311">
        <f t="shared" si="26"/>
        <v>901.09662931841854</v>
      </c>
      <c r="AD95" s="311">
        <f t="shared" si="26"/>
        <v>1209.4642682703043</v>
      </c>
      <c r="AE95" s="311">
        <f t="shared" si="26"/>
        <v>1404.4851394243174</v>
      </c>
      <c r="AF95" s="311">
        <f t="shared" si="26"/>
        <v>62.409004868269285</v>
      </c>
      <c r="AG95" s="311">
        <f t="shared" si="26"/>
        <v>125.26420230585869</v>
      </c>
      <c r="AH95" s="311">
        <f t="shared" si="26"/>
        <v>291.63490177093342</v>
      </c>
      <c r="AI95" s="311">
        <f t="shared" si="26"/>
        <v>17.344881898948113</v>
      </c>
      <c r="AJ95" s="311">
        <f t="shared" si="26"/>
        <v>346.29864801494057</v>
      </c>
      <c r="AK95" s="311">
        <f t="shared" si="26"/>
        <v>32546.227619637786</v>
      </c>
      <c r="AL95" s="311">
        <f t="shared" si="26"/>
        <v>364.80160307927389</v>
      </c>
      <c r="AM95" s="311">
        <f t="shared" si="26"/>
        <v>5412.0070574430956</v>
      </c>
      <c r="AN95" s="311">
        <f t="shared" si="26"/>
        <v>153.93191611601532</v>
      </c>
      <c r="AO95" s="311">
        <f t="shared" si="26"/>
        <v>70.84219683758046</v>
      </c>
      <c r="AP95" s="311">
        <f t="shared" si="26"/>
        <v>9465.7423577621594</v>
      </c>
      <c r="AQ95" s="311">
        <f t="shared" si="26"/>
        <v>78729.290201812328</v>
      </c>
      <c r="AR95" s="311">
        <f t="shared" si="26"/>
        <v>12839.108154777137</v>
      </c>
      <c r="AS95" s="311">
        <f t="shared" si="26"/>
        <v>124661.75703800768</v>
      </c>
      <c r="AT95" s="311">
        <f t="shared" si="26"/>
        <v>28332.371939701748</v>
      </c>
      <c r="AU95" s="311">
        <f t="shared" si="26"/>
        <v>5766.9843788983162</v>
      </c>
      <c r="AV95" s="311">
        <f t="shared" si="26"/>
        <v>1317.2840305128038</v>
      </c>
      <c r="AW95" s="311">
        <f t="shared" si="26"/>
        <v>3289.578429591807</v>
      </c>
      <c r="AX95" s="311">
        <f t="shared" si="26"/>
        <v>3805.9268052655129</v>
      </c>
      <c r="AY95" s="311">
        <f t="shared" si="26"/>
        <v>1395.6453360170137</v>
      </c>
      <c r="AZ95" s="311">
        <f t="shared" si="26"/>
        <v>8449.3579649528838</v>
      </c>
      <c r="BA95" s="311">
        <f t="shared" si="26"/>
        <v>2312.0867291079353</v>
      </c>
      <c r="BB95" s="311">
        <f t="shared" si="26"/>
        <v>342.09828969089625</v>
      </c>
      <c r="BC95" s="311">
        <f t="shared" si="26"/>
        <v>11947.238294813098</v>
      </c>
      <c r="BD95" s="311">
        <f t="shared" si="26"/>
        <v>44.544679463596552</v>
      </c>
      <c r="BE95" s="311">
        <f t="shared" si="26"/>
        <v>1700.1144838062</v>
      </c>
      <c r="BF95" s="311">
        <f t="shared" si="26"/>
        <v>25850.668433802552</v>
      </c>
      <c r="BG95" s="311">
        <f t="shared" si="26"/>
        <v>18045.441336516396</v>
      </c>
      <c r="BH95" s="311">
        <f t="shared" si="26"/>
        <v>6760.564420206887</v>
      </c>
      <c r="BI95" s="311">
        <f t="shared" si="26"/>
        <v>9380.6922191274007</v>
      </c>
      <c r="BJ95" s="311">
        <f t="shared" si="26"/>
        <v>18113.652548502432</v>
      </c>
      <c r="BK95" s="311">
        <f t="shared" si="26"/>
        <v>11337.857257138146</v>
      </c>
      <c r="BL95" s="311">
        <f t="shared" si="26"/>
        <v>17698.00435512761</v>
      </c>
      <c r="BM95" s="311">
        <f t="shared" si="26"/>
        <v>39637.704889184883</v>
      </c>
      <c r="BN95" s="311">
        <f t="shared" si="26"/>
        <v>66797.524751307559</v>
      </c>
      <c r="BO95" s="311">
        <f t="shared" si="26"/>
        <v>40657.126161355227</v>
      </c>
      <c r="BP95" s="311">
        <f t="shared" si="26"/>
        <v>74955.090003219724</v>
      </c>
      <c r="BQ95" s="311">
        <f t="shared" si="26"/>
        <v>81090.33775537477</v>
      </c>
      <c r="BR95" s="311">
        <f t="shared" si="26"/>
        <v>30724.616256398389</v>
      </c>
      <c r="BS95" s="311">
        <f t="shared" si="26"/>
        <v>8787.5001099446836</v>
      </c>
      <c r="BT95" s="311">
        <f>BT93+BT94</f>
        <v>48393.419857977038</v>
      </c>
      <c r="BU95" s="311">
        <f t="shared" ref="BU95:CB95" si="27">BU93+BU94</f>
        <v>7350.8074298286356</v>
      </c>
      <c r="BV95" s="311">
        <f t="shared" si="27"/>
        <v>34952.657370734982</v>
      </c>
      <c r="BW95" s="311">
        <f t="shared" si="27"/>
        <v>35853.507330032662</v>
      </c>
      <c r="BX95" s="311">
        <f t="shared" si="27"/>
        <v>55380.029354607883</v>
      </c>
      <c r="BY95" s="311">
        <f t="shared" si="27"/>
        <v>25799.434827902322</v>
      </c>
      <c r="BZ95" s="311">
        <f t="shared" si="27"/>
        <v>13776.7277882743</v>
      </c>
      <c r="CA95" s="311">
        <f t="shared" si="27"/>
        <v>15195.065104857948</v>
      </c>
      <c r="CB95" s="134">
        <f t="shared" si="27"/>
        <v>2062.4494284422631</v>
      </c>
      <c r="CC95" s="139">
        <f>CC93+CC94</f>
        <v>1573582.899175084</v>
      </c>
      <c r="CD95" s="285"/>
      <c r="CE95" s="224"/>
      <c r="CF95" s="224"/>
      <c r="CG95" s="224"/>
      <c r="CH95" s="224"/>
      <c r="CI95" s="224"/>
      <c r="CJ95" s="224"/>
      <c r="CK95" s="224"/>
      <c r="CL95" s="224"/>
      <c r="CM95" s="224"/>
      <c r="CN95" s="224"/>
      <c r="CO95" s="224"/>
      <c r="CP95" s="224"/>
      <c r="CQ95" s="224"/>
      <c r="CR95" s="224"/>
      <c r="CS95" s="224"/>
      <c r="CT95" s="224"/>
      <c r="CU95" s="224"/>
      <c r="CV95" s="224"/>
      <c r="CW95" s="224"/>
      <c r="CX95" s="224"/>
      <c r="CY95" s="224"/>
      <c r="CZ95" s="224"/>
      <c r="DA95" s="224"/>
      <c r="DB95" s="224"/>
    </row>
    <row r="96" spans="1:106" ht="16" customHeight="1" x14ac:dyDescent="0.15">
      <c r="CD96" s="2"/>
      <c r="CE96" s="2"/>
    </row>
    <row r="97" spans="1:83" ht="16" customHeight="1" x14ac:dyDescent="0.15">
      <c r="CD97" s="2"/>
      <c r="CE97" s="2"/>
    </row>
    <row r="98" spans="1:83" ht="16" customHeight="1" x14ac:dyDescent="0.15">
      <c r="C98" s="232" t="s">
        <v>356</v>
      </c>
      <c r="CD98" s="2"/>
      <c r="CE98" s="2"/>
    </row>
    <row r="99" spans="1:83" ht="16" customHeight="1" x14ac:dyDescent="0.15">
      <c r="CD99" s="2"/>
      <c r="CE99" s="2"/>
    </row>
    <row r="100" spans="1:83" ht="16" customHeight="1" x14ac:dyDescent="0.15">
      <c r="A100" s="281"/>
      <c r="B100" s="476"/>
      <c r="C100" s="282" t="s">
        <v>357</v>
      </c>
      <c r="D100" s="314">
        <v>102779.98716883184</v>
      </c>
      <c r="E100" s="315">
        <v>5223.2917617999992</v>
      </c>
      <c r="F100" s="315">
        <v>411.92854319999998</v>
      </c>
      <c r="G100" s="315">
        <v>4634.9831043060976</v>
      </c>
      <c r="H100" s="315">
        <v>73340.227423604738</v>
      </c>
      <c r="I100" s="315">
        <v>13014.842633300626</v>
      </c>
      <c r="J100" s="315">
        <v>36519.477253735124</v>
      </c>
      <c r="K100" s="315">
        <v>8186.3413696388398</v>
      </c>
      <c r="L100" s="315">
        <v>19355.028203811496</v>
      </c>
      <c r="M100" s="315">
        <v>862.07473184044341</v>
      </c>
      <c r="N100" s="315">
        <v>27585.341492371572</v>
      </c>
      <c r="O100" s="315">
        <v>41063.624671970276</v>
      </c>
      <c r="P100" s="315">
        <v>22336.446245807168</v>
      </c>
      <c r="Q100" s="315">
        <v>17275.436592519804</v>
      </c>
      <c r="R100" s="315">
        <v>12355.548065772597</v>
      </c>
      <c r="S100" s="315">
        <v>0</v>
      </c>
      <c r="T100" s="315">
        <v>81549.226913648832</v>
      </c>
      <c r="U100" s="315">
        <v>106319.84015029235</v>
      </c>
      <c r="V100" s="315">
        <v>34357.276969023907</v>
      </c>
      <c r="W100" s="315">
        <v>74663.029378852472</v>
      </c>
      <c r="X100" s="315">
        <v>4831.394379722823</v>
      </c>
      <c r="Y100" s="315">
        <v>10182.295609797295</v>
      </c>
      <c r="Z100" s="315">
        <v>9810.1861477815128</v>
      </c>
      <c r="AA100" s="315">
        <v>22912.739075224003</v>
      </c>
      <c r="AB100" s="315">
        <v>16630.755424358547</v>
      </c>
      <c r="AC100" s="315">
        <v>712.47278653943386</v>
      </c>
      <c r="AD100" s="315">
        <v>1179.3813596781729</v>
      </c>
      <c r="AE100" s="315">
        <v>1922</v>
      </c>
      <c r="AF100" s="315">
        <v>21.513790652681859</v>
      </c>
      <c r="AG100" s="315">
        <v>218.21023806768309</v>
      </c>
      <c r="AH100" s="315">
        <v>1091.4865678518631</v>
      </c>
      <c r="AI100" s="315">
        <v>8.7975080121772944</v>
      </c>
      <c r="AJ100" s="315">
        <v>120.37376732138662</v>
      </c>
      <c r="AK100" s="315">
        <v>13943.371447822545</v>
      </c>
      <c r="AL100" s="315">
        <v>296.61839371585825</v>
      </c>
      <c r="AM100" s="315">
        <v>3839.3899944356781</v>
      </c>
      <c r="AN100" s="315">
        <v>124.1209450491035</v>
      </c>
      <c r="AO100" s="315">
        <v>57.121133554454197</v>
      </c>
      <c r="AP100" s="315">
        <v>21918.540542601168</v>
      </c>
      <c r="AQ100" s="315">
        <v>327244.39183829975</v>
      </c>
      <c r="AR100" s="315">
        <v>77427.956965452788</v>
      </c>
      <c r="AS100" s="315">
        <v>203069.71967531281</v>
      </c>
      <c r="AT100" s="315">
        <v>235757.72174136189</v>
      </c>
      <c r="AU100" s="315">
        <v>22164.912670645415</v>
      </c>
      <c r="AV100" s="315">
        <v>3308.0690766995062</v>
      </c>
      <c r="AW100" s="315">
        <v>11278.030541858443</v>
      </c>
      <c r="AX100" s="315">
        <v>20563.808099705657</v>
      </c>
      <c r="AY100" s="315">
        <v>8548.3498516346845</v>
      </c>
      <c r="AZ100" s="315">
        <v>35687.527217512485</v>
      </c>
      <c r="BA100" s="315">
        <v>166.77922495662406</v>
      </c>
      <c r="BB100" s="315">
        <v>1848.3166701956873</v>
      </c>
      <c r="BC100" s="315">
        <v>9938.2944740990242</v>
      </c>
      <c r="BD100" s="315">
        <v>78.885346687457073</v>
      </c>
      <c r="BE100" s="315">
        <v>8587.7385029317011</v>
      </c>
      <c r="BF100" s="315">
        <v>36650.304044454948</v>
      </c>
      <c r="BG100" s="315">
        <v>165.22217768756673</v>
      </c>
      <c r="BH100" s="315">
        <v>32870.755560259546</v>
      </c>
      <c r="BI100" s="315">
        <v>64160.079957628222</v>
      </c>
      <c r="BJ100" s="315">
        <v>124662.08979167207</v>
      </c>
      <c r="BK100" s="315">
        <v>30316.321272755515</v>
      </c>
      <c r="BL100" s="315">
        <v>24492.771015626677</v>
      </c>
      <c r="BM100" s="315">
        <v>86011.370718576218</v>
      </c>
      <c r="BN100" s="315">
        <v>145552.81818084171</v>
      </c>
      <c r="BO100" s="315">
        <v>62710.918295320887</v>
      </c>
      <c r="BP100" s="315">
        <v>65288.918479693442</v>
      </c>
      <c r="BQ100" s="315">
        <v>253061.98215107416</v>
      </c>
      <c r="BR100" s="315">
        <v>22044.943214130617</v>
      </c>
      <c r="BS100" s="315">
        <v>46110.269509021353</v>
      </c>
      <c r="BT100" s="315">
        <v>235592.50311078681</v>
      </c>
      <c r="BU100" s="315">
        <v>16245.037492540123</v>
      </c>
      <c r="BV100" s="315">
        <v>88619.10497393526</v>
      </c>
      <c r="BW100" s="315">
        <v>213834.37307682107</v>
      </c>
      <c r="BX100" s="315">
        <v>292509.59580090857</v>
      </c>
      <c r="BY100" s="315">
        <v>209622.05083189567</v>
      </c>
      <c r="BZ100" s="315">
        <v>54678.227290485673</v>
      </c>
      <c r="CA100" s="315">
        <v>114088.88478924196</v>
      </c>
      <c r="CB100" s="283">
        <v>0</v>
      </c>
      <c r="CC100" s="312">
        <f>SUM(D100:CB100)</f>
        <v>3976613.7654192271</v>
      </c>
      <c r="CD100" s="2"/>
      <c r="CE100" s="2"/>
    </row>
    <row r="101" spans="1:83" x14ac:dyDescent="0.15">
      <c r="CD101" s="2"/>
      <c r="CE101" s="2"/>
    </row>
    <row r="102" spans="1:83" x14ac:dyDescent="0.15">
      <c r="CD102" s="2"/>
      <c r="CE102" s="2"/>
    </row>
    <row r="103" spans="1:83" x14ac:dyDescent="0.15">
      <c r="CD103" s="2"/>
      <c r="CE103" s="2"/>
    </row>
    <row r="104" spans="1:83" x14ac:dyDescent="0.15">
      <c r="CD104" s="2"/>
      <c r="CE104" s="2"/>
    </row>
    <row r="105" spans="1:83" x14ac:dyDescent="0.15">
      <c r="CD105" s="2"/>
      <c r="CE105" s="2"/>
    </row>
    <row r="106" spans="1:83" x14ac:dyDescent="0.15">
      <c r="CD106" s="2"/>
      <c r="CE106" s="2"/>
    </row>
    <row r="107" spans="1:83" x14ac:dyDescent="0.15">
      <c r="CD107" s="2"/>
      <c r="CE107" s="2"/>
    </row>
    <row r="108" spans="1:83" x14ac:dyDescent="0.15">
      <c r="CD108" s="2"/>
      <c r="CE108" s="2"/>
    </row>
    <row r="109" spans="1:83" x14ac:dyDescent="0.15">
      <c r="CD109" s="2"/>
      <c r="CE109" s="2"/>
    </row>
    <row r="110" spans="1:83" x14ac:dyDescent="0.15">
      <c r="CD110" s="2"/>
      <c r="CE110" s="2"/>
    </row>
    <row r="111" spans="1:83" x14ac:dyDescent="0.15">
      <c r="CD111" s="2"/>
      <c r="CE111" s="2"/>
    </row>
    <row r="112" spans="1:83" x14ac:dyDescent="0.15">
      <c r="CD112" s="2"/>
      <c r="CE112" s="2"/>
    </row>
    <row r="113" spans="82:83" x14ac:dyDescent="0.15">
      <c r="CD113" s="2"/>
      <c r="CE113" s="2"/>
    </row>
    <row r="114" spans="82:83" x14ac:dyDescent="0.15">
      <c r="CD114" s="2"/>
      <c r="CE114" s="2"/>
    </row>
    <row r="115" spans="82:83" x14ac:dyDescent="0.15">
      <c r="CD115" s="2"/>
      <c r="CE115" s="2"/>
    </row>
    <row r="116" spans="82:83" x14ac:dyDescent="0.15">
      <c r="CD116" s="2"/>
      <c r="CE116" s="2"/>
    </row>
    <row r="117" spans="82:83" x14ac:dyDescent="0.15">
      <c r="CD117" s="2"/>
      <c r="CE117" s="2"/>
    </row>
    <row r="118" spans="82:83" x14ac:dyDescent="0.15">
      <c r="CD118" s="2"/>
      <c r="CE118" s="2"/>
    </row>
    <row r="119" spans="82:83" x14ac:dyDescent="0.15">
      <c r="CD119" s="2"/>
      <c r="CE119" s="2"/>
    </row>
    <row r="120" spans="82:83" x14ac:dyDescent="0.15">
      <c r="CD120" s="2"/>
      <c r="CE120" s="2"/>
    </row>
    <row r="121" spans="82:83" x14ac:dyDescent="0.15">
      <c r="CD121" s="2"/>
      <c r="CE121" s="2"/>
    </row>
    <row r="122" spans="82:83" x14ac:dyDescent="0.15">
      <c r="CD122" s="2"/>
      <c r="CE122" s="2"/>
    </row>
    <row r="123" spans="82:83" x14ac:dyDescent="0.15">
      <c r="CD123" s="2"/>
      <c r="CE123" s="2"/>
    </row>
    <row r="124" spans="82:83" x14ac:dyDescent="0.15">
      <c r="CD124" s="2"/>
      <c r="CE124" s="2"/>
    </row>
    <row r="125" spans="82:83" x14ac:dyDescent="0.15">
      <c r="CD125" s="2"/>
      <c r="CE125" s="2"/>
    </row>
    <row r="126" spans="82:83" x14ac:dyDescent="0.15">
      <c r="CD126" s="2"/>
      <c r="CE126" s="2"/>
    </row>
    <row r="127" spans="82:83" x14ac:dyDescent="0.15">
      <c r="CD127" s="2"/>
      <c r="CE127" s="2"/>
    </row>
    <row r="128" spans="82:83" x14ac:dyDescent="0.15">
      <c r="CD128" s="2"/>
      <c r="CE128" s="2"/>
    </row>
    <row r="129" spans="82:83" x14ac:dyDescent="0.15">
      <c r="CD129" s="2"/>
      <c r="CE129" s="2"/>
    </row>
    <row r="130" spans="82:83" x14ac:dyDescent="0.15">
      <c r="CD130" s="2"/>
      <c r="CE130" s="2"/>
    </row>
    <row r="131" spans="82:83" x14ac:dyDescent="0.15">
      <c r="CD131" s="2"/>
      <c r="CE131" s="2"/>
    </row>
    <row r="132" spans="82:83" x14ac:dyDescent="0.15">
      <c r="CD132" s="2"/>
      <c r="CE132" s="2"/>
    </row>
    <row r="133" spans="82:83" x14ac:dyDescent="0.15">
      <c r="CD133" s="2"/>
      <c r="CE133" s="2"/>
    </row>
    <row r="134" spans="82:83" x14ac:dyDescent="0.15">
      <c r="CD134" s="2"/>
      <c r="CE134" s="2"/>
    </row>
    <row r="135" spans="82:83" x14ac:dyDescent="0.15">
      <c r="CD135" s="2"/>
      <c r="CE135" s="2"/>
    </row>
  </sheetData>
  <mergeCells count="5">
    <mergeCell ref="CG4:CI4"/>
    <mergeCell ref="CJ4:CK4"/>
    <mergeCell ref="CD6:CJ6"/>
    <mergeCell ref="CK6:CT6"/>
    <mergeCell ref="CU6:DA6"/>
  </mergeCells>
  <pageMargins left="0.79000000000000015" right="0.79000000000000015" top="0.59" bottom="0.59" header="0.39000000000000007" footer="0.39000000000000007"/>
  <pageSetup paperSize="9" scale="62" orientation="landscape"/>
  <headerFooter>
    <oddHeader>&amp;R&amp;K000000&amp;P</oddHeader>
    <oddFooter>&amp;L&amp;D&amp;C&amp;F&amp;R&amp;A</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07003-B095-E54E-B48F-D188C1B7A18B}">
  <dimension ref="A2:AW94"/>
  <sheetViews>
    <sheetView zoomScaleNormal="100" zoomScalePageLayoutView="101" workbookViewId="0">
      <pane xSplit="3" ySplit="11" topLeftCell="D12" activePane="bottomRight" state="frozen"/>
      <selection pane="topRight" activeCell="D1" sqref="D1"/>
      <selection pane="bottomLeft" activeCell="A12" sqref="A12"/>
      <selection pane="bottomRight"/>
    </sheetView>
  </sheetViews>
  <sheetFormatPr baseColWidth="10" defaultColWidth="11.5" defaultRowHeight="13" x14ac:dyDescent="0.15"/>
  <cols>
    <col min="1" max="1" width="3.6640625" style="10" customWidth="1"/>
    <col min="2" max="2" width="8.5" style="10" customWidth="1"/>
    <col min="3" max="3" width="38" style="10" customWidth="1"/>
    <col min="4" max="26" width="10.6640625" style="1" customWidth="1"/>
    <col min="27" max="16384" width="11.5" style="1"/>
  </cols>
  <sheetData>
    <row r="2" spans="1:27" ht="16" x14ac:dyDescent="0.2">
      <c r="C2" s="144" t="s">
        <v>378</v>
      </c>
    </row>
    <row r="3" spans="1:27" s="37" customFormat="1" ht="15" customHeight="1" x14ac:dyDescent="0.15">
      <c r="A3" s="230"/>
      <c r="B3" s="230"/>
      <c r="C3" s="200" t="s">
        <v>345</v>
      </c>
      <c r="E3" s="6"/>
      <c r="F3" s="6"/>
      <c r="G3" s="117"/>
      <c r="H3" s="117"/>
      <c r="I3" s="117"/>
      <c r="J3" s="117"/>
      <c r="K3" s="117"/>
      <c r="L3" s="117"/>
      <c r="M3" s="117"/>
      <c r="N3" s="117"/>
      <c r="O3" s="117"/>
      <c r="P3" s="117"/>
      <c r="Q3" s="117"/>
      <c r="R3" s="6"/>
      <c r="S3" s="117"/>
      <c r="T3" s="117"/>
      <c r="U3" s="117"/>
      <c r="V3" s="117"/>
      <c r="W3" s="117"/>
      <c r="X3" s="117"/>
      <c r="Y3" s="117"/>
      <c r="Z3" s="117"/>
    </row>
    <row r="4" spans="1:27" s="37" customFormat="1" ht="23" customHeight="1" x14ac:dyDescent="0.15">
      <c r="A4" s="5"/>
      <c r="B4" s="5"/>
      <c r="C4" s="228" t="s">
        <v>379</v>
      </c>
      <c r="D4" s="230"/>
      <c r="E4" s="230"/>
      <c r="F4" s="230"/>
      <c r="G4" s="229"/>
      <c r="H4" s="229"/>
      <c r="I4" s="62"/>
      <c r="J4" s="62"/>
      <c r="K4" s="62"/>
      <c r="L4" s="62"/>
      <c r="M4" s="62"/>
      <c r="N4" s="62"/>
      <c r="O4" s="5"/>
      <c r="P4" s="230"/>
      <c r="Q4" s="67"/>
      <c r="R4" s="67"/>
      <c r="S4" s="67"/>
      <c r="T4" s="67"/>
      <c r="U4" s="67"/>
      <c r="V4" s="67"/>
      <c r="W4" s="230"/>
    </row>
    <row r="5" spans="1:27" s="37" customFormat="1" ht="20" customHeight="1" x14ac:dyDescent="0.15">
      <c r="A5" s="35"/>
      <c r="B5" s="35"/>
      <c r="C5" s="201" t="s">
        <v>341</v>
      </c>
      <c r="D5" s="11"/>
      <c r="E5" s="11"/>
      <c r="F5" s="11"/>
      <c r="G5" s="11"/>
      <c r="H5" s="11"/>
      <c r="I5" s="11"/>
      <c r="J5" s="11"/>
      <c r="K5" s="11"/>
      <c r="L5" s="11"/>
      <c r="M5" s="11"/>
      <c r="N5" s="11"/>
      <c r="O5" s="11"/>
      <c r="P5" s="11"/>
      <c r="Q5" s="11"/>
      <c r="R5" s="11"/>
      <c r="S5" s="11"/>
      <c r="T5" s="11"/>
      <c r="U5" s="11"/>
      <c r="V5" s="11"/>
      <c r="W5" s="11"/>
      <c r="X5" s="11"/>
      <c r="Y5" s="11"/>
      <c r="Z5" s="11"/>
    </row>
    <row r="6" spans="1:27" s="37" customFormat="1" ht="15" customHeight="1" x14ac:dyDescent="0.15">
      <c r="A6" s="118" t="s">
        <v>112</v>
      </c>
      <c r="B6" s="119"/>
      <c r="C6" s="120"/>
      <c r="D6" s="333"/>
      <c r="E6" s="212"/>
      <c r="F6" s="212"/>
      <c r="G6" s="212"/>
      <c r="H6" s="212"/>
      <c r="I6" s="212"/>
      <c r="J6" s="212"/>
      <c r="K6" s="212"/>
      <c r="L6" s="212"/>
      <c r="M6" s="212"/>
      <c r="N6" s="212"/>
      <c r="O6" s="212"/>
      <c r="P6" s="212"/>
      <c r="Q6" s="212"/>
      <c r="R6" s="212"/>
      <c r="S6" s="212"/>
      <c r="T6" s="212"/>
      <c r="U6" s="212"/>
      <c r="V6" s="212"/>
      <c r="W6" s="212"/>
      <c r="X6" s="212"/>
      <c r="Y6" s="212"/>
      <c r="Z6" s="196"/>
      <c r="AA6" s="336"/>
    </row>
    <row r="7" spans="1:27" s="10" customFormat="1" ht="66" customHeight="1" x14ac:dyDescent="0.15">
      <c r="A7" s="20" t="s">
        <v>112</v>
      </c>
      <c r="B7" s="21" t="s">
        <v>112</v>
      </c>
      <c r="C7" s="145" t="s">
        <v>164</v>
      </c>
      <c r="D7" s="73" t="s">
        <v>171</v>
      </c>
      <c r="E7" s="184" t="s">
        <v>196</v>
      </c>
      <c r="F7" s="73" t="s">
        <v>172</v>
      </c>
      <c r="G7" s="73" t="s">
        <v>173</v>
      </c>
      <c r="H7" s="73" t="s">
        <v>174</v>
      </c>
      <c r="I7" s="73" t="s">
        <v>175</v>
      </c>
      <c r="J7" s="73" t="s">
        <v>176</v>
      </c>
      <c r="K7" s="73" t="s">
        <v>177</v>
      </c>
      <c r="L7" s="73" t="s">
        <v>178</v>
      </c>
      <c r="M7" s="73" t="s">
        <v>179</v>
      </c>
      <c r="N7" s="73" t="s">
        <v>180</v>
      </c>
      <c r="O7" s="184" t="s">
        <v>342</v>
      </c>
      <c r="P7" s="184" t="s">
        <v>343</v>
      </c>
      <c r="Q7" s="73" t="s">
        <v>181</v>
      </c>
      <c r="R7" s="73" t="s">
        <v>182</v>
      </c>
      <c r="S7" s="73" t="s">
        <v>183</v>
      </c>
      <c r="T7" s="73" t="s">
        <v>184</v>
      </c>
      <c r="U7" s="73" t="s">
        <v>185</v>
      </c>
      <c r="V7" s="73" t="s">
        <v>186</v>
      </c>
      <c r="W7" s="73" t="s">
        <v>187</v>
      </c>
      <c r="X7" s="73" t="s">
        <v>188</v>
      </c>
      <c r="Y7" s="73" t="s">
        <v>189</v>
      </c>
      <c r="Z7" s="330" t="s">
        <v>190</v>
      </c>
      <c r="AA7" s="360" t="s">
        <v>117</v>
      </c>
    </row>
    <row r="8" spans="1:27" s="10" customFormat="1" ht="16" customHeight="1" x14ac:dyDescent="0.15">
      <c r="A8" s="95" t="s">
        <v>110</v>
      </c>
      <c r="B8" s="22" t="s">
        <v>112</v>
      </c>
      <c r="C8" s="320" t="s">
        <v>112</v>
      </c>
      <c r="D8" s="66"/>
      <c r="E8" s="123"/>
      <c r="F8" s="123"/>
      <c r="G8" s="65"/>
      <c r="H8" s="65"/>
      <c r="I8" s="65"/>
      <c r="J8" s="65"/>
      <c r="K8" s="65"/>
      <c r="L8" s="65"/>
      <c r="M8" s="65"/>
      <c r="N8" s="65"/>
      <c r="O8" s="65"/>
      <c r="P8" s="65"/>
      <c r="Q8" s="65"/>
      <c r="R8" s="65"/>
      <c r="S8" s="65"/>
      <c r="T8" s="65"/>
      <c r="U8" s="65"/>
      <c r="V8" s="65"/>
      <c r="W8" s="65"/>
      <c r="X8" s="65"/>
      <c r="Y8" s="65"/>
      <c r="Z8" s="331"/>
      <c r="AA8" s="337"/>
    </row>
    <row r="9" spans="1:27" s="10" customFormat="1" ht="16" customHeight="1" x14ac:dyDescent="0.15">
      <c r="A9" s="368"/>
      <c r="B9" s="152" t="s">
        <v>15</v>
      </c>
      <c r="C9" s="321" t="s">
        <v>194</v>
      </c>
      <c r="D9" s="176" t="s">
        <v>345</v>
      </c>
      <c r="E9" s="177" t="s">
        <v>345</v>
      </c>
      <c r="F9" s="177" t="s">
        <v>345</v>
      </c>
      <c r="G9" s="178" t="s">
        <v>345</v>
      </c>
      <c r="H9" s="178" t="s">
        <v>345</v>
      </c>
      <c r="I9" s="178" t="s">
        <v>345</v>
      </c>
      <c r="J9" s="178" t="s">
        <v>345</v>
      </c>
      <c r="K9" s="178" t="s">
        <v>345</v>
      </c>
      <c r="L9" s="178" t="s">
        <v>345</v>
      </c>
      <c r="M9" s="178" t="s">
        <v>345</v>
      </c>
      <c r="N9" s="178" t="s">
        <v>345</v>
      </c>
      <c r="O9" s="178" t="s">
        <v>345</v>
      </c>
      <c r="P9" s="178" t="s">
        <v>345</v>
      </c>
      <c r="Q9" s="178" t="s">
        <v>345</v>
      </c>
      <c r="R9" s="178" t="s">
        <v>345</v>
      </c>
      <c r="S9" s="178" t="s">
        <v>345</v>
      </c>
      <c r="T9" s="178" t="s">
        <v>345</v>
      </c>
      <c r="U9" s="178" t="s">
        <v>345</v>
      </c>
      <c r="V9" s="178" t="s">
        <v>345</v>
      </c>
      <c r="W9" s="178" t="s">
        <v>345</v>
      </c>
      <c r="X9" s="178" t="s">
        <v>345</v>
      </c>
      <c r="Y9" s="178" t="s">
        <v>345</v>
      </c>
      <c r="Z9" s="354" t="s">
        <v>345</v>
      </c>
      <c r="AA9" s="361" t="s">
        <v>345</v>
      </c>
    </row>
    <row r="10" spans="1:27" s="10" customFormat="1" ht="16" customHeight="1" x14ac:dyDescent="0.15">
      <c r="A10" s="7"/>
      <c r="B10" s="8"/>
      <c r="C10" s="323" t="s">
        <v>195</v>
      </c>
      <c r="D10" s="322"/>
      <c r="E10" s="8"/>
      <c r="F10" s="8"/>
      <c r="G10" s="8"/>
      <c r="H10" s="8"/>
      <c r="I10" s="8"/>
      <c r="J10" s="8"/>
      <c r="K10" s="8"/>
      <c r="L10" s="8"/>
      <c r="M10" s="8"/>
      <c r="N10" s="8"/>
      <c r="O10" s="8"/>
      <c r="P10" s="8"/>
      <c r="Q10" s="8"/>
      <c r="R10" s="8"/>
      <c r="S10" s="8"/>
      <c r="T10" s="8"/>
      <c r="U10" s="8"/>
      <c r="V10" s="8"/>
      <c r="W10" s="8"/>
      <c r="X10" s="8"/>
      <c r="Y10" s="8"/>
      <c r="Z10" s="355"/>
      <c r="AA10" s="362"/>
    </row>
    <row r="11" spans="1:27" s="10" customFormat="1" ht="16" customHeight="1" x14ac:dyDescent="0.15">
      <c r="A11" s="318"/>
      <c r="B11" s="325"/>
      <c r="C11" s="324" t="s">
        <v>372</v>
      </c>
      <c r="D11" s="327">
        <v>0</v>
      </c>
      <c r="E11" s="328">
        <v>0</v>
      </c>
      <c r="F11" s="328">
        <v>0</v>
      </c>
      <c r="G11" s="328">
        <v>0</v>
      </c>
      <c r="H11" s="328">
        <v>0</v>
      </c>
      <c r="I11" s="328">
        <v>0</v>
      </c>
      <c r="J11" s="328">
        <v>0</v>
      </c>
      <c r="K11" s="328">
        <v>0</v>
      </c>
      <c r="L11" s="328">
        <v>0</v>
      </c>
      <c r="M11" s="328">
        <v>0</v>
      </c>
      <c r="N11" s="328">
        <v>0</v>
      </c>
      <c r="O11" s="328">
        <v>0</v>
      </c>
      <c r="P11" s="328">
        <v>0</v>
      </c>
      <c r="Q11" s="328">
        <v>0</v>
      </c>
      <c r="R11" s="328">
        <v>0</v>
      </c>
      <c r="S11" s="328">
        <v>0</v>
      </c>
      <c r="T11" s="328">
        <v>141508.79999999999</v>
      </c>
      <c r="U11" s="328">
        <v>5241.24</v>
      </c>
      <c r="V11" s="328">
        <v>363.17520000000002</v>
      </c>
      <c r="W11" s="328">
        <v>12605.044058393629</v>
      </c>
      <c r="X11" s="328">
        <v>0</v>
      </c>
      <c r="Y11" s="328">
        <v>0</v>
      </c>
      <c r="Z11" s="356">
        <v>0</v>
      </c>
      <c r="AA11" s="363">
        <f>SUM(D11:Z11)</f>
        <v>159718.25925839361</v>
      </c>
    </row>
    <row r="12" spans="1:27" ht="16" customHeight="1" x14ac:dyDescent="0.15">
      <c r="A12" s="319">
        <v>1</v>
      </c>
      <c r="B12" s="127" t="s">
        <v>41</v>
      </c>
      <c r="C12" s="151" t="s">
        <v>165</v>
      </c>
      <c r="D12" s="180">
        <v>0</v>
      </c>
      <c r="E12" s="326">
        <v>0</v>
      </c>
      <c r="F12" s="326">
        <v>0</v>
      </c>
      <c r="G12" s="326">
        <v>0</v>
      </c>
      <c r="H12" s="326">
        <v>0</v>
      </c>
      <c r="I12" s="326">
        <v>0</v>
      </c>
      <c r="J12" s="326">
        <v>0</v>
      </c>
      <c r="K12" s="326">
        <v>0</v>
      </c>
      <c r="L12" s="326">
        <v>0</v>
      </c>
      <c r="M12" s="326">
        <v>0</v>
      </c>
      <c r="N12" s="326">
        <v>0</v>
      </c>
      <c r="O12" s="98">
        <v>0</v>
      </c>
      <c r="P12" s="98">
        <v>0</v>
      </c>
      <c r="Q12" s="326">
        <v>0</v>
      </c>
      <c r="R12" s="326">
        <v>953.81508487622261</v>
      </c>
      <c r="S12" s="326">
        <v>38.864482306684145</v>
      </c>
      <c r="T12" s="98">
        <v>0</v>
      </c>
      <c r="U12" s="98">
        <v>0</v>
      </c>
      <c r="V12" s="98">
        <v>0</v>
      </c>
      <c r="W12" s="98">
        <v>0</v>
      </c>
      <c r="X12" s="99">
        <v>0</v>
      </c>
      <c r="Y12" s="131">
        <v>0</v>
      </c>
      <c r="Z12" s="291">
        <v>0</v>
      </c>
      <c r="AA12" s="364">
        <f>SUM(D12:Z12)</f>
        <v>992.67956718290679</v>
      </c>
    </row>
    <row r="13" spans="1:27" ht="16" customHeight="1" x14ac:dyDescent="0.15">
      <c r="A13" s="316">
        <v>2</v>
      </c>
      <c r="B13" s="128" t="s">
        <v>42</v>
      </c>
      <c r="C13" s="40" t="s">
        <v>166</v>
      </c>
      <c r="D13" s="156">
        <v>0</v>
      </c>
      <c r="E13" s="156">
        <v>0</v>
      </c>
      <c r="F13" s="156">
        <v>0</v>
      </c>
      <c r="G13" s="156">
        <v>0</v>
      </c>
      <c r="H13" s="156">
        <v>0</v>
      </c>
      <c r="I13" s="156">
        <v>0</v>
      </c>
      <c r="J13" s="156">
        <v>0</v>
      </c>
      <c r="K13" s="156">
        <v>0</v>
      </c>
      <c r="L13" s="156">
        <v>0</v>
      </c>
      <c r="M13" s="156">
        <v>0</v>
      </c>
      <c r="N13" s="156">
        <v>0</v>
      </c>
      <c r="O13" s="64">
        <v>0</v>
      </c>
      <c r="P13" s="64">
        <v>0</v>
      </c>
      <c r="Q13" s="156">
        <v>24346.525811932363</v>
      </c>
      <c r="R13" s="156">
        <v>0</v>
      </c>
      <c r="S13" s="156">
        <v>0</v>
      </c>
      <c r="T13" s="64">
        <v>0</v>
      </c>
      <c r="U13" s="64">
        <v>0</v>
      </c>
      <c r="V13" s="64">
        <v>0</v>
      </c>
      <c r="W13" s="64">
        <v>0</v>
      </c>
      <c r="X13" s="102">
        <v>0</v>
      </c>
      <c r="Y13" s="64">
        <v>0</v>
      </c>
      <c r="Z13" s="289">
        <v>0</v>
      </c>
      <c r="AA13" s="339">
        <f t="shared" ref="AA13:AA77" si="0">SUM(D13:Z13)</f>
        <v>24346.525811932363</v>
      </c>
    </row>
    <row r="14" spans="1:27" ht="16" customHeight="1" x14ac:dyDescent="0.15">
      <c r="A14" s="295">
        <v>3</v>
      </c>
      <c r="B14" s="216" t="s">
        <v>267</v>
      </c>
      <c r="C14" s="40" t="s">
        <v>167</v>
      </c>
      <c r="D14" s="156">
        <v>0</v>
      </c>
      <c r="E14" s="156">
        <v>0</v>
      </c>
      <c r="F14" s="156">
        <v>0</v>
      </c>
      <c r="G14" s="156">
        <v>0</v>
      </c>
      <c r="H14" s="156">
        <v>0</v>
      </c>
      <c r="I14" s="156">
        <v>0</v>
      </c>
      <c r="J14" s="156">
        <v>0</v>
      </c>
      <c r="K14" s="156">
        <v>0</v>
      </c>
      <c r="L14" s="156">
        <v>0</v>
      </c>
      <c r="M14" s="156">
        <v>0</v>
      </c>
      <c r="N14" s="156">
        <v>0</v>
      </c>
      <c r="O14" s="64">
        <v>0</v>
      </c>
      <c r="P14" s="64">
        <v>0</v>
      </c>
      <c r="Q14" s="156">
        <v>0</v>
      </c>
      <c r="R14" s="156">
        <v>0</v>
      </c>
      <c r="S14" s="156">
        <v>0</v>
      </c>
      <c r="T14" s="64">
        <v>0</v>
      </c>
      <c r="U14" s="64">
        <v>0</v>
      </c>
      <c r="V14" s="64">
        <v>0</v>
      </c>
      <c r="W14" s="64">
        <v>0</v>
      </c>
      <c r="X14" s="102">
        <v>0</v>
      </c>
      <c r="Y14" s="64">
        <v>0</v>
      </c>
      <c r="Z14" s="289">
        <v>0</v>
      </c>
      <c r="AA14" s="339">
        <f t="shared" si="0"/>
        <v>0</v>
      </c>
    </row>
    <row r="15" spans="1:27" ht="16" customHeight="1" x14ac:dyDescent="0.15">
      <c r="A15" s="316">
        <v>4</v>
      </c>
      <c r="B15" s="217" t="s">
        <v>268</v>
      </c>
      <c r="C15" s="40" t="s">
        <v>199</v>
      </c>
      <c r="D15" s="156">
        <v>0</v>
      </c>
      <c r="E15" s="156">
        <v>0</v>
      </c>
      <c r="F15" s="156">
        <v>0</v>
      </c>
      <c r="G15" s="156">
        <v>0</v>
      </c>
      <c r="H15" s="156">
        <v>0</v>
      </c>
      <c r="I15" s="156">
        <v>0</v>
      </c>
      <c r="J15" s="156">
        <v>0</v>
      </c>
      <c r="K15" s="156">
        <v>0</v>
      </c>
      <c r="L15" s="156">
        <v>0</v>
      </c>
      <c r="M15" s="156">
        <v>0</v>
      </c>
      <c r="N15" s="156">
        <v>0</v>
      </c>
      <c r="O15" s="64">
        <v>0</v>
      </c>
      <c r="P15" s="64">
        <v>0</v>
      </c>
      <c r="Q15" s="156">
        <v>0</v>
      </c>
      <c r="R15" s="156">
        <v>0</v>
      </c>
      <c r="S15" s="156">
        <v>0</v>
      </c>
      <c r="T15" s="64">
        <v>0</v>
      </c>
      <c r="U15" s="64">
        <v>0</v>
      </c>
      <c r="V15" s="64">
        <v>0</v>
      </c>
      <c r="W15" s="64">
        <v>0</v>
      </c>
      <c r="X15" s="102">
        <v>0</v>
      </c>
      <c r="Y15" s="64">
        <v>0</v>
      </c>
      <c r="Z15" s="289">
        <v>0</v>
      </c>
      <c r="AA15" s="339">
        <f t="shared" si="0"/>
        <v>0</v>
      </c>
    </row>
    <row r="16" spans="1:27" ht="16" customHeight="1" x14ac:dyDescent="0.15">
      <c r="A16" s="295">
        <v>5</v>
      </c>
      <c r="B16" s="218" t="s">
        <v>269</v>
      </c>
      <c r="C16" s="40" t="s">
        <v>147</v>
      </c>
      <c r="D16" s="156">
        <v>0</v>
      </c>
      <c r="E16" s="156">
        <v>0</v>
      </c>
      <c r="F16" s="156">
        <v>0</v>
      </c>
      <c r="G16" s="156">
        <v>0</v>
      </c>
      <c r="H16" s="156">
        <v>0</v>
      </c>
      <c r="I16" s="156">
        <v>0</v>
      </c>
      <c r="J16" s="156">
        <v>0</v>
      </c>
      <c r="K16" s="156">
        <v>0</v>
      </c>
      <c r="L16" s="156">
        <v>0</v>
      </c>
      <c r="M16" s="156">
        <v>0</v>
      </c>
      <c r="N16" s="156">
        <v>0</v>
      </c>
      <c r="O16" s="64">
        <v>0</v>
      </c>
      <c r="P16" s="64">
        <v>0</v>
      </c>
      <c r="Q16" s="156">
        <v>0</v>
      </c>
      <c r="R16" s="156">
        <v>621.92525481313703</v>
      </c>
      <c r="S16" s="156">
        <v>77.728964613368291</v>
      </c>
      <c r="T16" s="64">
        <v>0</v>
      </c>
      <c r="U16" s="64">
        <v>0</v>
      </c>
      <c r="V16" s="64">
        <v>0</v>
      </c>
      <c r="W16" s="64">
        <v>0</v>
      </c>
      <c r="X16" s="102">
        <v>0</v>
      </c>
      <c r="Y16" s="64">
        <v>0</v>
      </c>
      <c r="Z16" s="289">
        <v>0</v>
      </c>
      <c r="AA16" s="339">
        <f t="shared" si="0"/>
        <v>699.65421942650528</v>
      </c>
    </row>
    <row r="17" spans="1:27" ht="16" customHeight="1" x14ac:dyDescent="0.15">
      <c r="A17" s="316">
        <v>6</v>
      </c>
      <c r="B17" s="217" t="s">
        <v>270</v>
      </c>
      <c r="C17" s="40" t="s">
        <v>331</v>
      </c>
      <c r="D17" s="156">
        <v>0</v>
      </c>
      <c r="E17" s="156">
        <v>0</v>
      </c>
      <c r="F17" s="156">
        <v>0</v>
      </c>
      <c r="G17" s="156">
        <v>0</v>
      </c>
      <c r="H17" s="156">
        <v>0</v>
      </c>
      <c r="I17" s="156">
        <v>0</v>
      </c>
      <c r="J17" s="156">
        <v>0</v>
      </c>
      <c r="K17" s="156">
        <v>0</v>
      </c>
      <c r="L17" s="156">
        <v>0</v>
      </c>
      <c r="M17" s="156">
        <v>0</v>
      </c>
      <c r="N17" s="156">
        <v>0</v>
      </c>
      <c r="O17" s="64">
        <v>0</v>
      </c>
      <c r="P17" s="64">
        <v>0</v>
      </c>
      <c r="Q17" s="156">
        <v>0</v>
      </c>
      <c r="R17" s="156">
        <v>0</v>
      </c>
      <c r="S17" s="156">
        <v>0</v>
      </c>
      <c r="T17" s="64">
        <v>0</v>
      </c>
      <c r="U17" s="64">
        <v>0</v>
      </c>
      <c r="V17" s="64">
        <v>0</v>
      </c>
      <c r="W17" s="64">
        <v>0</v>
      </c>
      <c r="X17" s="102">
        <v>0</v>
      </c>
      <c r="Y17" s="64">
        <v>0</v>
      </c>
      <c r="Z17" s="289">
        <v>0</v>
      </c>
      <c r="AA17" s="339">
        <f t="shared" si="0"/>
        <v>0</v>
      </c>
    </row>
    <row r="18" spans="1:27" ht="16" customHeight="1" x14ac:dyDescent="0.15">
      <c r="A18" s="295">
        <v>7</v>
      </c>
      <c r="B18" s="50">
        <v>16</v>
      </c>
      <c r="C18" s="40" t="s">
        <v>393</v>
      </c>
      <c r="D18" s="156">
        <v>0</v>
      </c>
      <c r="E18" s="156">
        <v>0</v>
      </c>
      <c r="F18" s="156">
        <v>0</v>
      </c>
      <c r="G18" s="156">
        <v>0</v>
      </c>
      <c r="H18" s="156">
        <v>0</v>
      </c>
      <c r="I18" s="156">
        <v>0</v>
      </c>
      <c r="J18" s="156">
        <v>0</v>
      </c>
      <c r="K18" s="156">
        <v>0</v>
      </c>
      <c r="L18" s="156">
        <v>0</v>
      </c>
      <c r="M18" s="156">
        <v>0</v>
      </c>
      <c r="N18" s="156">
        <v>0</v>
      </c>
      <c r="O18" s="64">
        <v>0</v>
      </c>
      <c r="P18" s="64">
        <v>0</v>
      </c>
      <c r="Q18" s="156">
        <v>8109.7904945306409</v>
      </c>
      <c r="R18" s="156">
        <v>0</v>
      </c>
      <c r="S18" s="156">
        <v>0</v>
      </c>
      <c r="T18" s="64">
        <v>0</v>
      </c>
      <c r="U18" s="64">
        <v>0</v>
      </c>
      <c r="V18" s="64">
        <v>0</v>
      </c>
      <c r="W18" s="64">
        <v>0</v>
      </c>
      <c r="X18" s="102">
        <v>0</v>
      </c>
      <c r="Y18" s="64">
        <v>0</v>
      </c>
      <c r="Z18" s="289">
        <v>0</v>
      </c>
      <c r="AA18" s="339">
        <f t="shared" si="0"/>
        <v>8109.7904945306409</v>
      </c>
    </row>
    <row r="19" spans="1:27" ht="16" customHeight="1" x14ac:dyDescent="0.15">
      <c r="A19" s="316">
        <v>8</v>
      </c>
      <c r="B19" s="50">
        <v>17</v>
      </c>
      <c r="C19" s="40" t="s">
        <v>76</v>
      </c>
      <c r="D19" s="156">
        <v>0</v>
      </c>
      <c r="E19" s="156">
        <v>0</v>
      </c>
      <c r="F19" s="156">
        <v>0</v>
      </c>
      <c r="G19" s="156">
        <v>0</v>
      </c>
      <c r="H19" s="156">
        <v>0</v>
      </c>
      <c r="I19" s="156">
        <v>0</v>
      </c>
      <c r="J19" s="156">
        <v>0</v>
      </c>
      <c r="K19" s="156">
        <v>0</v>
      </c>
      <c r="L19" s="156">
        <v>0</v>
      </c>
      <c r="M19" s="156">
        <v>0</v>
      </c>
      <c r="N19" s="156">
        <v>0</v>
      </c>
      <c r="O19" s="64">
        <v>0</v>
      </c>
      <c r="P19" s="64">
        <v>0</v>
      </c>
      <c r="Q19" s="156">
        <v>0</v>
      </c>
      <c r="R19" s="156">
        <v>621.92525481313703</v>
      </c>
      <c r="S19" s="156">
        <v>0</v>
      </c>
      <c r="T19" s="64">
        <v>0</v>
      </c>
      <c r="U19" s="64">
        <v>0</v>
      </c>
      <c r="V19" s="64">
        <v>0</v>
      </c>
      <c r="W19" s="64">
        <v>0</v>
      </c>
      <c r="X19" s="102">
        <v>0</v>
      </c>
      <c r="Y19" s="64">
        <v>0</v>
      </c>
      <c r="Z19" s="289">
        <v>0</v>
      </c>
      <c r="AA19" s="339">
        <f t="shared" si="0"/>
        <v>621.92525481313703</v>
      </c>
    </row>
    <row r="20" spans="1:27" ht="16" customHeight="1" x14ac:dyDescent="0.15">
      <c r="A20" s="295">
        <v>9</v>
      </c>
      <c r="B20" s="50">
        <v>18</v>
      </c>
      <c r="C20" s="40" t="s">
        <v>80</v>
      </c>
      <c r="D20" s="156">
        <v>0</v>
      </c>
      <c r="E20" s="156">
        <v>0</v>
      </c>
      <c r="F20" s="156">
        <v>0</v>
      </c>
      <c r="G20" s="156">
        <v>0</v>
      </c>
      <c r="H20" s="156">
        <v>0</v>
      </c>
      <c r="I20" s="156">
        <v>0</v>
      </c>
      <c r="J20" s="156">
        <v>0</v>
      </c>
      <c r="K20" s="156">
        <v>0</v>
      </c>
      <c r="L20" s="156">
        <v>0</v>
      </c>
      <c r="M20" s="156">
        <v>0</v>
      </c>
      <c r="N20" s="156">
        <v>0</v>
      </c>
      <c r="O20" s="64">
        <v>0</v>
      </c>
      <c r="P20" s="64">
        <v>0</v>
      </c>
      <c r="Q20" s="156">
        <v>0</v>
      </c>
      <c r="R20" s="156">
        <v>0</v>
      </c>
      <c r="S20" s="156">
        <v>0</v>
      </c>
      <c r="T20" s="64">
        <v>0</v>
      </c>
      <c r="U20" s="64">
        <v>0</v>
      </c>
      <c r="V20" s="64">
        <v>0</v>
      </c>
      <c r="W20" s="64">
        <v>0</v>
      </c>
      <c r="X20" s="102">
        <v>0</v>
      </c>
      <c r="Y20" s="64">
        <v>0</v>
      </c>
      <c r="Z20" s="289">
        <v>0</v>
      </c>
      <c r="AA20" s="339">
        <f t="shared" si="0"/>
        <v>0</v>
      </c>
    </row>
    <row r="21" spans="1:27" ht="16" customHeight="1" x14ac:dyDescent="0.15">
      <c r="A21" s="316">
        <v>10</v>
      </c>
      <c r="B21" s="50">
        <v>19</v>
      </c>
      <c r="C21" s="40" t="s">
        <v>168</v>
      </c>
      <c r="D21" s="156">
        <v>0</v>
      </c>
      <c r="E21" s="156">
        <v>56199</v>
      </c>
      <c r="F21" s="156">
        <v>16232.800000000001</v>
      </c>
      <c r="G21" s="156">
        <v>60534.6</v>
      </c>
      <c r="H21" s="156">
        <v>56302.2</v>
      </c>
      <c r="I21" s="156">
        <v>691.2</v>
      </c>
      <c r="J21" s="156">
        <v>1908</v>
      </c>
      <c r="K21" s="156">
        <v>14688.215473887853</v>
      </c>
      <c r="L21" s="156">
        <v>5465.0358682445185</v>
      </c>
      <c r="M21" s="156">
        <v>0</v>
      </c>
      <c r="N21" s="156">
        <v>0</v>
      </c>
      <c r="O21" s="64">
        <v>0</v>
      </c>
      <c r="P21" s="64">
        <v>0</v>
      </c>
      <c r="Q21" s="156">
        <v>0</v>
      </c>
      <c r="R21" s="156">
        <v>0</v>
      </c>
      <c r="S21" s="156">
        <v>0</v>
      </c>
      <c r="T21" s="64">
        <v>0</v>
      </c>
      <c r="U21" s="64">
        <v>0</v>
      </c>
      <c r="V21" s="64">
        <v>0</v>
      </c>
      <c r="W21" s="64">
        <v>0</v>
      </c>
      <c r="X21" s="102">
        <v>0</v>
      </c>
      <c r="Y21" s="64">
        <v>0</v>
      </c>
      <c r="Z21" s="289">
        <v>0</v>
      </c>
      <c r="AA21" s="339">
        <f t="shared" si="0"/>
        <v>212021.05134213236</v>
      </c>
    </row>
    <row r="22" spans="1:27" ht="16" customHeight="1" x14ac:dyDescent="0.15">
      <c r="A22" s="295">
        <v>11</v>
      </c>
      <c r="B22" s="50">
        <v>20</v>
      </c>
      <c r="C22" s="40" t="s">
        <v>169</v>
      </c>
      <c r="D22" s="156">
        <v>0</v>
      </c>
      <c r="E22" s="156">
        <v>0</v>
      </c>
      <c r="F22" s="156">
        <v>0</v>
      </c>
      <c r="G22" s="156">
        <v>0</v>
      </c>
      <c r="H22" s="156">
        <v>0</v>
      </c>
      <c r="I22" s="156">
        <v>0</v>
      </c>
      <c r="J22" s="156">
        <v>0</v>
      </c>
      <c r="K22" s="156">
        <v>0</v>
      </c>
      <c r="L22" s="156">
        <v>0</v>
      </c>
      <c r="M22" s="156">
        <v>0</v>
      </c>
      <c r="N22" s="156">
        <v>0</v>
      </c>
      <c r="O22" s="64">
        <v>0</v>
      </c>
      <c r="P22" s="64">
        <v>0</v>
      </c>
      <c r="Q22" s="156">
        <v>0</v>
      </c>
      <c r="R22" s="156">
        <v>0</v>
      </c>
      <c r="S22" s="156">
        <v>0</v>
      </c>
      <c r="T22" s="64">
        <v>0</v>
      </c>
      <c r="U22" s="64">
        <v>0</v>
      </c>
      <c r="V22" s="64">
        <v>0</v>
      </c>
      <c r="W22" s="64">
        <v>0</v>
      </c>
      <c r="X22" s="102">
        <v>0</v>
      </c>
      <c r="Y22" s="64">
        <v>0</v>
      </c>
      <c r="Z22" s="289">
        <v>0</v>
      </c>
      <c r="AA22" s="339">
        <f t="shared" si="0"/>
        <v>0</v>
      </c>
    </row>
    <row r="23" spans="1:27" ht="16" customHeight="1" x14ac:dyDescent="0.15">
      <c r="A23" s="316">
        <v>12</v>
      </c>
      <c r="B23" s="50">
        <v>21</v>
      </c>
      <c r="C23" s="40" t="s">
        <v>394</v>
      </c>
      <c r="D23" s="156">
        <v>0</v>
      </c>
      <c r="E23" s="156">
        <v>0</v>
      </c>
      <c r="F23" s="156">
        <v>0</v>
      </c>
      <c r="G23" s="156">
        <v>0</v>
      </c>
      <c r="H23" s="156">
        <v>0</v>
      </c>
      <c r="I23" s="156">
        <v>0</v>
      </c>
      <c r="J23" s="156">
        <v>0</v>
      </c>
      <c r="K23" s="156">
        <v>0</v>
      </c>
      <c r="L23" s="156">
        <v>0</v>
      </c>
      <c r="M23" s="156">
        <v>0</v>
      </c>
      <c r="N23" s="156">
        <v>0</v>
      </c>
      <c r="O23" s="64">
        <v>0</v>
      </c>
      <c r="P23" s="64">
        <v>0</v>
      </c>
      <c r="Q23" s="156">
        <v>0</v>
      </c>
      <c r="R23" s="156">
        <v>0</v>
      </c>
      <c r="S23" s="156">
        <v>0</v>
      </c>
      <c r="T23" s="64">
        <v>0</v>
      </c>
      <c r="U23" s="64">
        <v>0</v>
      </c>
      <c r="V23" s="64">
        <v>0</v>
      </c>
      <c r="W23" s="64">
        <v>0</v>
      </c>
      <c r="X23" s="102">
        <v>0</v>
      </c>
      <c r="Y23" s="64">
        <v>0</v>
      </c>
      <c r="Z23" s="289">
        <v>0</v>
      </c>
      <c r="AA23" s="339">
        <f t="shared" si="0"/>
        <v>0</v>
      </c>
    </row>
    <row r="24" spans="1:27" ht="16" customHeight="1" x14ac:dyDescent="0.15">
      <c r="A24" s="295">
        <v>13</v>
      </c>
      <c r="B24" s="50">
        <v>22</v>
      </c>
      <c r="C24" s="40" t="s">
        <v>77</v>
      </c>
      <c r="D24" s="156">
        <v>0</v>
      </c>
      <c r="E24" s="156">
        <v>0</v>
      </c>
      <c r="F24" s="156">
        <v>0</v>
      </c>
      <c r="G24" s="156">
        <v>0</v>
      </c>
      <c r="H24" s="156">
        <v>0</v>
      </c>
      <c r="I24" s="156">
        <v>0</v>
      </c>
      <c r="J24" s="156">
        <v>0</v>
      </c>
      <c r="K24" s="156">
        <v>0</v>
      </c>
      <c r="L24" s="156">
        <v>0</v>
      </c>
      <c r="M24" s="156">
        <v>0</v>
      </c>
      <c r="N24" s="156">
        <v>0</v>
      </c>
      <c r="O24" s="64">
        <v>0</v>
      </c>
      <c r="P24" s="64">
        <v>0</v>
      </c>
      <c r="Q24" s="156">
        <v>0</v>
      </c>
      <c r="R24" s="156">
        <v>0</v>
      </c>
      <c r="S24" s="156">
        <v>0</v>
      </c>
      <c r="T24" s="64">
        <v>0</v>
      </c>
      <c r="U24" s="64">
        <v>0</v>
      </c>
      <c r="V24" s="64">
        <v>0</v>
      </c>
      <c r="W24" s="64">
        <v>0</v>
      </c>
      <c r="X24" s="102">
        <v>0</v>
      </c>
      <c r="Y24" s="64">
        <v>0</v>
      </c>
      <c r="Z24" s="289">
        <v>0</v>
      </c>
      <c r="AA24" s="339">
        <f t="shared" si="0"/>
        <v>0</v>
      </c>
    </row>
    <row r="25" spans="1:27" ht="16" customHeight="1" x14ac:dyDescent="0.15">
      <c r="A25" s="316">
        <v>14</v>
      </c>
      <c r="B25" s="50">
        <v>23</v>
      </c>
      <c r="C25" s="40" t="s">
        <v>24</v>
      </c>
      <c r="D25" s="156">
        <v>0</v>
      </c>
      <c r="E25" s="156">
        <v>0</v>
      </c>
      <c r="F25" s="156">
        <v>0</v>
      </c>
      <c r="G25" s="156">
        <v>0</v>
      </c>
      <c r="H25" s="156">
        <v>0</v>
      </c>
      <c r="I25" s="156">
        <v>0</v>
      </c>
      <c r="J25" s="156">
        <v>0</v>
      </c>
      <c r="K25" s="156">
        <v>0</v>
      </c>
      <c r="L25" s="156">
        <v>0</v>
      </c>
      <c r="M25" s="156">
        <v>0</v>
      </c>
      <c r="N25" s="156">
        <v>0</v>
      </c>
      <c r="O25" s="64">
        <v>0</v>
      </c>
      <c r="P25" s="64">
        <v>0</v>
      </c>
      <c r="Q25" s="156">
        <v>0</v>
      </c>
      <c r="R25" s="156">
        <v>0</v>
      </c>
      <c r="S25" s="156">
        <v>0</v>
      </c>
      <c r="T25" s="64">
        <v>0</v>
      </c>
      <c r="U25" s="64">
        <v>0</v>
      </c>
      <c r="V25" s="64">
        <v>0</v>
      </c>
      <c r="W25" s="64">
        <v>0</v>
      </c>
      <c r="X25" s="102">
        <v>0</v>
      </c>
      <c r="Y25" s="64">
        <v>0</v>
      </c>
      <c r="Z25" s="289">
        <v>0</v>
      </c>
      <c r="AA25" s="339">
        <f t="shared" si="0"/>
        <v>0</v>
      </c>
    </row>
    <row r="26" spans="1:27" ht="16" customHeight="1" x14ac:dyDescent="0.15">
      <c r="A26" s="295">
        <v>15</v>
      </c>
      <c r="B26" s="203" t="s">
        <v>273</v>
      </c>
      <c r="C26" s="40" t="s">
        <v>25</v>
      </c>
      <c r="D26" s="156">
        <v>0</v>
      </c>
      <c r="E26" s="156">
        <v>0</v>
      </c>
      <c r="F26" s="156">
        <v>0</v>
      </c>
      <c r="G26" s="156">
        <v>0</v>
      </c>
      <c r="H26" s="156">
        <v>0</v>
      </c>
      <c r="I26" s="156">
        <v>0</v>
      </c>
      <c r="J26" s="156">
        <v>0</v>
      </c>
      <c r="K26" s="156">
        <v>0</v>
      </c>
      <c r="L26" s="156">
        <v>0</v>
      </c>
      <c r="M26" s="156">
        <v>0</v>
      </c>
      <c r="N26" s="156">
        <v>0</v>
      </c>
      <c r="O26" s="64">
        <v>0</v>
      </c>
      <c r="P26" s="64">
        <v>0</v>
      </c>
      <c r="Q26" s="156">
        <v>0</v>
      </c>
      <c r="R26" s="156">
        <v>0</v>
      </c>
      <c r="S26" s="156">
        <v>0</v>
      </c>
      <c r="T26" s="64">
        <v>0</v>
      </c>
      <c r="U26" s="64">
        <v>0</v>
      </c>
      <c r="V26" s="64">
        <v>0</v>
      </c>
      <c r="W26" s="64">
        <v>0</v>
      </c>
      <c r="X26" s="102">
        <v>0</v>
      </c>
      <c r="Y26" s="64">
        <v>0</v>
      </c>
      <c r="Z26" s="289">
        <v>0</v>
      </c>
      <c r="AA26" s="339">
        <f t="shared" si="0"/>
        <v>0</v>
      </c>
    </row>
    <row r="27" spans="1:27" ht="16" customHeight="1" x14ac:dyDescent="0.15">
      <c r="A27" s="316">
        <v>16</v>
      </c>
      <c r="B27" s="203" t="s">
        <v>274</v>
      </c>
      <c r="C27" s="40" t="s">
        <v>395</v>
      </c>
      <c r="D27" s="156">
        <v>0</v>
      </c>
      <c r="E27" s="156">
        <v>0</v>
      </c>
      <c r="F27" s="156">
        <v>0</v>
      </c>
      <c r="G27" s="156">
        <v>0</v>
      </c>
      <c r="H27" s="156">
        <v>0</v>
      </c>
      <c r="I27" s="156">
        <v>0</v>
      </c>
      <c r="J27" s="156">
        <v>0</v>
      </c>
      <c r="K27" s="156">
        <v>0</v>
      </c>
      <c r="L27" s="156">
        <v>0</v>
      </c>
      <c r="M27" s="156">
        <v>0</v>
      </c>
      <c r="N27" s="156">
        <v>0</v>
      </c>
      <c r="O27" s="64">
        <v>0</v>
      </c>
      <c r="P27" s="64">
        <v>0</v>
      </c>
      <c r="Q27" s="156">
        <v>0</v>
      </c>
      <c r="R27" s="156">
        <v>0</v>
      </c>
      <c r="S27" s="156">
        <v>0</v>
      </c>
      <c r="T27" s="64">
        <v>0</v>
      </c>
      <c r="U27" s="64">
        <v>0</v>
      </c>
      <c r="V27" s="64">
        <v>0</v>
      </c>
      <c r="W27" s="64">
        <v>0</v>
      </c>
      <c r="X27" s="102">
        <v>0</v>
      </c>
      <c r="Y27" s="64">
        <v>0</v>
      </c>
      <c r="Z27" s="289">
        <v>0</v>
      </c>
      <c r="AA27" s="339">
        <f t="shared" si="0"/>
        <v>0</v>
      </c>
    </row>
    <row r="28" spans="1:27" ht="16" customHeight="1" x14ac:dyDescent="0.15">
      <c r="A28" s="295">
        <v>17</v>
      </c>
      <c r="B28" s="50">
        <v>25</v>
      </c>
      <c r="C28" s="40" t="s">
        <v>123</v>
      </c>
      <c r="D28" s="156">
        <v>0</v>
      </c>
      <c r="E28" s="156">
        <v>0</v>
      </c>
      <c r="F28" s="156">
        <v>0</v>
      </c>
      <c r="G28" s="156">
        <v>0</v>
      </c>
      <c r="H28" s="156">
        <v>0</v>
      </c>
      <c r="I28" s="156">
        <v>0</v>
      </c>
      <c r="J28" s="156">
        <v>0</v>
      </c>
      <c r="K28" s="156">
        <v>0</v>
      </c>
      <c r="L28" s="156">
        <v>0</v>
      </c>
      <c r="M28" s="156">
        <v>0</v>
      </c>
      <c r="N28" s="156">
        <v>0</v>
      </c>
      <c r="O28" s="64">
        <v>0</v>
      </c>
      <c r="P28" s="64">
        <v>0</v>
      </c>
      <c r="Q28" s="156">
        <v>0</v>
      </c>
      <c r="R28" s="156">
        <v>0</v>
      </c>
      <c r="S28" s="156">
        <v>0</v>
      </c>
      <c r="T28" s="64">
        <v>0</v>
      </c>
      <c r="U28" s="64">
        <v>0</v>
      </c>
      <c r="V28" s="64">
        <v>0</v>
      </c>
      <c r="W28" s="64">
        <v>0</v>
      </c>
      <c r="X28" s="102">
        <v>0</v>
      </c>
      <c r="Y28" s="64">
        <v>0</v>
      </c>
      <c r="Z28" s="289">
        <v>0</v>
      </c>
      <c r="AA28" s="339">
        <f t="shared" si="0"/>
        <v>0</v>
      </c>
    </row>
    <row r="29" spans="1:27" ht="16" customHeight="1" x14ac:dyDescent="0.15">
      <c r="A29" s="316">
        <v>18</v>
      </c>
      <c r="B29" s="50">
        <v>26</v>
      </c>
      <c r="C29" s="40" t="s">
        <v>332</v>
      </c>
      <c r="D29" s="156">
        <v>0</v>
      </c>
      <c r="E29" s="156">
        <v>0</v>
      </c>
      <c r="F29" s="156">
        <v>0</v>
      </c>
      <c r="G29" s="156">
        <v>0</v>
      </c>
      <c r="H29" s="156">
        <v>0</v>
      </c>
      <c r="I29" s="156">
        <v>0</v>
      </c>
      <c r="J29" s="156">
        <v>0</v>
      </c>
      <c r="K29" s="156">
        <v>0</v>
      </c>
      <c r="L29" s="156">
        <v>0</v>
      </c>
      <c r="M29" s="156">
        <v>0</v>
      </c>
      <c r="N29" s="156">
        <v>0</v>
      </c>
      <c r="O29" s="64">
        <v>0</v>
      </c>
      <c r="P29" s="64">
        <v>0</v>
      </c>
      <c r="Q29" s="156">
        <v>0</v>
      </c>
      <c r="R29" s="156">
        <v>0</v>
      </c>
      <c r="S29" s="156">
        <v>0</v>
      </c>
      <c r="T29" s="64">
        <v>0</v>
      </c>
      <c r="U29" s="64">
        <v>0</v>
      </c>
      <c r="V29" s="64">
        <v>0</v>
      </c>
      <c r="W29" s="64">
        <v>0</v>
      </c>
      <c r="X29" s="102">
        <v>0</v>
      </c>
      <c r="Y29" s="64">
        <v>0</v>
      </c>
      <c r="Z29" s="289">
        <v>0</v>
      </c>
      <c r="AA29" s="339">
        <f t="shared" si="0"/>
        <v>0</v>
      </c>
    </row>
    <row r="30" spans="1:27" ht="16" customHeight="1" x14ac:dyDescent="0.15">
      <c r="A30" s="295">
        <v>19</v>
      </c>
      <c r="B30" s="50">
        <v>27</v>
      </c>
      <c r="C30" s="40" t="s">
        <v>333</v>
      </c>
      <c r="D30" s="156">
        <v>0</v>
      </c>
      <c r="E30" s="156">
        <v>0</v>
      </c>
      <c r="F30" s="156">
        <v>0</v>
      </c>
      <c r="G30" s="156">
        <v>0</v>
      </c>
      <c r="H30" s="156">
        <v>0</v>
      </c>
      <c r="I30" s="156">
        <v>0</v>
      </c>
      <c r="J30" s="156">
        <v>0</v>
      </c>
      <c r="K30" s="156">
        <v>0</v>
      </c>
      <c r="L30" s="156">
        <v>0</v>
      </c>
      <c r="M30" s="156">
        <v>0</v>
      </c>
      <c r="N30" s="156">
        <v>0</v>
      </c>
      <c r="O30" s="64">
        <v>0</v>
      </c>
      <c r="P30" s="64">
        <v>0</v>
      </c>
      <c r="Q30" s="156">
        <v>0</v>
      </c>
      <c r="R30" s="156">
        <v>0</v>
      </c>
      <c r="S30" s="156">
        <v>0</v>
      </c>
      <c r="T30" s="64">
        <v>0</v>
      </c>
      <c r="U30" s="64">
        <v>0</v>
      </c>
      <c r="V30" s="64">
        <v>0</v>
      </c>
      <c r="W30" s="64">
        <v>0</v>
      </c>
      <c r="X30" s="102">
        <v>0</v>
      </c>
      <c r="Y30" s="64">
        <v>0</v>
      </c>
      <c r="Z30" s="289">
        <v>0</v>
      </c>
      <c r="AA30" s="339">
        <f t="shared" si="0"/>
        <v>0</v>
      </c>
    </row>
    <row r="31" spans="1:27" ht="16" customHeight="1" x14ac:dyDescent="0.15">
      <c r="A31" s="316">
        <v>20</v>
      </c>
      <c r="B31" s="50">
        <v>28</v>
      </c>
      <c r="C31" s="40" t="s">
        <v>148</v>
      </c>
      <c r="D31" s="156">
        <v>0</v>
      </c>
      <c r="E31" s="156">
        <v>0</v>
      </c>
      <c r="F31" s="156">
        <v>0</v>
      </c>
      <c r="G31" s="156">
        <v>0</v>
      </c>
      <c r="H31" s="156">
        <v>0</v>
      </c>
      <c r="I31" s="156">
        <v>0</v>
      </c>
      <c r="J31" s="156">
        <v>0</v>
      </c>
      <c r="K31" s="156">
        <v>0</v>
      </c>
      <c r="L31" s="156">
        <v>0</v>
      </c>
      <c r="M31" s="156">
        <v>0</v>
      </c>
      <c r="N31" s="156">
        <v>0</v>
      </c>
      <c r="O31" s="64">
        <v>0</v>
      </c>
      <c r="P31" s="64">
        <v>0</v>
      </c>
      <c r="Q31" s="156">
        <v>0</v>
      </c>
      <c r="R31" s="156">
        <v>0</v>
      </c>
      <c r="S31" s="156">
        <v>0</v>
      </c>
      <c r="T31" s="64">
        <v>0</v>
      </c>
      <c r="U31" s="64">
        <v>0</v>
      </c>
      <c r="V31" s="64">
        <v>0</v>
      </c>
      <c r="W31" s="64">
        <v>0</v>
      </c>
      <c r="X31" s="102">
        <v>0</v>
      </c>
      <c r="Y31" s="64">
        <v>0</v>
      </c>
      <c r="Z31" s="289">
        <v>0</v>
      </c>
      <c r="AA31" s="339">
        <f t="shared" si="0"/>
        <v>0</v>
      </c>
    </row>
    <row r="32" spans="1:27" ht="16" customHeight="1" x14ac:dyDescent="0.15">
      <c r="A32" s="295">
        <v>21</v>
      </c>
      <c r="B32" s="50">
        <v>29</v>
      </c>
      <c r="C32" s="40" t="s">
        <v>70</v>
      </c>
      <c r="D32" s="156">
        <v>0</v>
      </c>
      <c r="E32" s="156">
        <v>0</v>
      </c>
      <c r="F32" s="156">
        <v>0</v>
      </c>
      <c r="G32" s="156">
        <v>0</v>
      </c>
      <c r="H32" s="156">
        <v>0</v>
      </c>
      <c r="I32" s="156">
        <v>0</v>
      </c>
      <c r="J32" s="156">
        <v>0</v>
      </c>
      <c r="K32" s="156">
        <v>0</v>
      </c>
      <c r="L32" s="156">
        <v>0</v>
      </c>
      <c r="M32" s="156">
        <v>0</v>
      </c>
      <c r="N32" s="156">
        <v>0</v>
      </c>
      <c r="O32" s="64">
        <v>0</v>
      </c>
      <c r="P32" s="64">
        <v>0</v>
      </c>
      <c r="Q32" s="156">
        <v>0</v>
      </c>
      <c r="R32" s="156">
        <v>0</v>
      </c>
      <c r="S32" s="156">
        <v>0</v>
      </c>
      <c r="T32" s="64">
        <v>0</v>
      </c>
      <c r="U32" s="64">
        <v>0</v>
      </c>
      <c r="V32" s="64">
        <v>0</v>
      </c>
      <c r="W32" s="64">
        <v>0</v>
      </c>
      <c r="X32" s="102">
        <v>0</v>
      </c>
      <c r="Y32" s="64">
        <v>0</v>
      </c>
      <c r="Z32" s="289">
        <v>0</v>
      </c>
      <c r="AA32" s="339">
        <f t="shared" si="0"/>
        <v>0</v>
      </c>
    </row>
    <row r="33" spans="1:27" ht="16" customHeight="1" x14ac:dyDescent="0.15">
      <c r="A33" s="316">
        <v>22</v>
      </c>
      <c r="B33" s="50">
        <v>30</v>
      </c>
      <c r="C33" s="40" t="s">
        <v>71</v>
      </c>
      <c r="D33" s="156">
        <v>0</v>
      </c>
      <c r="E33" s="156">
        <v>0</v>
      </c>
      <c r="F33" s="156">
        <v>0</v>
      </c>
      <c r="G33" s="156">
        <v>0</v>
      </c>
      <c r="H33" s="156">
        <v>0</v>
      </c>
      <c r="I33" s="156">
        <v>0</v>
      </c>
      <c r="J33" s="156">
        <v>0</v>
      </c>
      <c r="K33" s="156">
        <v>0</v>
      </c>
      <c r="L33" s="156">
        <v>0</v>
      </c>
      <c r="M33" s="156">
        <v>0</v>
      </c>
      <c r="N33" s="156">
        <v>0</v>
      </c>
      <c r="O33" s="64">
        <v>0</v>
      </c>
      <c r="P33" s="64">
        <v>0</v>
      </c>
      <c r="Q33" s="156">
        <v>0</v>
      </c>
      <c r="R33" s="156">
        <v>0</v>
      </c>
      <c r="S33" s="156">
        <v>0</v>
      </c>
      <c r="T33" s="64">
        <v>0</v>
      </c>
      <c r="U33" s="64">
        <v>0</v>
      </c>
      <c r="V33" s="64">
        <v>0</v>
      </c>
      <c r="W33" s="64">
        <v>0</v>
      </c>
      <c r="X33" s="102">
        <v>0</v>
      </c>
      <c r="Y33" s="64">
        <v>0</v>
      </c>
      <c r="Z33" s="289">
        <v>0</v>
      </c>
      <c r="AA33" s="339">
        <f t="shared" si="0"/>
        <v>0</v>
      </c>
    </row>
    <row r="34" spans="1:27" ht="16" customHeight="1" x14ac:dyDescent="0.15">
      <c r="A34" s="295">
        <v>23</v>
      </c>
      <c r="B34" s="50">
        <v>31</v>
      </c>
      <c r="C34" s="40" t="s">
        <v>334</v>
      </c>
      <c r="D34" s="156">
        <v>0</v>
      </c>
      <c r="E34" s="156">
        <v>0</v>
      </c>
      <c r="F34" s="156">
        <v>0</v>
      </c>
      <c r="G34" s="156">
        <v>0</v>
      </c>
      <c r="H34" s="156">
        <v>0</v>
      </c>
      <c r="I34" s="156">
        <v>0</v>
      </c>
      <c r="J34" s="156">
        <v>0</v>
      </c>
      <c r="K34" s="156">
        <v>0</v>
      </c>
      <c r="L34" s="156">
        <v>0</v>
      </c>
      <c r="M34" s="156">
        <v>0</v>
      </c>
      <c r="N34" s="156">
        <v>0</v>
      </c>
      <c r="O34" s="64">
        <v>0</v>
      </c>
      <c r="P34" s="64">
        <v>0</v>
      </c>
      <c r="Q34" s="156">
        <v>0</v>
      </c>
      <c r="R34" s="156">
        <v>0</v>
      </c>
      <c r="S34" s="156">
        <v>0</v>
      </c>
      <c r="T34" s="64">
        <v>0</v>
      </c>
      <c r="U34" s="64">
        <v>0</v>
      </c>
      <c r="V34" s="64">
        <v>0</v>
      </c>
      <c r="W34" s="64">
        <v>0</v>
      </c>
      <c r="X34" s="102">
        <v>0</v>
      </c>
      <c r="Y34" s="64">
        <v>0</v>
      </c>
      <c r="Z34" s="289">
        <v>0</v>
      </c>
      <c r="AA34" s="339">
        <f t="shared" si="0"/>
        <v>0</v>
      </c>
    </row>
    <row r="35" spans="1:27" ht="16" customHeight="1" x14ac:dyDescent="0.15">
      <c r="A35" s="316">
        <v>24</v>
      </c>
      <c r="B35" s="50">
        <v>32</v>
      </c>
      <c r="C35" s="40" t="s">
        <v>335</v>
      </c>
      <c r="D35" s="156">
        <v>0</v>
      </c>
      <c r="E35" s="156">
        <v>0</v>
      </c>
      <c r="F35" s="156">
        <v>0</v>
      </c>
      <c r="G35" s="156">
        <v>0</v>
      </c>
      <c r="H35" s="156">
        <v>0</v>
      </c>
      <c r="I35" s="156">
        <v>0</v>
      </c>
      <c r="J35" s="156">
        <v>0</v>
      </c>
      <c r="K35" s="156">
        <v>0</v>
      </c>
      <c r="L35" s="156">
        <v>0</v>
      </c>
      <c r="M35" s="156">
        <v>0</v>
      </c>
      <c r="N35" s="156">
        <v>0</v>
      </c>
      <c r="O35" s="64">
        <v>0</v>
      </c>
      <c r="P35" s="64">
        <v>0</v>
      </c>
      <c r="Q35" s="156">
        <v>0</v>
      </c>
      <c r="R35" s="156">
        <v>0</v>
      </c>
      <c r="S35" s="156">
        <v>0</v>
      </c>
      <c r="T35" s="64">
        <v>0</v>
      </c>
      <c r="U35" s="64">
        <v>0</v>
      </c>
      <c r="V35" s="64">
        <v>0</v>
      </c>
      <c r="W35" s="64">
        <v>0</v>
      </c>
      <c r="X35" s="102">
        <v>0</v>
      </c>
      <c r="Y35" s="64">
        <v>0</v>
      </c>
      <c r="Z35" s="289">
        <v>0</v>
      </c>
      <c r="AA35" s="339">
        <f t="shared" si="0"/>
        <v>0</v>
      </c>
    </row>
    <row r="36" spans="1:27" ht="16" customHeight="1" x14ac:dyDescent="0.15">
      <c r="A36" s="295">
        <v>25</v>
      </c>
      <c r="B36" s="50">
        <v>33</v>
      </c>
      <c r="C36" s="40" t="s">
        <v>279</v>
      </c>
      <c r="D36" s="156">
        <v>0</v>
      </c>
      <c r="E36" s="156">
        <v>0</v>
      </c>
      <c r="F36" s="156">
        <v>0</v>
      </c>
      <c r="G36" s="156">
        <v>0</v>
      </c>
      <c r="H36" s="156">
        <v>0</v>
      </c>
      <c r="I36" s="156">
        <v>0</v>
      </c>
      <c r="J36" s="156">
        <v>0</v>
      </c>
      <c r="K36" s="156">
        <v>0</v>
      </c>
      <c r="L36" s="156">
        <v>0</v>
      </c>
      <c r="M36" s="156">
        <v>0</v>
      </c>
      <c r="N36" s="156">
        <v>0</v>
      </c>
      <c r="O36" s="64">
        <v>0</v>
      </c>
      <c r="P36" s="64">
        <v>0</v>
      </c>
      <c r="Q36" s="156">
        <v>0</v>
      </c>
      <c r="R36" s="156">
        <v>0</v>
      </c>
      <c r="S36" s="156">
        <v>0</v>
      </c>
      <c r="T36" s="64">
        <v>0</v>
      </c>
      <c r="U36" s="64">
        <v>0</v>
      </c>
      <c r="V36" s="64">
        <v>0</v>
      </c>
      <c r="W36" s="64">
        <v>0</v>
      </c>
      <c r="X36" s="102">
        <v>0</v>
      </c>
      <c r="Y36" s="64">
        <v>0</v>
      </c>
      <c r="Z36" s="289">
        <v>0</v>
      </c>
      <c r="AA36" s="339">
        <f t="shared" si="0"/>
        <v>0</v>
      </c>
    </row>
    <row r="37" spans="1:27" ht="16" customHeight="1" x14ac:dyDescent="0.15">
      <c r="A37" s="316">
        <v>26</v>
      </c>
      <c r="B37" s="203" t="s">
        <v>280</v>
      </c>
      <c r="C37" s="40" t="s">
        <v>51</v>
      </c>
      <c r="D37" s="156">
        <v>0</v>
      </c>
      <c r="E37" s="156">
        <v>0</v>
      </c>
      <c r="F37" s="156">
        <v>0</v>
      </c>
      <c r="G37" s="156">
        <v>0</v>
      </c>
      <c r="H37" s="156">
        <v>0</v>
      </c>
      <c r="I37" s="156">
        <v>0</v>
      </c>
      <c r="J37" s="156">
        <v>0</v>
      </c>
      <c r="K37" s="156">
        <v>0</v>
      </c>
      <c r="L37" s="156">
        <v>0</v>
      </c>
      <c r="M37" s="156">
        <v>0</v>
      </c>
      <c r="N37" s="156">
        <v>0</v>
      </c>
      <c r="O37" s="64">
        <v>0</v>
      </c>
      <c r="P37" s="64">
        <v>0</v>
      </c>
      <c r="Q37" s="156">
        <v>0</v>
      </c>
      <c r="R37" s="156">
        <v>0</v>
      </c>
      <c r="S37" s="156">
        <v>0</v>
      </c>
      <c r="T37" s="64">
        <v>0</v>
      </c>
      <c r="U37" s="64">
        <v>0</v>
      </c>
      <c r="V37" s="64">
        <v>0</v>
      </c>
      <c r="W37" s="64">
        <v>0</v>
      </c>
      <c r="X37" s="102">
        <v>0</v>
      </c>
      <c r="Y37" s="64">
        <v>62074.8</v>
      </c>
      <c r="Z37" s="289">
        <v>0</v>
      </c>
      <c r="AA37" s="339">
        <f t="shared" si="0"/>
        <v>62074.8</v>
      </c>
    </row>
    <row r="38" spans="1:27" ht="16" customHeight="1" x14ac:dyDescent="0.15">
      <c r="A38" s="295">
        <v>27</v>
      </c>
      <c r="B38" s="203" t="s">
        <v>281</v>
      </c>
      <c r="C38" s="40" t="s">
        <v>52</v>
      </c>
      <c r="D38" s="156">
        <v>0</v>
      </c>
      <c r="E38" s="156">
        <v>0</v>
      </c>
      <c r="F38" s="156">
        <v>0</v>
      </c>
      <c r="G38" s="156">
        <v>0</v>
      </c>
      <c r="H38" s="156">
        <v>0</v>
      </c>
      <c r="I38" s="156">
        <v>0</v>
      </c>
      <c r="J38" s="156">
        <v>0</v>
      </c>
      <c r="K38" s="156">
        <v>0</v>
      </c>
      <c r="L38" s="156">
        <v>0</v>
      </c>
      <c r="M38" s="156">
        <v>0</v>
      </c>
      <c r="N38" s="156">
        <v>0</v>
      </c>
      <c r="O38" s="64">
        <v>0</v>
      </c>
      <c r="P38" s="64">
        <v>0</v>
      </c>
      <c r="Q38" s="156">
        <v>0</v>
      </c>
      <c r="R38" s="156">
        <v>0</v>
      </c>
      <c r="S38" s="156">
        <v>0</v>
      </c>
      <c r="T38" s="64">
        <v>0</v>
      </c>
      <c r="U38" s="64">
        <v>0</v>
      </c>
      <c r="V38" s="64">
        <v>0</v>
      </c>
      <c r="W38" s="64">
        <v>0</v>
      </c>
      <c r="X38" s="102">
        <v>0</v>
      </c>
      <c r="Y38" s="64">
        <v>79434</v>
      </c>
      <c r="Z38" s="289">
        <v>0</v>
      </c>
      <c r="AA38" s="339">
        <f t="shared" si="0"/>
        <v>79434</v>
      </c>
    </row>
    <row r="39" spans="1:27" ht="16" customHeight="1" x14ac:dyDescent="0.15">
      <c r="A39" s="316">
        <v>28</v>
      </c>
      <c r="B39" s="203" t="s">
        <v>282</v>
      </c>
      <c r="C39" s="40" t="s">
        <v>53</v>
      </c>
      <c r="D39" s="156">
        <v>0</v>
      </c>
      <c r="E39" s="156">
        <v>0</v>
      </c>
      <c r="F39" s="156">
        <v>0</v>
      </c>
      <c r="G39" s="156">
        <v>0</v>
      </c>
      <c r="H39" s="156">
        <v>0</v>
      </c>
      <c r="I39" s="156">
        <v>0</v>
      </c>
      <c r="J39" s="156">
        <v>0</v>
      </c>
      <c r="K39" s="156">
        <v>0</v>
      </c>
      <c r="L39" s="156">
        <v>0</v>
      </c>
      <c r="M39" s="156">
        <v>0</v>
      </c>
      <c r="N39" s="156">
        <v>0</v>
      </c>
      <c r="O39" s="64">
        <v>0</v>
      </c>
      <c r="P39" s="64">
        <v>0</v>
      </c>
      <c r="Q39" s="156">
        <v>0</v>
      </c>
      <c r="R39" s="156">
        <v>0</v>
      </c>
      <c r="S39" s="156">
        <v>0</v>
      </c>
      <c r="T39" s="64">
        <v>0</v>
      </c>
      <c r="U39" s="64">
        <v>0</v>
      </c>
      <c r="V39" s="64">
        <v>0</v>
      </c>
      <c r="W39" s="64">
        <v>0</v>
      </c>
      <c r="X39" s="102">
        <v>0</v>
      </c>
      <c r="Y39" s="64">
        <v>94932</v>
      </c>
      <c r="Z39" s="289">
        <v>1190</v>
      </c>
      <c r="AA39" s="339">
        <f t="shared" si="0"/>
        <v>96122</v>
      </c>
    </row>
    <row r="40" spans="1:27" ht="16" customHeight="1" x14ac:dyDescent="0.15">
      <c r="A40" s="295">
        <v>29</v>
      </c>
      <c r="B40" s="203" t="s">
        <v>283</v>
      </c>
      <c r="C40" s="40" t="s">
        <v>396</v>
      </c>
      <c r="D40" s="156">
        <v>0</v>
      </c>
      <c r="E40" s="156">
        <v>0</v>
      </c>
      <c r="F40" s="156">
        <v>0</v>
      </c>
      <c r="G40" s="156">
        <v>0</v>
      </c>
      <c r="H40" s="156">
        <v>0</v>
      </c>
      <c r="I40" s="156">
        <v>0</v>
      </c>
      <c r="J40" s="156">
        <v>0</v>
      </c>
      <c r="K40" s="156">
        <v>0</v>
      </c>
      <c r="L40" s="156">
        <v>0</v>
      </c>
      <c r="M40" s="156">
        <v>0</v>
      </c>
      <c r="N40" s="156">
        <v>0</v>
      </c>
      <c r="O40" s="64">
        <v>0</v>
      </c>
      <c r="P40" s="64">
        <v>0</v>
      </c>
      <c r="Q40" s="156">
        <v>0</v>
      </c>
      <c r="R40" s="156">
        <v>0</v>
      </c>
      <c r="S40" s="156">
        <v>0</v>
      </c>
      <c r="T40" s="64">
        <v>0</v>
      </c>
      <c r="U40" s="64">
        <v>0</v>
      </c>
      <c r="V40" s="64">
        <v>0</v>
      </c>
      <c r="W40" s="64">
        <v>0</v>
      </c>
      <c r="X40" s="102">
        <v>0</v>
      </c>
      <c r="Y40" s="64">
        <v>895.28399999999965</v>
      </c>
      <c r="Z40" s="289">
        <v>359.07579399141633</v>
      </c>
      <c r="AA40" s="339">
        <f t="shared" si="0"/>
        <v>1254.3597939914159</v>
      </c>
    </row>
    <row r="41" spans="1:27" ht="16" customHeight="1" x14ac:dyDescent="0.15">
      <c r="A41" s="316">
        <v>30</v>
      </c>
      <c r="B41" s="203" t="s">
        <v>284</v>
      </c>
      <c r="C41" s="40" t="s">
        <v>397</v>
      </c>
      <c r="D41" s="156">
        <v>0</v>
      </c>
      <c r="E41" s="156">
        <v>0</v>
      </c>
      <c r="F41" s="156">
        <v>0</v>
      </c>
      <c r="G41" s="156">
        <v>0</v>
      </c>
      <c r="H41" s="156">
        <v>0</v>
      </c>
      <c r="I41" s="156">
        <v>0</v>
      </c>
      <c r="J41" s="156">
        <v>0</v>
      </c>
      <c r="K41" s="156">
        <v>0</v>
      </c>
      <c r="L41" s="156">
        <v>0</v>
      </c>
      <c r="M41" s="156">
        <v>0</v>
      </c>
      <c r="N41" s="156">
        <v>0</v>
      </c>
      <c r="O41" s="64">
        <v>0</v>
      </c>
      <c r="P41" s="64">
        <v>0</v>
      </c>
      <c r="Q41" s="156">
        <v>0</v>
      </c>
      <c r="R41" s="156">
        <v>0</v>
      </c>
      <c r="S41" s="156">
        <v>0</v>
      </c>
      <c r="T41" s="64">
        <v>0</v>
      </c>
      <c r="U41" s="64">
        <v>0</v>
      </c>
      <c r="V41" s="64">
        <v>0</v>
      </c>
      <c r="W41" s="64">
        <v>0</v>
      </c>
      <c r="X41" s="102">
        <v>0</v>
      </c>
      <c r="Y41" s="64">
        <v>983.96480337581579</v>
      </c>
      <c r="Z41" s="289">
        <v>1409</v>
      </c>
      <c r="AA41" s="339">
        <f t="shared" si="0"/>
        <v>2392.9648033758158</v>
      </c>
    </row>
    <row r="42" spans="1:27" ht="16" customHeight="1" x14ac:dyDescent="0.15">
      <c r="A42" s="295">
        <v>31</v>
      </c>
      <c r="B42" s="203" t="s">
        <v>288</v>
      </c>
      <c r="C42" s="40" t="s">
        <v>336</v>
      </c>
      <c r="D42" s="156">
        <v>0</v>
      </c>
      <c r="E42" s="156">
        <v>0</v>
      </c>
      <c r="F42" s="156">
        <v>0</v>
      </c>
      <c r="G42" s="156">
        <v>0</v>
      </c>
      <c r="H42" s="156">
        <v>0</v>
      </c>
      <c r="I42" s="156">
        <v>0</v>
      </c>
      <c r="J42" s="156">
        <v>0</v>
      </c>
      <c r="K42" s="156">
        <v>0</v>
      </c>
      <c r="L42" s="156">
        <v>0</v>
      </c>
      <c r="M42" s="156">
        <v>0</v>
      </c>
      <c r="N42" s="64">
        <v>0</v>
      </c>
      <c r="O42" s="64">
        <v>0</v>
      </c>
      <c r="P42" s="64">
        <v>0</v>
      </c>
      <c r="Q42" s="156">
        <v>0</v>
      </c>
      <c r="R42" s="156">
        <v>0</v>
      </c>
      <c r="S42" s="156">
        <v>0</v>
      </c>
      <c r="T42" s="64">
        <v>0</v>
      </c>
      <c r="U42" s="64">
        <v>0</v>
      </c>
      <c r="V42" s="64">
        <v>0</v>
      </c>
      <c r="W42" s="64">
        <v>0</v>
      </c>
      <c r="X42" s="102">
        <v>0</v>
      </c>
      <c r="Y42" s="64">
        <v>1044.5184484014678</v>
      </c>
      <c r="Z42" s="289">
        <v>0</v>
      </c>
      <c r="AA42" s="339">
        <f t="shared" si="0"/>
        <v>1044.5184484014678</v>
      </c>
    </row>
    <row r="43" spans="1:27" ht="16" customHeight="1" x14ac:dyDescent="0.15">
      <c r="A43" s="316">
        <v>32</v>
      </c>
      <c r="B43" s="203" t="s">
        <v>290</v>
      </c>
      <c r="C43" s="40" t="s">
        <v>337</v>
      </c>
      <c r="D43" s="156">
        <v>0</v>
      </c>
      <c r="E43" s="156">
        <v>0</v>
      </c>
      <c r="F43" s="156">
        <v>0</v>
      </c>
      <c r="G43" s="156">
        <v>0</v>
      </c>
      <c r="H43" s="156">
        <v>0</v>
      </c>
      <c r="I43" s="156">
        <v>0</v>
      </c>
      <c r="J43" s="156">
        <v>0</v>
      </c>
      <c r="K43" s="156">
        <v>0</v>
      </c>
      <c r="L43" s="156">
        <v>0</v>
      </c>
      <c r="M43" s="156">
        <v>0</v>
      </c>
      <c r="N43" s="64">
        <v>0</v>
      </c>
      <c r="O43" s="64">
        <v>0</v>
      </c>
      <c r="P43" s="64">
        <v>0</v>
      </c>
      <c r="Q43" s="156">
        <v>0</v>
      </c>
      <c r="R43" s="156">
        <v>0</v>
      </c>
      <c r="S43" s="156">
        <v>0</v>
      </c>
      <c r="T43" s="64">
        <v>0</v>
      </c>
      <c r="U43" s="64">
        <v>0</v>
      </c>
      <c r="V43" s="64">
        <v>0</v>
      </c>
      <c r="W43" s="64">
        <v>0</v>
      </c>
      <c r="X43" s="102">
        <v>0</v>
      </c>
      <c r="Y43" s="64">
        <v>363.17520000000002</v>
      </c>
      <c r="Z43" s="289">
        <v>0</v>
      </c>
      <c r="AA43" s="339">
        <f t="shared" si="0"/>
        <v>363.17520000000002</v>
      </c>
    </row>
    <row r="44" spans="1:27" ht="16" customHeight="1" x14ac:dyDescent="0.15">
      <c r="A44" s="295">
        <v>33</v>
      </c>
      <c r="B44" s="203" t="s">
        <v>291</v>
      </c>
      <c r="C44" s="40" t="s">
        <v>338</v>
      </c>
      <c r="D44" s="156">
        <v>0</v>
      </c>
      <c r="E44" s="156">
        <v>0</v>
      </c>
      <c r="F44" s="156">
        <v>0</v>
      </c>
      <c r="G44" s="156">
        <v>0</v>
      </c>
      <c r="H44" s="156">
        <v>0</v>
      </c>
      <c r="I44" s="156">
        <v>0</v>
      </c>
      <c r="J44" s="156">
        <v>0</v>
      </c>
      <c r="K44" s="156">
        <v>0</v>
      </c>
      <c r="L44" s="156">
        <v>0</v>
      </c>
      <c r="M44" s="156">
        <v>0</v>
      </c>
      <c r="N44" s="156">
        <v>0</v>
      </c>
      <c r="O44" s="64">
        <v>0</v>
      </c>
      <c r="P44" s="64">
        <v>0</v>
      </c>
      <c r="Q44" s="156">
        <v>0</v>
      </c>
      <c r="R44" s="156">
        <v>0</v>
      </c>
      <c r="S44" s="156">
        <v>0</v>
      </c>
      <c r="T44" s="64">
        <v>0</v>
      </c>
      <c r="U44" s="64">
        <v>0</v>
      </c>
      <c r="V44" s="64">
        <v>0</v>
      </c>
      <c r="W44" s="64">
        <v>0</v>
      </c>
      <c r="X44" s="102">
        <v>0</v>
      </c>
      <c r="Y44" s="64">
        <v>3029.652</v>
      </c>
      <c r="Z44" s="289">
        <v>0</v>
      </c>
      <c r="AA44" s="339">
        <f t="shared" si="0"/>
        <v>3029.652</v>
      </c>
    </row>
    <row r="45" spans="1:27" ht="16" customHeight="1" x14ac:dyDescent="0.15">
      <c r="A45" s="316">
        <v>34</v>
      </c>
      <c r="B45" s="203" t="s">
        <v>316</v>
      </c>
      <c r="C45" s="40" t="s">
        <v>19</v>
      </c>
      <c r="D45" s="156">
        <v>0</v>
      </c>
      <c r="E45" s="156">
        <v>0</v>
      </c>
      <c r="F45" s="156">
        <v>0</v>
      </c>
      <c r="G45" s="156">
        <v>0</v>
      </c>
      <c r="H45" s="156">
        <v>0</v>
      </c>
      <c r="I45" s="156">
        <v>0</v>
      </c>
      <c r="J45" s="156">
        <v>0</v>
      </c>
      <c r="K45" s="156">
        <v>0</v>
      </c>
      <c r="L45" s="156">
        <v>0</v>
      </c>
      <c r="M45" s="156">
        <v>0</v>
      </c>
      <c r="N45" s="156">
        <v>0</v>
      </c>
      <c r="O45" s="64">
        <v>0</v>
      </c>
      <c r="P45" s="64">
        <v>0</v>
      </c>
      <c r="Q45" s="156">
        <v>0</v>
      </c>
      <c r="R45" s="156">
        <v>0</v>
      </c>
      <c r="S45" s="156">
        <v>0</v>
      </c>
      <c r="T45" s="64">
        <v>0</v>
      </c>
      <c r="U45" s="64">
        <v>0</v>
      </c>
      <c r="V45" s="64">
        <v>0</v>
      </c>
      <c r="W45" s="64">
        <v>0</v>
      </c>
      <c r="X45" s="102">
        <v>0</v>
      </c>
      <c r="Y45" s="64">
        <v>0</v>
      </c>
      <c r="Z45" s="289">
        <v>0</v>
      </c>
      <c r="AA45" s="339">
        <f t="shared" si="0"/>
        <v>0</v>
      </c>
    </row>
    <row r="46" spans="1:27" ht="16" customHeight="1" x14ac:dyDescent="0.15">
      <c r="A46" s="295">
        <v>35</v>
      </c>
      <c r="B46" s="203" t="s">
        <v>317</v>
      </c>
      <c r="C46" s="40" t="s">
        <v>398</v>
      </c>
      <c r="D46" s="156">
        <v>0</v>
      </c>
      <c r="E46" s="156">
        <v>0</v>
      </c>
      <c r="F46" s="156">
        <v>0</v>
      </c>
      <c r="G46" s="156">
        <v>0</v>
      </c>
      <c r="H46" s="156">
        <v>0</v>
      </c>
      <c r="I46" s="156">
        <v>0</v>
      </c>
      <c r="J46" s="156">
        <v>0</v>
      </c>
      <c r="K46" s="156">
        <v>0</v>
      </c>
      <c r="L46" s="156">
        <v>0</v>
      </c>
      <c r="M46" s="156">
        <v>0</v>
      </c>
      <c r="N46" s="156">
        <v>0</v>
      </c>
      <c r="O46" s="64">
        <v>0</v>
      </c>
      <c r="P46" s="64">
        <v>0</v>
      </c>
      <c r="Q46" s="156">
        <v>0</v>
      </c>
      <c r="R46" s="156">
        <v>0</v>
      </c>
      <c r="S46" s="156">
        <v>0</v>
      </c>
      <c r="T46" s="64">
        <v>0</v>
      </c>
      <c r="U46" s="64">
        <v>0</v>
      </c>
      <c r="V46" s="64">
        <v>0</v>
      </c>
      <c r="W46" s="64">
        <v>0</v>
      </c>
      <c r="X46" s="102">
        <v>0</v>
      </c>
      <c r="Y46" s="64">
        <v>0</v>
      </c>
      <c r="Z46" s="289">
        <v>3904.248206008584</v>
      </c>
      <c r="AA46" s="339">
        <f t="shared" si="0"/>
        <v>3904.248206008584</v>
      </c>
    </row>
    <row r="47" spans="1:27" ht="16" customHeight="1" x14ac:dyDescent="0.15">
      <c r="A47" s="316">
        <v>36</v>
      </c>
      <c r="B47" s="203" t="s">
        <v>318</v>
      </c>
      <c r="C47" s="40" t="s">
        <v>20</v>
      </c>
      <c r="D47" s="156">
        <v>0</v>
      </c>
      <c r="E47" s="156">
        <v>0</v>
      </c>
      <c r="F47" s="156">
        <v>0</v>
      </c>
      <c r="G47" s="156">
        <v>0</v>
      </c>
      <c r="H47" s="156">
        <v>0</v>
      </c>
      <c r="I47" s="156">
        <v>0</v>
      </c>
      <c r="J47" s="156">
        <v>0</v>
      </c>
      <c r="K47" s="156">
        <v>0</v>
      </c>
      <c r="L47" s="156">
        <v>0</v>
      </c>
      <c r="M47" s="156">
        <v>0</v>
      </c>
      <c r="N47" s="156">
        <v>690.11999999999989</v>
      </c>
      <c r="O47" s="64">
        <v>0</v>
      </c>
      <c r="P47" s="64">
        <v>0</v>
      </c>
      <c r="Q47" s="156">
        <v>0</v>
      </c>
      <c r="R47" s="156">
        <v>0</v>
      </c>
      <c r="S47" s="156">
        <v>0</v>
      </c>
      <c r="T47" s="64">
        <v>0</v>
      </c>
      <c r="U47" s="64">
        <v>0</v>
      </c>
      <c r="V47" s="64">
        <v>0</v>
      </c>
      <c r="W47" s="64">
        <v>0</v>
      </c>
      <c r="X47" s="102">
        <v>0</v>
      </c>
      <c r="Y47" s="64">
        <v>0</v>
      </c>
      <c r="Z47" s="289">
        <v>0</v>
      </c>
      <c r="AA47" s="339">
        <f t="shared" si="0"/>
        <v>690.11999999999989</v>
      </c>
    </row>
    <row r="48" spans="1:27" ht="16" customHeight="1" x14ac:dyDescent="0.15">
      <c r="A48" s="295">
        <v>37</v>
      </c>
      <c r="B48" s="203" t="s">
        <v>319</v>
      </c>
      <c r="C48" s="40" t="s">
        <v>244</v>
      </c>
      <c r="D48" s="156">
        <v>0</v>
      </c>
      <c r="E48" s="156">
        <v>0</v>
      </c>
      <c r="F48" s="156">
        <v>0</v>
      </c>
      <c r="G48" s="156">
        <v>0</v>
      </c>
      <c r="H48" s="156">
        <v>0</v>
      </c>
      <c r="I48" s="156">
        <v>0</v>
      </c>
      <c r="J48" s="156">
        <v>0</v>
      </c>
      <c r="K48" s="156">
        <v>0</v>
      </c>
      <c r="L48" s="156">
        <v>0</v>
      </c>
      <c r="M48" s="156">
        <v>0</v>
      </c>
      <c r="N48" s="156">
        <v>0</v>
      </c>
      <c r="O48" s="156">
        <v>0</v>
      </c>
      <c r="P48" s="156">
        <v>0</v>
      </c>
      <c r="Q48" s="156">
        <v>0</v>
      </c>
      <c r="R48" s="156">
        <v>0</v>
      </c>
      <c r="S48" s="156">
        <v>0</v>
      </c>
      <c r="T48" s="156">
        <v>0</v>
      </c>
      <c r="U48" s="156">
        <v>0</v>
      </c>
      <c r="V48" s="156">
        <v>0</v>
      </c>
      <c r="W48" s="156">
        <v>0</v>
      </c>
      <c r="X48" s="156">
        <v>0</v>
      </c>
      <c r="Y48" s="214">
        <v>7921.116</v>
      </c>
      <c r="Z48" s="343">
        <v>0</v>
      </c>
      <c r="AA48" s="339">
        <f t="shared" si="0"/>
        <v>7921.116</v>
      </c>
    </row>
    <row r="49" spans="1:27" ht="16" customHeight="1" x14ac:dyDescent="0.15">
      <c r="A49" s="316">
        <v>38</v>
      </c>
      <c r="B49" s="203" t="s">
        <v>320</v>
      </c>
      <c r="C49" s="40" t="s">
        <v>245</v>
      </c>
      <c r="D49" s="156">
        <v>0</v>
      </c>
      <c r="E49" s="156">
        <v>0</v>
      </c>
      <c r="F49" s="156">
        <v>0</v>
      </c>
      <c r="G49" s="156">
        <v>0</v>
      </c>
      <c r="H49" s="156">
        <v>0</v>
      </c>
      <c r="I49" s="156">
        <v>0</v>
      </c>
      <c r="J49" s="156">
        <v>0</v>
      </c>
      <c r="K49" s="156">
        <v>0</v>
      </c>
      <c r="L49" s="156">
        <v>0</v>
      </c>
      <c r="M49" s="156">
        <v>0</v>
      </c>
      <c r="N49" s="156">
        <v>0</v>
      </c>
      <c r="O49" s="156">
        <v>0</v>
      </c>
      <c r="P49" s="156">
        <v>0</v>
      </c>
      <c r="Q49" s="156">
        <v>0</v>
      </c>
      <c r="R49" s="156">
        <v>0</v>
      </c>
      <c r="S49" s="156">
        <v>0</v>
      </c>
      <c r="T49" s="156">
        <v>0</v>
      </c>
      <c r="U49" s="156">
        <v>0</v>
      </c>
      <c r="V49" s="156">
        <v>0</v>
      </c>
      <c r="W49" s="156">
        <v>0</v>
      </c>
      <c r="X49" s="156">
        <v>0</v>
      </c>
      <c r="Y49" s="214">
        <v>0</v>
      </c>
      <c r="Z49" s="343">
        <v>10997.675999999999</v>
      </c>
      <c r="AA49" s="339">
        <f t="shared" si="0"/>
        <v>10997.675999999999</v>
      </c>
    </row>
    <row r="50" spans="1:27" ht="16" customHeight="1" x14ac:dyDescent="0.15">
      <c r="A50" s="295">
        <v>39</v>
      </c>
      <c r="B50" s="203" t="s">
        <v>321</v>
      </c>
      <c r="C50" s="40" t="s">
        <v>399</v>
      </c>
      <c r="D50" s="156">
        <v>0</v>
      </c>
      <c r="E50" s="156">
        <v>0</v>
      </c>
      <c r="F50" s="156">
        <v>0</v>
      </c>
      <c r="G50" s="156">
        <v>0</v>
      </c>
      <c r="H50" s="156">
        <v>0</v>
      </c>
      <c r="I50" s="156">
        <v>0</v>
      </c>
      <c r="J50" s="156">
        <v>0</v>
      </c>
      <c r="K50" s="156">
        <v>0</v>
      </c>
      <c r="L50" s="156">
        <v>0</v>
      </c>
      <c r="M50" s="156">
        <v>0</v>
      </c>
      <c r="N50" s="156">
        <v>0</v>
      </c>
      <c r="O50" s="156">
        <v>31924</v>
      </c>
      <c r="P50" s="156">
        <v>24966</v>
      </c>
      <c r="Q50" s="156">
        <v>4013.6836935370034</v>
      </c>
      <c r="R50" s="156">
        <v>2139.5468993569866</v>
      </c>
      <c r="S50" s="156">
        <v>85.406553079947585</v>
      </c>
      <c r="T50" s="156">
        <v>0</v>
      </c>
      <c r="U50" s="156">
        <v>0</v>
      </c>
      <c r="V50" s="156">
        <v>0</v>
      </c>
      <c r="W50" s="156">
        <v>0</v>
      </c>
      <c r="X50" s="156">
        <v>0</v>
      </c>
      <c r="Y50" s="214">
        <v>0</v>
      </c>
      <c r="Z50" s="343">
        <v>0</v>
      </c>
      <c r="AA50" s="339">
        <f t="shared" si="0"/>
        <v>63128.637145973938</v>
      </c>
    </row>
    <row r="51" spans="1:27" ht="16" customHeight="1" x14ac:dyDescent="0.15">
      <c r="A51" s="316">
        <v>40</v>
      </c>
      <c r="B51" s="203" t="s">
        <v>294</v>
      </c>
      <c r="C51" s="40" t="s">
        <v>72</v>
      </c>
      <c r="D51" s="156">
        <v>0</v>
      </c>
      <c r="E51" s="156">
        <v>0</v>
      </c>
      <c r="F51" s="156">
        <v>0</v>
      </c>
      <c r="G51" s="156">
        <v>0</v>
      </c>
      <c r="H51" s="156">
        <v>0</v>
      </c>
      <c r="I51" s="156">
        <v>0</v>
      </c>
      <c r="J51" s="156">
        <v>0</v>
      </c>
      <c r="K51" s="156">
        <v>0</v>
      </c>
      <c r="L51" s="156">
        <v>0</v>
      </c>
      <c r="M51" s="156">
        <v>0</v>
      </c>
      <c r="N51" s="156">
        <v>0</v>
      </c>
      <c r="O51" s="64">
        <v>0</v>
      </c>
      <c r="P51" s="64">
        <v>0</v>
      </c>
      <c r="Q51" s="156">
        <v>0</v>
      </c>
      <c r="R51" s="156">
        <v>0</v>
      </c>
      <c r="S51" s="156">
        <v>0</v>
      </c>
      <c r="T51" s="64">
        <v>0</v>
      </c>
      <c r="U51" s="64">
        <v>0</v>
      </c>
      <c r="V51" s="64">
        <v>0</v>
      </c>
      <c r="W51" s="64">
        <v>0</v>
      </c>
      <c r="X51" s="102">
        <v>0</v>
      </c>
      <c r="Y51" s="64">
        <v>0</v>
      </c>
      <c r="Z51" s="289">
        <v>0</v>
      </c>
      <c r="AA51" s="339">
        <f t="shared" si="0"/>
        <v>0</v>
      </c>
    </row>
    <row r="52" spans="1:27" ht="16" customHeight="1" x14ac:dyDescent="0.15">
      <c r="A52" s="295">
        <v>41</v>
      </c>
      <c r="B52" s="50">
        <v>45</v>
      </c>
      <c r="C52" s="40" t="s">
        <v>295</v>
      </c>
      <c r="D52" s="156">
        <v>0</v>
      </c>
      <c r="E52" s="156">
        <v>0</v>
      </c>
      <c r="F52" s="156">
        <v>0</v>
      </c>
      <c r="G52" s="156">
        <v>0</v>
      </c>
      <c r="H52" s="156">
        <v>0</v>
      </c>
      <c r="I52" s="156">
        <v>0</v>
      </c>
      <c r="J52" s="156">
        <v>0</v>
      </c>
      <c r="K52" s="156">
        <v>0</v>
      </c>
      <c r="L52" s="156">
        <v>0</v>
      </c>
      <c r="M52" s="156">
        <v>0</v>
      </c>
      <c r="N52" s="156">
        <v>0</v>
      </c>
      <c r="O52" s="64">
        <v>0</v>
      </c>
      <c r="P52" s="64">
        <v>0</v>
      </c>
      <c r="Q52" s="156">
        <v>0</v>
      </c>
      <c r="R52" s="156">
        <v>0</v>
      </c>
      <c r="S52" s="156">
        <v>0</v>
      </c>
      <c r="T52" s="64">
        <v>0</v>
      </c>
      <c r="U52" s="64">
        <v>0</v>
      </c>
      <c r="V52" s="64">
        <v>0</v>
      </c>
      <c r="W52" s="64">
        <v>0</v>
      </c>
      <c r="X52" s="102">
        <v>0</v>
      </c>
      <c r="Y52" s="64">
        <v>0</v>
      </c>
      <c r="Z52" s="289">
        <v>0</v>
      </c>
      <c r="AA52" s="339">
        <f t="shared" si="0"/>
        <v>0</v>
      </c>
    </row>
    <row r="53" spans="1:27" ht="16" customHeight="1" x14ac:dyDescent="0.15">
      <c r="A53" s="316">
        <v>42</v>
      </c>
      <c r="B53" s="50">
        <v>46</v>
      </c>
      <c r="C53" s="40" t="s">
        <v>296</v>
      </c>
      <c r="D53" s="156">
        <v>0</v>
      </c>
      <c r="E53" s="156">
        <v>0</v>
      </c>
      <c r="F53" s="156">
        <v>0</v>
      </c>
      <c r="G53" s="156">
        <v>0</v>
      </c>
      <c r="H53" s="156">
        <v>0</v>
      </c>
      <c r="I53" s="156">
        <v>0</v>
      </c>
      <c r="J53" s="156">
        <v>0</v>
      </c>
      <c r="K53" s="156">
        <v>0</v>
      </c>
      <c r="L53" s="156">
        <v>0</v>
      </c>
      <c r="M53" s="156">
        <v>0</v>
      </c>
      <c r="N53" s="156">
        <v>0</v>
      </c>
      <c r="O53" s="64">
        <v>0</v>
      </c>
      <c r="P53" s="64">
        <v>0</v>
      </c>
      <c r="Q53" s="156">
        <v>0</v>
      </c>
      <c r="R53" s="156">
        <v>0</v>
      </c>
      <c r="S53" s="156">
        <v>0</v>
      </c>
      <c r="T53" s="64">
        <v>0</v>
      </c>
      <c r="U53" s="64">
        <v>0</v>
      </c>
      <c r="V53" s="64">
        <v>0</v>
      </c>
      <c r="W53" s="64">
        <v>0</v>
      </c>
      <c r="X53" s="102">
        <v>0</v>
      </c>
      <c r="Y53" s="64">
        <v>0</v>
      </c>
      <c r="Z53" s="289">
        <v>0</v>
      </c>
      <c r="AA53" s="339">
        <f t="shared" si="0"/>
        <v>0</v>
      </c>
    </row>
    <row r="54" spans="1:27" ht="16" customHeight="1" x14ac:dyDescent="0.15">
      <c r="A54" s="316">
        <v>43</v>
      </c>
      <c r="B54" s="50">
        <v>47</v>
      </c>
      <c r="C54" s="40" t="s">
        <v>297</v>
      </c>
      <c r="D54" s="156">
        <v>0</v>
      </c>
      <c r="E54" s="156">
        <v>0</v>
      </c>
      <c r="F54" s="156">
        <v>0</v>
      </c>
      <c r="G54" s="156">
        <v>0</v>
      </c>
      <c r="H54" s="156">
        <v>0</v>
      </c>
      <c r="I54" s="156">
        <v>0</v>
      </c>
      <c r="J54" s="156">
        <v>0</v>
      </c>
      <c r="K54" s="156">
        <v>0</v>
      </c>
      <c r="L54" s="156">
        <v>0</v>
      </c>
      <c r="M54" s="156">
        <v>0</v>
      </c>
      <c r="N54" s="156">
        <v>0</v>
      </c>
      <c r="O54" s="64">
        <v>0</v>
      </c>
      <c r="P54" s="64">
        <v>0</v>
      </c>
      <c r="Q54" s="156">
        <v>0</v>
      </c>
      <c r="R54" s="156">
        <v>0</v>
      </c>
      <c r="S54" s="156">
        <v>0</v>
      </c>
      <c r="T54" s="64">
        <v>0</v>
      </c>
      <c r="U54" s="64">
        <v>0</v>
      </c>
      <c r="V54" s="64">
        <v>0</v>
      </c>
      <c r="W54" s="64">
        <v>0</v>
      </c>
      <c r="X54" s="102">
        <v>0</v>
      </c>
      <c r="Y54" s="64">
        <v>0</v>
      </c>
      <c r="Z54" s="289">
        <v>0</v>
      </c>
      <c r="AA54" s="339">
        <f t="shared" si="0"/>
        <v>0</v>
      </c>
    </row>
    <row r="55" spans="1:27" ht="16" customHeight="1" x14ac:dyDescent="0.15">
      <c r="A55" s="316">
        <v>44</v>
      </c>
      <c r="B55" s="50" t="s">
        <v>298</v>
      </c>
      <c r="C55" s="40" t="s">
        <v>21</v>
      </c>
      <c r="D55" s="156">
        <v>0</v>
      </c>
      <c r="E55" s="156">
        <v>0</v>
      </c>
      <c r="F55" s="156">
        <v>0</v>
      </c>
      <c r="G55" s="156">
        <v>0</v>
      </c>
      <c r="H55" s="156">
        <v>0</v>
      </c>
      <c r="I55" s="156">
        <v>0</v>
      </c>
      <c r="J55" s="156">
        <v>0</v>
      </c>
      <c r="K55" s="156">
        <v>0</v>
      </c>
      <c r="L55" s="156">
        <v>0</v>
      </c>
      <c r="M55" s="156">
        <v>0</v>
      </c>
      <c r="N55" s="156">
        <v>0</v>
      </c>
      <c r="O55" s="64">
        <v>0</v>
      </c>
      <c r="P55" s="64">
        <v>0</v>
      </c>
      <c r="Q55" s="156">
        <v>0</v>
      </c>
      <c r="R55" s="156">
        <v>0</v>
      </c>
      <c r="S55" s="156">
        <v>0</v>
      </c>
      <c r="T55" s="64">
        <v>0</v>
      </c>
      <c r="U55" s="64">
        <v>0</v>
      </c>
      <c r="V55" s="64">
        <v>0</v>
      </c>
      <c r="W55" s="64">
        <v>0</v>
      </c>
      <c r="X55" s="102">
        <v>0</v>
      </c>
      <c r="Y55" s="64">
        <v>0</v>
      </c>
      <c r="Z55" s="289">
        <v>0</v>
      </c>
      <c r="AA55" s="339">
        <f t="shared" si="0"/>
        <v>0</v>
      </c>
    </row>
    <row r="56" spans="1:27" ht="16" customHeight="1" x14ac:dyDescent="0.15">
      <c r="A56" s="295">
        <v>45</v>
      </c>
      <c r="B56" s="50" t="s">
        <v>299</v>
      </c>
      <c r="C56" s="40" t="s">
        <v>400</v>
      </c>
      <c r="D56" s="156">
        <v>0</v>
      </c>
      <c r="E56" s="156">
        <v>0</v>
      </c>
      <c r="F56" s="156">
        <v>0</v>
      </c>
      <c r="G56" s="156">
        <v>0</v>
      </c>
      <c r="H56" s="156">
        <v>0</v>
      </c>
      <c r="I56" s="156">
        <v>0</v>
      </c>
      <c r="J56" s="156">
        <v>0</v>
      </c>
      <c r="K56" s="156">
        <v>0</v>
      </c>
      <c r="L56" s="156">
        <v>0</v>
      </c>
      <c r="M56" s="156">
        <v>0</v>
      </c>
      <c r="N56" s="156">
        <v>0</v>
      </c>
      <c r="O56" s="64">
        <v>0</v>
      </c>
      <c r="P56" s="64">
        <v>0</v>
      </c>
      <c r="Q56" s="156">
        <v>0</v>
      </c>
      <c r="R56" s="156">
        <v>0</v>
      </c>
      <c r="S56" s="156">
        <v>0</v>
      </c>
      <c r="T56" s="64">
        <v>0</v>
      </c>
      <c r="U56" s="64">
        <v>0</v>
      </c>
      <c r="V56" s="64">
        <v>0</v>
      </c>
      <c r="W56" s="64">
        <v>0</v>
      </c>
      <c r="X56" s="102">
        <v>0</v>
      </c>
      <c r="Y56" s="64">
        <v>0</v>
      </c>
      <c r="Z56" s="289">
        <v>0</v>
      </c>
      <c r="AA56" s="339">
        <f t="shared" si="0"/>
        <v>0</v>
      </c>
    </row>
    <row r="57" spans="1:27" ht="16" customHeight="1" x14ac:dyDescent="0.15">
      <c r="A57" s="316">
        <v>46</v>
      </c>
      <c r="B57" s="50" t="s">
        <v>300</v>
      </c>
      <c r="C57" s="40" t="s">
        <v>22</v>
      </c>
      <c r="D57" s="156">
        <v>0</v>
      </c>
      <c r="E57" s="156">
        <v>0</v>
      </c>
      <c r="F57" s="156">
        <v>0</v>
      </c>
      <c r="G57" s="156">
        <v>0</v>
      </c>
      <c r="H57" s="156">
        <v>0</v>
      </c>
      <c r="I57" s="156">
        <v>0</v>
      </c>
      <c r="J57" s="156">
        <v>0</v>
      </c>
      <c r="K57" s="156">
        <v>0</v>
      </c>
      <c r="L57" s="156">
        <v>0</v>
      </c>
      <c r="M57" s="156">
        <v>0</v>
      </c>
      <c r="N57" s="156">
        <v>0</v>
      </c>
      <c r="O57" s="64">
        <v>0</v>
      </c>
      <c r="P57" s="64">
        <v>0</v>
      </c>
      <c r="Q57" s="156">
        <v>0</v>
      </c>
      <c r="R57" s="156">
        <v>0</v>
      </c>
      <c r="S57" s="156">
        <v>0</v>
      </c>
      <c r="T57" s="64">
        <v>0</v>
      </c>
      <c r="U57" s="64">
        <v>0</v>
      </c>
      <c r="V57" s="64">
        <v>0</v>
      </c>
      <c r="W57" s="64">
        <v>0</v>
      </c>
      <c r="X57" s="102">
        <v>0</v>
      </c>
      <c r="Y57" s="64">
        <v>0</v>
      </c>
      <c r="Z57" s="289">
        <v>0</v>
      </c>
      <c r="AA57" s="339">
        <f t="shared" si="0"/>
        <v>0</v>
      </c>
    </row>
    <row r="58" spans="1:27" ht="16" customHeight="1" x14ac:dyDescent="0.15">
      <c r="A58" s="295">
        <v>47</v>
      </c>
      <c r="B58" s="50" t="s">
        <v>301</v>
      </c>
      <c r="C58" s="40" t="s">
        <v>56</v>
      </c>
      <c r="D58" s="156">
        <v>0</v>
      </c>
      <c r="E58" s="64">
        <v>0</v>
      </c>
      <c r="F58" s="64">
        <v>0</v>
      </c>
      <c r="G58" s="64">
        <v>0</v>
      </c>
      <c r="H58" s="64">
        <v>0</v>
      </c>
      <c r="I58" s="64">
        <v>0</v>
      </c>
      <c r="J58" s="64">
        <v>0</v>
      </c>
      <c r="K58" s="64">
        <v>0</v>
      </c>
      <c r="L58" s="64">
        <v>0</v>
      </c>
      <c r="M58" s="64">
        <v>0</v>
      </c>
      <c r="N58" s="64">
        <v>0</v>
      </c>
      <c r="O58" s="64">
        <v>0</v>
      </c>
      <c r="P58" s="64">
        <v>0</v>
      </c>
      <c r="Q58" s="64">
        <v>0</v>
      </c>
      <c r="R58" s="64">
        <v>0</v>
      </c>
      <c r="S58" s="64">
        <v>0</v>
      </c>
      <c r="T58" s="64">
        <v>0</v>
      </c>
      <c r="U58" s="64">
        <v>0</v>
      </c>
      <c r="V58" s="64">
        <v>0</v>
      </c>
      <c r="W58" s="64">
        <v>0</v>
      </c>
      <c r="X58" s="102">
        <v>0</v>
      </c>
      <c r="Y58" s="64">
        <v>0</v>
      </c>
      <c r="Z58" s="289">
        <v>0</v>
      </c>
      <c r="AA58" s="339">
        <f t="shared" si="0"/>
        <v>0</v>
      </c>
    </row>
    <row r="59" spans="1:27" ht="16" customHeight="1" x14ac:dyDescent="0.15">
      <c r="A59" s="316">
        <v>48</v>
      </c>
      <c r="B59" s="50" t="s">
        <v>302</v>
      </c>
      <c r="C59" s="40" t="s">
        <v>401</v>
      </c>
      <c r="D59" s="156">
        <v>0</v>
      </c>
      <c r="E59" s="156">
        <v>0</v>
      </c>
      <c r="F59" s="156">
        <v>0</v>
      </c>
      <c r="G59" s="156">
        <v>0</v>
      </c>
      <c r="H59" s="156">
        <v>0</v>
      </c>
      <c r="I59" s="156">
        <v>0</v>
      </c>
      <c r="J59" s="156">
        <v>0</v>
      </c>
      <c r="K59" s="156">
        <v>0</v>
      </c>
      <c r="L59" s="156">
        <v>0</v>
      </c>
      <c r="M59" s="156">
        <v>0</v>
      </c>
      <c r="N59" s="156">
        <v>0</v>
      </c>
      <c r="O59" s="64">
        <v>0</v>
      </c>
      <c r="P59" s="64">
        <v>0</v>
      </c>
      <c r="Q59" s="156">
        <v>0</v>
      </c>
      <c r="R59" s="156">
        <v>0</v>
      </c>
      <c r="S59" s="156">
        <v>0</v>
      </c>
      <c r="T59" s="64">
        <v>0</v>
      </c>
      <c r="U59" s="64">
        <v>0</v>
      </c>
      <c r="V59" s="64">
        <v>0</v>
      </c>
      <c r="W59" s="64">
        <v>0</v>
      </c>
      <c r="X59" s="102">
        <v>0</v>
      </c>
      <c r="Y59" s="64">
        <v>0</v>
      </c>
      <c r="Z59" s="289">
        <v>0</v>
      </c>
      <c r="AA59" s="339">
        <f t="shared" si="0"/>
        <v>0</v>
      </c>
    </row>
    <row r="60" spans="1:27" ht="16" customHeight="1" x14ac:dyDescent="0.15">
      <c r="A60" s="295">
        <v>49</v>
      </c>
      <c r="B60" s="50" t="s">
        <v>303</v>
      </c>
      <c r="C60" s="40" t="s">
        <v>8</v>
      </c>
      <c r="D60" s="156">
        <v>0</v>
      </c>
      <c r="E60" s="156">
        <v>0</v>
      </c>
      <c r="F60" s="156">
        <v>0</v>
      </c>
      <c r="G60" s="156">
        <v>0</v>
      </c>
      <c r="H60" s="156">
        <v>0</v>
      </c>
      <c r="I60" s="156">
        <v>0</v>
      </c>
      <c r="J60" s="156">
        <v>0</v>
      </c>
      <c r="K60" s="156">
        <v>0</v>
      </c>
      <c r="L60" s="156">
        <v>0</v>
      </c>
      <c r="M60" s="156">
        <v>0</v>
      </c>
      <c r="N60" s="156">
        <v>0</v>
      </c>
      <c r="O60" s="64">
        <v>0</v>
      </c>
      <c r="P60" s="64">
        <v>0</v>
      </c>
      <c r="Q60" s="156">
        <v>0</v>
      </c>
      <c r="R60" s="156">
        <v>0</v>
      </c>
      <c r="S60" s="156">
        <v>0</v>
      </c>
      <c r="T60" s="64">
        <v>0</v>
      </c>
      <c r="U60" s="64">
        <v>0</v>
      </c>
      <c r="V60" s="64">
        <v>0</v>
      </c>
      <c r="W60" s="64">
        <v>0</v>
      </c>
      <c r="X60" s="102">
        <v>0</v>
      </c>
      <c r="Y60" s="64">
        <v>0</v>
      </c>
      <c r="Z60" s="289">
        <v>0</v>
      </c>
      <c r="AA60" s="339">
        <f t="shared" si="0"/>
        <v>0</v>
      </c>
    </row>
    <row r="61" spans="1:27" ht="16" customHeight="1" x14ac:dyDescent="0.15">
      <c r="A61" s="316">
        <v>50</v>
      </c>
      <c r="B61" s="50" t="s">
        <v>304</v>
      </c>
      <c r="C61" s="40" t="s">
        <v>9</v>
      </c>
      <c r="D61" s="156">
        <v>0</v>
      </c>
      <c r="E61" s="156">
        <v>0</v>
      </c>
      <c r="F61" s="156">
        <v>0</v>
      </c>
      <c r="G61" s="156">
        <v>0</v>
      </c>
      <c r="H61" s="156">
        <v>0</v>
      </c>
      <c r="I61" s="156">
        <v>0</v>
      </c>
      <c r="J61" s="156">
        <v>0</v>
      </c>
      <c r="K61" s="156">
        <v>0</v>
      </c>
      <c r="L61" s="156">
        <v>0</v>
      </c>
      <c r="M61" s="156">
        <v>0</v>
      </c>
      <c r="N61" s="156">
        <v>0</v>
      </c>
      <c r="O61" s="64">
        <v>0</v>
      </c>
      <c r="P61" s="64">
        <v>0</v>
      </c>
      <c r="Q61" s="156">
        <v>0</v>
      </c>
      <c r="R61" s="156">
        <v>0</v>
      </c>
      <c r="S61" s="156">
        <v>0</v>
      </c>
      <c r="T61" s="64">
        <v>0</v>
      </c>
      <c r="U61" s="64">
        <v>0</v>
      </c>
      <c r="V61" s="64">
        <v>0</v>
      </c>
      <c r="W61" s="64">
        <v>0</v>
      </c>
      <c r="X61" s="102">
        <v>0</v>
      </c>
      <c r="Y61" s="64">
        <v>0</v>
      </c>
      <c r="Z61" s="289">
        <v>0</v>
      </c>
      <c r="AA61" s="339">
        <f t="shared" si="0"/>
        <v>0</v>
      </c>
    </row>
    <row r="62" spans="1:27" ht="16" customHeight="1" x14ac:dyDescent="0.15">
      <c r="A62" s="295">
        <v>51</v>
      </c>
      <c r="B62" s="50">
        <v>50</v>
      </c>
      <c r="C62" s="40" t="s">
        <v>10</v>
      </c>
      <c r="D62" s="156">
        <v>0</v>
      </c>
      <c r="E62" s="156">
        <v>0</v>
      </c>
      <c r="F62" s="156">
        <v>0</v>
      </c>
      <c r="G62" s="156">
        <v>0</v>
      </c>
      <c r="H62" s="156">
        <v>0</v>
      </c>
      <c r="I62" s="156">
        <v>0</v>
      </c>
      <c r="J62" s="156">
        <v>0</v>
      </c>
      <c r="K62" s="156">
        <v>0</v>
      </c>
      <c r="L62" s="156">
        <v>0</v>
      </c>
      <c r="M62" s="156">
        <v>0</v>
      </c>
      <c r="N62" s="156">
        <v>0</v>
      </c>
      <c r="O62" s="64">
        <v>0</v>
      </c>
      <c r="P62" s="64">
        <v>0</v>
      </c>
      <c r="Q62" s="156">
        <v>0</v>
      </c>
      <c r="R62" s="156">
        <v>0</v>
      </c>
      <c r="S62" s="156">
        <v>0</v>
      </c>
      <c r="T62" s="64">
        <v>0</v>
      </c>
      <c r="U62" s="64">
        <v>0</v>
      </c>
      <c r="V62" s="64">
        <v>0</v>
      </c>
      <c r="W62" s="64">
        <v>0</v>
      </c>
      <c r="X62" s="102">
        <v>0</v>
      </c>
      <c r="Y62" s="64">
        <v>0</v>
      </c>
      <c r="Z62" s="289">
        <v>0</v>
      </c>
      <c r="AA62" s="339">
        <f t="shared" si="0"/>
        <v>0</v>
      </c>
    </row>
    <row r="63" spans="1:27" ht="16" customHeight="1" x14ac:dyDescent="0.15">
      <c r="A63" s="316">
        <v>52</v>
      </c>
      <c r="B63" s="50">
        <v>51</v>
      </c>
      <c r="C63" s="40" t="s">
        <v>11</v>
      </c>
      <c r="D63" s="156">
        <v>0</v>
      </c>
      <c r="E63" s="156">
        <v>0</v>
      </c>
      <c r="F63" s="156">
        <v>0</v>
      </c>
      <c r="G63" s="156">
        <v>0</v>
      </c>
      <c r="H63" s="156">
        <v>0</v>
      </c>
      <c r="I63" s="156">
        <v>0</v>
      </c>
      <c r="J63" s="156">
        <v>0</v>
      </c>
      <c r="K63" s="156">
        <v>0</v>
      </c>
      <c r="L63" s="156">
        <v>0</v>
      </c>
      <c r="M63" s="156">
        <v>0</v>
      </c>
      <c r="N63" s="156">
        <v>0</v>
      </c>
      <c r="O63" s="64">
        <v>0</v>
      </c>
      <c r="P63" s="64">
        <v>0</v>
      </c>
      <c r="Q63" s="156">
        <v>0</v>
      </c>
      <c r="R63" s="156">
        <v>0</v>
      </c>
      <c r="S63" s="156">
        <v>0</v>
      </c>
      <c r="T63" s="64">
        <v>0</v>
      </c>
      <c r="U63" s="64">
        <v>0</v>
      </c>
      <c r="V63" s="64">
        <v>0</v>
      </c>
      <c r="W63" s="64">
        <v>0</v>
      </c>
      <c r="X63" s="102">
        <v>0</v>
      </c>
      <c r="Y63" s="64">
        <v>0</v>
      </c>
      <c r="Z63" s="289">
        <v>0</v>
      </c>
      <c r="AA63" s="339">
        <f t="shared" si="0"/>
        <v>0</v>
      </c>
    </row>
    <row r="64" spans="1:27" ht="16" customHeight="1" x14ac:dyDescent="0.15">
      <c r="A64" s="295">
        <v>53</v>
      </c>
      <c r="B64" s="50" t="s">
        <v>305</v>
      </c>
      <c r="C64" s="40" t="s">
        <v>12</v>
      </c>
      <c r="D64" s="156">
        <v>0</v>
      </c>
      <c r="E64" s="156">
        <v>0</v>
      </c>
      <c r="F64" s="156">
        <v>0</v>
      </c>
      <c r="G64" s="156">
        <v>0</v>
      </c>
      <c r="H64" s="156">
        <v>0</v>
      </c>
      <c r="I64" s="156">
        <v>0</v>
      </c>
      <c r="J64" s="156">
        <v>0</v>
      </c>
      <c r="K64" s="156">
        <v>0</v>
      </c>
      <c r="L64" s="156">
        <v>0</v>
      </c>
      <c r="M64" s="156">
        <v>0</v>
      </c>
      <c r="N64" s="156">
        <v>0</v>
      </c>
      <c r="O64" s="64">
        <v>0</v>
      </c>
      <c r="P64" s="64">
        <v>0</v>
      </c>
      <c r="Q64" s="156">
        <v>0</v>
      </c>
      <c r="R64" s="156">
        <v>0</v>
      </c>
      <c r="S64" s="156">
        <v>0</v>
      </c>
      <c r="T64" s="64">
        <v>0</v>
      </c>
      <c r="U64" s="64">
        <v>0</v>
      </c>
      <c r="V64" s="64">
        <v>0</v>
      </c>
      <c r="W64" s="64">
        <v>0</v>
      </c>
      <c r="X64" s="102">
        <v>0</v>
      </c>
      <c r="Y64" s="64">
        <v>0</v>
      </c>
      <c r="Z64" s="289">
        <v>0</v>
      </c>
      <c r="AA64" s="339">
        <f t="shared" si="0"/>
        <v>0</v>
      </c>
    </row>
    <row r="65" spans="1:27" ht="16" customHeight="1" x14ac:dyDescent="0.15">
      <c r="A65" s="316">
        <v>54</v>
      </c>
      <c r="B65" s="50" t="s">
        <v>306</v>
      </c>
      <c r="C65" s="40" t="s">
        <v>170</v>
      </c>
      <c r="D65" s="156">
        <v>0</v>
      </c>
      <c r="E65" s="156">
        <v>0</v>
      </c>
      <c r="F65" s="156">
        <v>0</v>
      </c>
      <c r="G65" s="156">
        <v>0</v>
      </c>
      <c r="H65" s="156">
        <v>0</v>
      </c>
      <c r="I65" s="156">
        <v>0</v>
      </c>
      <c r="J65" s="156">
        <v>0</v>
      </c>
      <c r="K65" s="156">
        <v>0</v>
      </c>
      <c r="L65" s="156">
        <v>0</v>
      </c>
      <c r="M65" s="156">
        <v>0</v>
      </c>
      <c r="N65" s="156">
        <v>0</v>
      </c>
      <c r="O65" s="64">
        <v>0</v>
      </c>
      <c r="P65" s="64">
        <v>0</v>
      </c>
      <c r="Q65" s="156">
        <v>0</v>
      </c>
      <c r="R65" s="156">
        <v>0</v>
      </c>
      <c r="S65" s="156">
        <v>0</v>
      </c>
      <c r="T65" s="64">
        <v>0</v>
      </c>
      <c r="U65" s="64">
        <v>0</v>
      </c>
      <c r="V65" s="64">
        <v>0</v>
      </c>
      <c r="W65" s="64">
        <v>0</v>
      </c>
      <c r="X65" s="102">
        <v>0</v>
      </c>
      <c r="Y65" s="64">
        <v>0</v>
      </c>
      <c r="Z65" s="289">
        <v>0</v>
      </c>
      <c r="AA65" s="339">
        <f t="shared" si="0"/>
        <v>0</v>
      </c>
    </row>
    <row r="66" spans="1:27" ht="16" customHeight="1" x14ac:dyDescent="0.15">
      <c r="A66" s="295">
        <v>55</v>
      </c>
      <c r="B66" s="50" t="s">
        <v>307</v>
      </c>
      <c r="C66" s="40" t="s">
        <v>402</v>
      </c>
      <c r="D66" s="156">
        <v>0</v>
      </c>
      <c r="E66" s="156">
        <v>0</v>
      </c>
      <c r="F66" s="156">
        <v>0</v>
      </c>
      <c r="G66" s="156">
        <v>0</v>
      </c>
      <c r="H66" s="156">
        <v>0</v>
      </c>
      <c r="I66" s="156">
        <v>0</v>
      </c>
      <c r="J66" s="156">
        <v>0</v>
      </c>
      <c r="K66" s="156">
        <v>0</v>
      </c>
      <c r="L66" s="156">
        <v>0</v>
      </c>
      <c r="M66" s="156">
        <v>0</v>
      </c>
      <c r="N66" s="156">
        <v>0</v>
      </c>
      <c r="O66" s="64">
        <v>0</v>
      </c>
      <c r="P66" s="64">
        <v>0</v>
      </c>
      <c r="Q66" s="156">
        <v>0</v>
      </c>
      <c r="R66" s="156">
        <v>0</v>
      </c>
      <c r="S66" s="156">
        <v>0</v>
      </c>
      <c r="T66" s="64">
        <v>0</v>
      </c>
      <c r="U66" s="64">
        <v>0</v>
      </c>
      <c r="V66" s="64">
        <v>0</v>
      </c>
      <c r="W66" s="64">
        <v>0</v>
      </c>
      <c r="X66" s="102">
        <v>0</v>
      </c>
      <c r="Y66" s="64">
        <v>0</v>
      </c>
      <c r="Z66" s="289">
        <v>0</v>
      </c>
      <c r="AA66" s="339">
        <f t="shared" si="0"/>
        <v>0</v>
      </c>
    </row>
    <row r="67" spans="1:27" ht="16" customHeight="1" x14ac:dyDescent="0.15">
      <c r="A67" s="316">
        <v>56</v>
      </c>
      <c r="B67" s="50" t="s">
        <v>346</v>
      </c>
      <c r="C67" s="40" t="s">
        <v>347</v>
      </c>
      <c r="D67" s="156">
        <v>0</v>
      </c>
      <c r="E67" s="156">
        <v>0</v>
      </c>
      <c r="F67" s="156">
        <v>0</v>
      </c>
      <c r="G67" s="156">
        <v>0</v>
      </c>
      <c r="H67" s="156">
        <v>0</v>
      </c>
      <c r="I67" s="156">
        <v>0</v>
      </c>
      <c r="J67" s="156">
        <v>0</v>
      </c>
      <c r="K67" s="156">
        <v>0</v>
      </c>
      <c r="L67" s="156">
        <v>0</v>
      </c>
      <c r="M67" s="156">
        <v>0</v>
      </c>
      <c r="N67" s="156">
        <v>0</v>
      </c>
      <c r="O67" s="64">
        <v>0</v>
      </c>
      <c r="P67" s="64">
        <v>0</v>
      </c>
      <c r="Q67" s="156">
        <v>0</v>
      </c>
      <c r="R67" s="156">
        <v>0</v>
      </c>
      <c r="S67" s="156">
        <v>0</v>
      </c>
      <c r="T67" s="64">
        <v>0</v>
      </c>
      <c r="U67" s="64">
        <v>0</v>
      </c>
      <c r="V67" s="64">
        <v>0</v>
      </c>
      <c r="W67" s="64">
        <v>0</v>
      </c>
      <c r="X67" s="102">
        <v>0</v>
      </c>
      <c r="Y67" s="64">
        <v>0</v>
      </c>
      <c r="Z67" s="289">
        <v>0</v>
      </c>
      <c r="AA67" s="339">
        <f t="shared" si="0"/>
        <v>0</v>
      </c>
    </row>
    <row r="68" spans="1:27" ht="16" customHeight="1" x14ac:dyDescent="0.15">
      <c r="A68" s="295">
        <v>57</v>
      </c>
      <c r="B68" s="50">
        <v>53</v>
      </c>
      <c r="C68" s="40" t="s">
        <v>403</v>
      </c>
      <c r="D68" s="156">
        <v>0</v>
      </c>
      <c r="E68" s="156">
        <v>0</v>
      </c>
      <c r="F68" s="156">
        <v>0</v>
      </c>
      <c r="G68" s="156">
        <v>0</v>
      </c>
      <c r="H68" s="156">
        <v>0</v>
      </c>
      <c r="I68" s="156">
        <v>0</v>
      </c>
      <c r="J68" s="156">
        <v>0</v>
      </c>
      <c r="K68" s="156">
        <v>0</v>
      </c>
      <c r="L68" s="156">
        <v>0</v>
      </c>
      <c r="M68" s="156">
        <v>0</v>
      </c>
      <c r="N68" s="156">
        <v>0</v>
      </c>
      <c r="O68" s="64">
        <v>0</v>
      </c>
      <c r="P68" s="64">
        <v>0</v>
      </c>
      <c r="Q68" s="156">
        <v>0</v>
      </c>
      <c r="R68" s="156">
        <v>0</v>
      </c>
      <c r="S68" s="156">
        <v>0</v>
      </c>
      <c r="T68" s="64">
        <v>0</v>
      </c>
      <c r="U68" s="64">
        <v>0</v>
      </c>
      <c r="V68" s="64">
        <v>0</v>
      </c>
      <c r="W68" s="64">
        <v>0</v>
      </c>
      <c r="X68" s="102">
        <v>0</v>
      </c>
      <c r="Y68" s="64">
        <v>0</v>
      </c>
      <c r="Z68" s="289">
        <v>0</v>
      </c>
      <c r="AA68" s="339">
        <f t="shared" si="0"/>
        <v>0</v>
      </c>
    </row>
    <row r="69" spans="1:27" ht="16" customHeight="1" x14ac:dyDescent="0.15">
      <c r="A69" s="316">
        <v>58</v>
      </c>
      <c r="B69" s="50">
        <v>55</v>
      </c>
      <c r="C69" s="40" t="s">
        <v>404</v>
      </c>
      <c r="D69" s="156">
        <v>0</v>
      </c>
      <c r="E69" s="156">
        <v>0</v>
      </c>
      <c r="F69" s="156">
        <v>0</v>
      </c>
      <c r="G69" s="156">
        <v>0</v>
      </c>
      <c r="H69" s="156">
        <v>0</v>
      </c>
      <c r="I69" s="156">
        <v>0</v>
      </c>
      <c r="J69" s="156">
        <v>0</v>
      </c>
      <c r="K69" s="156">
        <v>0</v>
      </c>
      <c r="L69" s="156">
        <v>0</v>
      </c>
      <c r="M69" s="156">
        <v>0</v>
      </c>
      <c r="N69" s="156">
        <v>0</v>
      </c>
      <c r="O69" s="64">
        <v>0</v>
      </c>
      <c r="P69" s="64">
        <v>0</v>
      </c>
      <c r="Q69" s="156">
        <v>0</v>
      </c>
      <c r="R69" s="156">
        <v>0</v>
      </c>
      <c r="S69" s="156">
        <v>0</v>
      </c>
      <c r="T69" s="64">
        <v>0</v>
      </c>
      <c r="U69" s="64">
        <v>0</v>
      </c>
      <c r="V69" s="64">
        <v>0</v>
      </c>
      <c r="W69" s="64">
        <v>0</v>
      </c>
      <c r="X69" s="102">
        <v>0</v>
      </c>
      <c r="Y69" s="64">
        <v>0</v>
      </c>
      <c r="Z69" s="289">
        <v>0</v>
      </c>
      <c r="AA69" s="339">
        <f t="shared" si="0"/>
        <v>0</v>
      </c>
    </row>
    <row r="70" spans="1:27" ht="16" customHeight="1" x14ac:dyDescent="0.15">
      <c r="A70" s="295">
        <v>59</v>
      </c>
      <c r="B70" s="50">
        <v>56</v>
      </c>
      <c r="C70" s="40" t="s">
        <v>308</v>
      </c>
      <c r="D70" s="156">
        <v>0</v>
      </c>
      <c r="E70" s="156">
        <v>0</v>
      </c>
      <c r="F70" s="156">
        <v>0</v>
      </c>
      <c r="G70" s="156">
        <v>0</v>
      </c>
      <c r="H70" s="156">
        <v>0</v>
      </c>
      <c r="I70" s="156">
        <v>0</v>
      </c>
      <c r="J70" s="156">
        <v>0</v>
      </c>
      <c r="K70" s="156">
        <v>0</v>
      </c>
      <c r="L70" s="156">
        <v>0</v>
      </c>
      <c r="M70" s="156">
        <v>0</v>
      </c>
      <c r="N70" s="156">
        <v>0</v>
      </c>
      <c r="O70" s="64">
        <v>0</v>
      </c>
      <c r="P70" s="64">
        <v>0</v>
      </c>
      <c r="Q70" s="156">
        <v>0</v>
      </c>
      <c r="R70" s="156">
        <v>0</v>
      </c>
      <c r="S70" s="156">
        <v>0</v>
      </c>
      <c r="T70" s="64">
        <v>0</v>
      </c>
      <c r="U70" s="64">
        <v>0</v>
      </c>
      <c r="V70" s="64">
        <v>0</v>
      </c>
      <c r="W70" s="64">
        <v>0</v>
      </c>
      <c r="X70" s="102">
        <v>0</v>
      </c>
      <c r="Y70" s="64">
        <v>0</v>
      </c>
      <c r="Z70" s="289">
        <v>0</v>
      </c>
      <c r="AA70" s="339">
        <f t="shared" si="0"/>
        <v>0</v>
      </c>
    </row>
    <row r="71" spans="1:27" ht="16" customHeight="1" x14ac:dyDescent="0.15">
      <c r="A71" s="316">
        <v>60</v>
      </c>
      <c r="B71" s="203" t="s">
        <v>309</v>
      </c>
      <c r="C71" s="40" t="s">
        <v>405</v>
      </c>
      <c r="D71" s="156">
        <v>0</v>
      </c>
      <c r="E71" s="156">
        <v>0</v>
      </c>
      <c r="F71" s="156">
        <v>0</v>
      </c>
      <c r="G71" s="156">
        <v>0</v>
      </c>
      <c r="H71" s="156">
        <v>0</v>
      </c>
      <c r="I71" s="156">
        <v>0</v>
      </c>
      <c r="J71" s="156">
        <v>0</v>
      </c>
      <c r="K71" s="156">
        <v>0</v>
      </c>
      <c r="L71" s="156">
        <v>0</v>
      </c>
      <c r="M71" s="156">
        <v>0</v>
      </c>
      <c r="N71" s="156">
        <v>0</v>
      </c>
      <c r="O71" s="64">
        <v>0</v>
      </c>
      <c r="P71" s="64">
        <v>0</v>
      </c>
      <c r="Q71" s="156">
        <v>0</v>
      </c>
      <c r="R71" s="156">
        <v>0</v>
      </c>
      <c r="S71" s="156">
        <v>0</v>
      </c>
      <c r="T71" s="64">
        <v>0</v>
      </c>
      <c r="U71" s="64">
        <v>0</v>
      </c>
      <c r="V71" s="64">
        <v>0</v>
      </c>
      <c r="W71" s="64">
        <v>0</v>
      </c>
      <c r="X71" s="102">
        <v>0</v>
      </c>
      <c r="Y71" s="64">
        <v>0</v>
      </c>
      <c r="Z71" s="289">
        <v>0</v>
      </c>
      <c r="AA71" s="339">
        <f t="shared" si="0"/>
        <v>0</v>
      </c>
    </row>
    <row r="72" spans="1:27" ht="16" customHeight="1" x14ac:dyDescent="0.15">
      <c r="A72" s="295">
        <v>61</v>
      </c>
      <c r="B72" s="50">
        <v>61</v>
      </c>
      <c r="C72" s="40" t="s">
        <v>407</v>
      </c>
      <c r="D72" s="156">
        <v>0</v>
      </c>
      <c r="E72" s="156">
        <v>0</v>
      </c>
      <c r="F72" s="156">
        <v>0</v>
      </c>
      <c r="G72" s="156">
        <v>0</v>
      </c>
      <c r="H72" s="156">
        <v>0</v>
      </c>
      <c r="I72" s="156">
        <v>0</v>
      </c>
      <c r="J72" s="156">
        <v>0</v>
      </c>
      <c r="K72" s="156">
        <v>0</v>
      </c>
      <c r="L72" s="156">
        <v>0</v>
      </c>
      <c r="M72" s="156">
        <v>0</v>
      </c>
      <c r="N72" s="156">
        <v>0</v>
      </c>
      <c r="O72" s="64">
        <v>0</v>
      </c>
      <c r="P72" s="64">
        <v>0</v>
      </c>
      <c r="Q72" s="156">
        <v>0</v>
      </c>
      <c r="R72" s="156">
        <v>0</v>
      </c>
      <c r="S72" s="156">
        <v>0</v>
      </c>
      <c r="T72" s="64">
        <v>0</v>
      </c>
      <c r="U72" s="64">
        <v>0</v>
      </c>
      <c r="V72" s="64">
        <v>0</v>
      </c>
      <c r="W72" s="64">
        <v>0</v>
      </c>
      <c r="X72" s="102">
        <v>0</v>
      </c>
      <c r="Y72" s="64">
        <v>0</v>
      </c>
      <c r="Z72" s="289">
        <v>0</v>
      </c>
      <c r="AA72" s="339">
        <f t="shared" si="0"/>
        <v>0</v>
      </c>
    </row>
    <row r="73" spans="1:27" ht="16" customHeight="1" x14ac:dyDescent="0.15">
      <c r="A73" s="316">
        <v>62</v>
      </c>
      <c r="B73" s="203" t="s">
        <v>310</v>
      </c>
      <c r="C73" s="40" t="s">
        <v>406</v>
      </c>
      <c r="D73" s="156">
        <v>0</v>
      </c>
      <c r="E73" s="156">
        <v>0</v>
      </c>
      <c r="F73" s="156">
        <v>0</v>
      </c>
      <c r="G73" s="156">
        <v>0</v>
      </c>
      <c r="H73" s="156">
        <v>0</v>
      </c>
      <c r="I73" s="156">
        <v>0</v>
      </c>
      <c r="J73" s="156">
        <v>0</v>
      </c>
      <c r="K73" s="156">
        <v>0</v>
      </c>
      <c r="L73" s="156">
        <v>0</v>
      </c>
      <c r="M73" s="156">
        <v>0</v>
      </c>
      <c r="N73" s="156">
        <v>0</v>
      </c>
      <c r="O73" s="64">
        <v>0</v>
      </c>
      <c r="P73" s="64">
        <v>0</v>
      </c>
      <c r="Q73" s="156">
        <v>0</v>
      </c>
      <c r="R73" s="156">
        <v>0</v>
      </c>
      <c r="S73" s="156">
        <v>0</v>
      </c>
      <c r="T73" s="64">
        <v>0</v>
      </c>
      <c r="U73" s="64">
        <v>0</v>
      </c>
      <c r="V73" s="64">
        <v>0</v>
      </c>
      <c r="W73" s="64">
        <v>0</v>
      </c>
      <c r="X73" s="102">
        <v>0</v>
      </c>
      <c r="Y73" s="64">
        <v>0</v>
      </c>
      <c r="Z73" s="289">
        <v>0</v>
      </c>
      <c r="AA73" s="339">
        <f t="shared" si="0"/>
        <v>0</v>
      </c>
    </row>
    <row r="74" spans="1:27" ht="16" customHeight="1" x14ac:dyDescent="0.15">
      <c r="A74" s="295">
        <v>63</v>
      </c>
      <c r="B74" s="50">
        <v>64</v>
      </c>
      <c r="C74" s="40" t="s">
        <v>408</v>
      </c>
      <c r="D74" s="156">
        <v>0</v>
      </c>
      <c r="E74" s="156">
        <v>0</v>
      </c>
      <c r="F74" s="156">
        <v>0</v>
      </c>
      <c r="G74" s="156">
        <v>0</v>
      </c>
      <c r="H74" s="156">
        <v>0</v>
      </c>
      <c r="I74" s="156">
        <v>0</v>
      </c>
      <c r="J74" s="156">
        <v>0</v>
      </c>
      <c r="K74" s="156">
        <v>0</v>
      </c>
      <c r="L74" s="156">
        <v>0</v>
      </c>
      <c r="M74" s="156">
        <v>0</v>
      </c>
      <c r="N74" s="156">
        <v>0</v>
      </c>
      <c r="O74" s="64">
        <v>0</v>
      </c>
      <c r="P74" s="64">
        <v>0</v>
      </c>
      <c r="Q74" s="156">
        <v>0</v>
      </c>
      <c r="R74" s="156">
        <v>0</v>
      </c>
      <c r="S74" s="156">
        <v>0</v>
      </c>
      <c r="T74" s="64">
        <v>0</v>
      </c>
      <c r="U74" s="64">
        <v>0</v>
      </c>
      <c r="V74" s="64">
        <v>0</v>
      </c>
      <c r="W74" s="64">
        <v>0</v>
      </c>
      <c r="X74" s="102">
        <v>0</v>
      </c>
      <c r="Y74" s="64">
        <v>0</v>
      </c>
      <c r="Z74" s="289">
        <v>0</v>
      </c>
      <c r="AA74" s="339">
        <f t="shared" si="0"/>
        <v>0</v>
      </c>
    </row>
    <row r="75" spans="1:27" ht="16" customHeight="1" x14ac:dyDescent="0.15">
      <c r="A75" s="316">
        <v>64</v>
      </c>
      <c r="B75" s="50">
        <v>65</v>
      </c>
      <c r="C75" s="40" t="s">
        <v>409</v>
      </c>
      <c r="D75" s="156">
        <v>0</v>
      </c>
      <c r="E75" s="156">
        <v>0</v>
      </c>
      <c r="F75" s="156">
        <v>0</v>
      </c>
      <c r="G75" s="156">
        <v>0</v>
      </c>
      <c r="H75" s="156">
        <v>0</v>
      </c>
      <c r="I75" s="156">
        <v>0</v>
      </c>
      <c r="J75" s="156">
        <v>0</v>
      </c>
      <c r="K75" s="156">
        <v>0</v>
      </c>
      <c r="L75" s="156">
        <v>0</v>
      </c>
      <c r="M75" s="156">
        <v>0</v>
      </c>
      <c r="N75" s="156">
        <v>0</v>
      </c>
      <c r="O75" s="64">
        <v>0</v>
      </c>
      <c r="P75" s="64">
        <v>0</v>
      </c>
      <c r="Q75" s="156">
        <v>0</v>
      </c>
      <c r="R75" s="156">
        <v>0</v>
      </c>
      <c r="S75" s="156">
        <v>0</v>
      </c>
      <c r="T75" s="64">
        <v>0</v>
      </c>
      <c r="U75" s="64">
        <v>0</v>
      </c>
      <c r="V75" s="64">
        <v>0</v>
      </c>
      <c r="W75" s="64">
        <v>0</v>
      </c>
      <c r="X75" s="102">
        <v>0</v>
      </c>
      <c r="Y75" s="64">
        <v>0</v>
      </c>
      <c r="Z75" s="289">
        <v>0</v>
      </c>
      <c r="AA75" s="339">
        <f t="shared" si="0"/>
        <v>0</v>
      </c>
    </row>
    <row r="76" spans="1:27" ht="16" customHeight="1" x14ac:dyDescent="0.15">
      <c r="A76" s="295">
        <v>65</v>
      </c>
      <c r="B76" s="50">
        <v>68</v>
      </c>
      <c r="C76" s="40" t="s">
        <v>410</v>
      </c>
      <c r="D76" s="156">
        <v>0</v>
      </c>
      <c r="E76" s="156">
        <v>0</v>
      </c>
      <c r="F76" s="156">
        <v>0</v>
      </c>
      <c r="G76" s="156">
        <v>0</v>
      </c>
      <c r="H76" s="156">
        <v>0</v>
      </c>
      <c r="I76" s="156">
        <v>0</v>
      </c>
      <c r="J76" s="156">
        <v>0</v>
      </c>
      <c r="K76" s="156">
        <v>0</v>
      </c>
      <c r="L76" s="156">
        <v>0</v>
      </c>
      <c r="M76" s="156">
        <v>0</v>
      </c>
      <c r="N76" s="156">
        <v>0</v>
      </c>
      <c r="O76" s="64">
        <v>0</v>
      </c>
      <c r="P76" s="64">
        <v>0</v>
      </c>
      <c r="Q76" s="156">
        <v>0</v>
      </c>
      <c r="R76" s="156">
        <v>0</v>
      </c>
      <c r="S76" s="156">
        <v>0</v>
      </c>
      <c r="T76" s="64">
        <v>0</v>
      </c>
      <c r="U76" s="64">
        <v>0</v>
      </c>
      <c r="V76" s="64">
        <v>0</v>
      </c>
      <c r="W76" s="64">
        <v>0</v>
      </c>
      <c r="X76" s="102">
        <v>0</v>
      </c>
      <c r="Y76" s="64">
        <v>0</v>
      </c>
      <c r="Z76" s="289">
        <v>0</v>
      </c>
      <c r="AA76" s="339">
        <f t="shared" si="0"/>
        <v>0</v>
      </c>
    </row>
    <row r="77" spans="1:27" ht="16" customHeight="1" x14ac:dyDescent="0.15">
      <c r="A77" s="316">
        <v>66</v>
      </c>
      <c r="B77" s="203" t="s">
        <v>311</v>
      </c>
      <c r="C77" s="40" t="s">
        <v>411</v>
      </c>
      <c r="D77" s="156">
        <v>0</v>
      </c>
      <c r="E77" s="156">
        <v>0</v>
      </c>
      <c r="F77" s="156">
        <v>0</v>
      </c>
      <c r="G77" s="156">
        <v>0</v>
      </c>
      <c r="H77" s="156">
        <v>0</v>
      </c>
      <c r="I77" s="156">
        <v>0</v>
      </c>
      <c r="J77" s="156">
        <v>0</v>
      </c>
      <c r="K77" s="156">
        <v>0</v>
      </c>
      <c r="L77" s="156">
        <v>0</v>
      </c>
      <c r="M77" s="156">
        <v>0</v>
      </c>
      <c r="N77" s="156">
        <v>0</v>
      </c>
      <c r="O77" s="64">
        <v>0</v>
      </c>
      <c r="P77" s="64">
        <v>0</v>
      </c>
      <c r="Q77" s="156">
        <v>0</v>
      </c>
      <c r="R77" s="156">
        <v>0</v>
      </c>
      <c r="S77" s="156">
        <v>0</v>
      </c>
      <c r="T77" s="64">
        <v>0</v>
      </c>
      <c r="U77" s="64">
        <v>0</v>
      </c>
      <c r="V77" s="64">
        <v>0</v>
      </c>
      <c r="W77" s="64">
        <v>0</v>
      </c>
      <c r="X77" s="102">
        <v>0</v>
      </c>
      <c r="Y77" s="64">
        <v>0</v>
      </c>
      <c r="Z77" s="289">
        <v>0</v>
      </c>
      <c r="AA77" s="339">
        <f t="shared" si="0"/>
        <v>0</v>
      </c>
    </row>
    <row r="78" spans="1:27" ht="16" customHeight="1" x14ac:dyDescent="0.15">
      <c r="A78" s="295">
        <v>67</v>
      </c>
      <c r="B78" s="50">
        <v>72</v>
      </c>
      <c r="C78" s="40" t="s">
        <v>328</v>
      </c>
      <c r="D78" s="156">
        <v>0</v>
      </c>
      <c r="E78" s="156">
        <v>0</v>
      </c>
      <c r="F78" s="156">
        <v>0</v>
      </c>
      <c r="G78" s="156">
        <v>0</v>
      </c>
      <c r="H78" s="156">
        <v>0</v>
      </c>
      <c r="I78" s="156">
        <v>0</v>
      </c>
      <c r="J78" s="156">
        <v>0</v>
      </c>
      <c r="K78" s="156">
        <v>0</v>
      </c>
      <c r="L78" s="156">
        <v>0</v>
      </c>
      <c r="M78" s="156">
        <v>0</v>
      </c>
      <c r="N78" s="156">
        <v>0</v>
      </c>
      <c r="O78" s="64">
        <v>0</v>
      </c>
      <c r="P78" s="64">
        <v>0</v>
      </c>
      <c r="Q78" s="156">
        <v>0</v>
      </c>
      <c r="R78" s="156">
        <v>0</v>
      </c>
      <c r="S78" s="156">
        <v>0</v>
      </c>
      <c r="T78" s="64">
        <v>0</v>
      </c>
      <c r="U78" s="64">
        <v>0</v>
      </c>
      <c r="V78" s="64">
        <v>0</v>
      </c>
      <c r="W78" s="64">
        <v>0</v>
      </c>
      <c r="X78" s="102">
        <v>0</v>
      </c>
      <c r="Y78" s="64">
        <v>0</v>
      </c>
      <c r="Z78" s="289">
        <v>0</v>
      </c>
      <c r="AA78" s="339">
        <f t="shared" ref="AA78:AA89" si="1">SUM(D78:Z78)</f>
        <v>0</v>
      </c>
    </row>
    <row r="79" spans="1:27" ht="16" customHeight="1" x14ac:dyDescent="0.15">
      <c r="A79" s="316">
        <v>68</v>
      </c>
      <c r="B79" s="203" t="s">
        <v>312</v>
      </c>
      <c r="C79" s="40" t="s">
        <v>412</v>
      </c>
      <c r="D79" s="156">
        <v>0</v>
      </c>
      <c r="E79" s="156">
        <v>0</v>
      </c>
      <c r="F79" s="156">
        <v>0</v>
      </c>
      <c r="G79" s="156">
        <v>0</v>
      </c>
      <c r="H79" s="156">
        <v>0</v>
      </c>
      <c r="I79" s="156">
        <v>0</v>
      </c>
      <c r="J79" s="156">
        <v>0</v>
      </c>
      <c r="K79" s="156">
        <v>0</v>
      </c>
      <c r="L79" s="156">
        <v>0</v>
      </c>
      <c r="M79" s="156">
        <v>0</v>
      </c>
      <c r="N79" s="156">
        <v>0</v>
      </c>
      <c r="O79" s="64">
        <v>0</v>
      </c>
      <c r="P79" s="64">
        <v>0</v>
      </c>
      <c r="Q79" s="156">
        <v>0</v>
      </c>
      <c r="R79" s="156">
        <v>0</v>
      </c>
      <c r="S79" s="156">
        <v>0</v>
      </c>
      <c r="T79" s="64">
        <v>0</v>
      </c>
      <c r="U79" s="64">
        <v>0</v>
      </c>
      <c r="V79" s="64">
        <v>0</v>
      </c>
      <c r="W79" s="64">
        <v>0</v>
      </c>
      <c r="X79" s="102">
        <v>0</v>
      </c>
      <c r="Y79" s="64">
        <v>0</v>
      </c>
      <c r="Z79" s="289">
        <v>0</v>
      </c>
      <c r="AA79" s="339">
        <f t="shared" si="1"/>
        <v>0</v>
      </c>
    </row>
    <row r="80" spans="1:27" ht="16" customHeight="1" x14ac:dyDescent="0.15">
      <c r="A80" s="295">
        <v>69</v>
      </c>
      <c r="B80" s="203" t="s">
        <v>313</v>
      </c>
      <c r="C80" s="40" t="s">
        <v>413</v>
      </c>
      <c r="D80" s="156">
        <v>0</v>
      </c>
      <c r="E80" s="156">
        <v>0</v>
      </c>
      <c r="F80" s="156">
        <v>0</v>
      </c>
      <c r="G80" s="156">
        <v>0</v>
      </c>
      <c r="H80" s="156">
        <v>0</v>
      </c>
      <c r="I80" s="156">
        <v>0</v>
      </c>
      <c r="J80" s="156">
        <v>0</v>
      </c>
      <c r="K80" s="156">
        <v>0</v>
      </c>
      <c r="L80" s="156">
        <v>0</v>
      </c>
      <c r="M80" s="156">
        <v>0</v>
      </c>
      <c r="N80" s="156">
        <v>0</v>
      </c>
      <c r="O80" s="64">
        <v>0</v>
      </c>
      <c r="P80" s="64">
        <v>0</v>
      </c>
      <c r="Q80" s="156">
        <v>0</v>
      </c>
      <c r="R80" s="156">
        <v>0</v>
      </c>
      <c r="S80" s="156">
        <v>0</v>
      </c>
      <c r="T80" s="64">
        <v>0</v>
      </c>
      <c r="U80" s="64">
        <v>0</v>
      </c>
      <c r="V80" s="64">
        <v>0</v>
      </c>
      <c r="W80" s="64">
        <v>0</v>
      </c>
      <c r="X80" s="102">
        <v>0</v>
      </c>
      <c r="Y80" s="64">
        <v>0</v>
      </c>
      <c r="Z80" s="289">
        <v>0</v>
      </c>
      <c r="AA80" s="339">
        <f t="shared" si="1"/>
        <v>0</v>
      </c>
    </row>
    <row r="81" spans="1:49" ht="16" customHeight="1" x14ac:dyDescent="0.15">
      <c r="A81" s="316">
        <v>70</v>
      </c>
      <c r="B81" s="203" t="s">
        <v>314</v>
      </c>
      <c r="C81" s="40" t="s">
        <v>113</v>
      </c>
      <c r="D81" s="156">
        <v>0</v>
      </c>
      <c r="E81" s="156">
        <v>0</v>
      </c>
      <c r="F81" s="156">
        <v>0</v>
      </c>
      <c r="G81" s="156">
        <v>0</v>
      </c>
      <c r="H81" s="156">
        <v>0</v>
      </c>
      <c r="I81" s="156">
        <v>0</v>
      </c>
      <c r="J81" s="156">
        <v>0</v>
      </c>
      <c r="K81" s="156">
        <v>0</v>
      </c>
      <c r="L81" s="156">
        <v>0</v>
      </c>
      <c r="M81" s="156">
        <v>0</v>
      </c>
      <c r="N81" s="156">
        <v>0</v>
      </c>
      <c r="O81" s="64">
        <v>0</v>
      </c>
      <c r="P81" s="64">
        <v>0</v>
      </c>
      <c r="Q81" s="156">
        <v>0</v>
      </c>
      <c r="R81" s="156">
        <v>0</v>
      </c>
      <c r="S81" s="156">
        <v>0</v>
      </c>
      <c r="T81" s="64">
        <v>0</v>
      </c>
      <c r="U81" s="64">
        <v>0</v>
      </c>
      <c r="V81" s="64">
        <v>0</v>
      </c>
      <c r="W81" s="64">
        <v>0</v>
      </c>
      <c r="X81" s="102">
        <v>0</v>
      </c>
      <c r="Y81" s="64">
        <v>0</v>
      </c>
      <c r="Z81" s="289">
        <v>0</v>
      </c>
      <c r="AA81" s="339">
        <f t="shared" si="1"/>
        <v>0</v>
      </c>
    </row>
    <row r="82" spans="1:49" ht="16" customHeight="1" x14ac:dyDescent="0.15">
      <c r="A82" s="295">
        <v>71</v>
      </c>
      <c r="B82" s="203" t="s">
        <v>315</v>
      </c>
      <c r="C82" s="40" t="s">
        <v>414</v>
      </c>
      <c r="D82" s="156">
        <v>0</v>
      </c>
      <c r="E82" s="156">
        <v>0</v>
      </c>
      <c r="F82" s="156">
        <v>0</v>
      </c>
      <c r="G82" s="156">
        <v>0</v>
      </c>
      <c r="H82" s="156">
        <v>0</v>
      </c>
      <c r="I82" s="156">
        <v>0</v>
      </c>
      <c r="J82" s="156">
        <v>0</v>
      </c>
      <c r="K82" s="156">
        <v>0</v>
      </c>
      <c r="L82" s="156">
        <v>0</v>
      </c>
      <c r="M82" s="156">
        <v>0</v>
      </c>
      <c r="N82" s="156">
        <v>0</v>
      </c>
      <c r="O82" s="64">
        <v>0</v>
      </c>
      <c r="P82" s="64">
        <v>0</v>
      </c>
      <c r="Q82" s="156">
        <v>0</v>
      </c>
      <c r="R82" s="156">
        <v>0</v>
      </c>
      <c r="S82" s="156">
        <v>0</v>
      </c>
      <c r="T82" s="64">
        <v>0</v>
      </c>
      <c r="U82" s="64">
        <v>0</v>
      </c>
      <c r="V82" s="64">
        <v>0</v>
      </c>
      <c r="W82" s="64">
        <v>0</v>
      </c>
      <c r="X82" s="102">
        <v>0</v>
      </c>
      <c r="Y82" s="64">
        <v>0</v>
      </c>
      <c r="Z82" s="289">
        <v>0</v>
      </c>
      <c r="AA82" s="339">
        <f t="shared" si="1"/>
        <v>0</v>
      </c>
    </row>
    <row r="83" spans="1:49" ht="16" customHeight="1" x14ac:dyDescent="0.15">
      <c r="A83" s="316">
        <v>72</v>
      </c>
      <c r="B83" s="50">
        <v>85</v>
      </c>
      <c r="C83" s="40" t="s">
        <v>13</v>
      </c>
      <c r="D83" s="156">
        <v>0</v>
      </c>
      <c r="E83" s="156">
        <v>0</v>
      </c>
      <c r="F83" s="156">
        <v>0</v>
      </c>
      <c r="G83" s="156">
        <v>0</v>
      </c>
      <c r="H83" s="156">
        <v>0</v>
      </c>
      <c r="I83" s="156">
        <v>0</v>
      </c>
      <c r="J83" s="156">
        <v>0</v>
      </c>
      <c r="K83" s="156">
        <v>0</v>
      </c>
      <c r="L83" s="156">
        <v>0</v>
      </c>
      <c r="M83" s="156">
        <v>0</v>
      </c>
      <c r="N83" s="156">
        <v>0</v>
      </c>
      <c r="O83" s="64">
        <v>0</v>
      </c>
      <c r="P83" s="64">
        <v>0</v>
      </c>
      <c r="Q83" s="156">
        <v>0</v>
      </c>
      <c r="R83" s="156">
        <v>0</v>
      </c>
      <c r="S83" s="156">
        <v>0</v>
      </c>
      <c r="T83" s="64">
        <v>0</v>
      </c>
      <c r="U83" s="64">
        <v>0</v>
      </c>
      <c r="V83" s="64">
        <v>0</v>
      </c>
      <c r="W83" s="64">
        <v>0</v>
      </c>
      <c r="X83" s="102">
        <v>0</v>
      </c>
      <c r="Y83" s="64">
        <v>0</v>
      </c>
      <c r="Z83" s="289">
        <v>0</v>
      </c>
      <c r="AA83" s="339">
        <f t="shared" si="1"/>
        <v>0</v>
      </c>
    </row>
    <row r="84" spans="1:49" ht="16" customHeight="1" x14ac:dyDescent="0.15">
      <c r="A84" s="295">
        <v>73</v>
      </c>
      <c r="B84" s="50">
        <v>86</v>
      </c>
      <c r="C84" s="175" t="s">
        <v>415</v>
      </c>
      <c r="D84" s="156">
        <v>0</v>
      </c>
      <c r="E84" s="156">
        <v>0</v>
      </c>
      <c r="F84" s="156">
        <v>0</v>
      </c>
      <c r="G84" s="156">
        <v>0</v>
      </c>
      <c r="H84" s="156">
        <v>0</v>
      </c>
      <c r="I84" s="156">
        <v>0</v>
      </c>
      <c r="J84" s="156">
        <v>0</v>
      </c>
      <c r="K84" s="156">
        <v>0</v>
      </c>
      <c r="L84" s="156">
        <v>0</v>
      </c>
      <c r="M84" s="156">
        <v>0</v>
      </c>
      <c r="N84" s="156">
        <v>0</v>
      </c>
      <c r="O84" s="64">
        <v>0</v>
      </c>
      <c r="P84" s="64">
        <v>0</v>
      </c>
      <c r="Q84" s="156">
        <v>0</v>
      </c>
      <c r="R84" s="156">
        <v>0</v>
      </c>
      <c r="S84" s="156">
        <v>0</v>
      </c>
      <c r="T84" s="64">
        <v>0</v>
      </c>
      <c r="U84" s="64">
        <v>0</v>
      </c>
      <c r="V84" s="64">
        <v>0</v>
      </c>
      <c r="W84" s="64">
        <v>0</v>
      </c>
      <c r="X84" s="102">
        <v>0</v>
      </c>
      <c r="Y84" s="64">
        <v>0</v>
      </c>
      <c r="Z84" s="289">
        <v>0</v>
      </c>
      <c r="AA84" s="339">
        <f t="shared" si="1"/>
        <v>0</v>
      </c>
    </row>
    <row r="85" spans="1:49" ht="16" customHeight="1" x14ac:dyDescent="0.15">
      <c r="A85" s="316">
        <v>74</v>
      </c>
      <c r="B85" s="203" t="s">
        <v>322</v>
      </c>
      <c r="C85" s="175" t="s">
        <v>416</v>
      </c>
      <c r="D85" s="156">
        <v>0</v>
      </c>
      <c r="E85" s="156">
        <v>0</v>
      </c>
      <c r="F85" s="156">
        <v>0</v>
      </c>
      <c r="G85" s="156">
        <v>0</v>
      </c>
      <c r="H85" s="156">
        <v>0</v>
      </c>
      <c r="I85" s="156">
        <v>0</v>
      </c>
      <c r="J85" s="156">
        <v>0</v>
      </c>
      <c r="K85" s="156">
        <v>0</v>
      </c>
      <c r="L85" s="156">
        <v>0</v>
      </c>
      <c r="M85" s="156">
        <v>0</v>
      </c>
      <c r="N85" s="156">
        <v>0</v>
      </c>
      <c r="O85" s="64">
        <v>0</v>
      </c>
      <c r="P85" s="64">
        <v>0</v>
      </c>
      <c r="Q85" s="156">
        <v>0</v>
      </c>
      <c r="R85" s="156">
        <v>0</v>
      </c>
      <c r="S85" s="156">
        <v>0</v>
      </c>
      <c r="T85" s="64">
        <v>0</v>
      </c>
      <c r="U85" s="64">
        <v>0</v>
      </c>
      <c r="V85" s="64">
        <v>0</v>
      </c>
      <c r="W85" s="64">
        <v>0</v>
      </c>
      <c r="X85" s="102">
        <v>0</v>
      </c>
      <c r="Y85" s="64">
        <v>0</v>
      </c>
      <c r="Z85" s="289">
        <v>0</v>
      </c>
      <c r="AA85" s="339">
        <f t="shared" si="1"/>
        <v>0</v>
      </c>
    </row>
    <row r="86" spans="1:49" ht="16" customHeight="1" x14ac:dyDescent="0.15">
      <c r="A86" s="295">
        <v>75</v>
      </c>
      <c r="B86" s="203" t="s">
        <v>323</v>
      </c>
      <c r="C86" s="40" t="s">
        <v>417</v>
      </c>
      <c r="D86" s="156">
        <v>0</v>
      </c>
      <c r="E86" s="156">
        <v>0</v>
      </c>
      <c r="F86" s="156">
        <v>0</v>
      </c>
      <c r="G86" s="156">
        <v>0</v>
      </c>
      <c r="H86" s="156">
        <v>0</v>
      </c>
      <c r="I86" s="156">
        <v>0</v>
      </c>
      <c r="J86" s="156">
        <v>0</v>
      </c>
      <c r="K86" s="156">
        <v>0</v>
      </c>
      <c r="L86" s="156">
        <v>0</v>
      </c>
      <c r="M86" s="156">
        <v>0</v>
      </c>
      <c r="N86" s="156">
        <v>0</v>
      </c>
      <c r="O86" s="64">
        <v>0</v>
      </c>
      <c r="P86" s="64">
        <v>0</v>
      </c>
      <c r="Q86" s="156">
        <v>0</v>
      </c>
      <c r="R86" s="156">
        <v>0</v>
      </c>
      <c r="S86" s="156">
        <v>0</v>
      </c>
      <c r="T86" s="64">
        <v>0</v>
      </c>
      <c r="U86" s="64">
        <v>0</v>
      </c>
      <c r="V86" s="64">
        <v>0</v>
      </c>
      <c r="W86" s="64">
        <v>0</v>
      </c>
      <c r="X86" s="102">
        <v>0</v>
      </c>
      <c r="Y86" s="64">
        <v>0</v>
      </c>
      <c r="Z86" s="289">
        <v>0</v>
      </c>
      <c r="AA86" s="339">
        <f t="shared" si="1"/>
        <v>0</v>
      </c>
    </row>
    <row r="87" spans="1:49" ht="16" customHeight="1" x14ac:dyDescent="0.15">
      <c r="A87" s="316">
        <v>76</v>
      </c>
      <c r="B87" s="203" t="s">
        <v>324</v>
      </c>
      <c r="C87" s="40" t="s">
        <v>418</v>
      </c>
      <c r="D87" s="156">
        <v>0</v>
      </c>
      <c r="E87" s="156">
        <v>0</v>
      </c>
      <c r="F87" s="156">
        <v>0</v>
      </c>
      <c r="G87" s="156">
        <v>0</v>
      </c>
      <c r="H87" s="156">
        <v>0</v>
      </c>
      <c r="I87" s="156">
        <v>0</v>
      </c>
      <c r="J87" s="156">
        <v>0</v>
      </c>
      <c r="K87" s="156">
        <v>0</v>
      </c>
      <c r="L87" s="156">
        <v>0</v>
      </c>
      <c r="M87" s="156">
        <v>0</v>
      </c>
      <c r="N87" s="156">
        <v>0</v>
      </c>
      <c r="O87" s="64">
        <v>0</v>
      </c>
      <c r="P87" s="64">
        <v>0</v>
      </c>
      <c r="Q87" s="156">
        <v>0</v>
      </c>
      <c r="R87" s="156">
        <v>0</v>
      </c>
      <c r="S87" s="156">
        <v>0</v>
      </c>
      <c r="T87" s="64">
        <v>0</v>
      </c>
      <c r="U87" s="64">
        <v>0</v>
      </c>
      <c r="V87" s="64">
        <v>0</v>
      </c>
      <c r="W87" s="64">
        <v>0</v>
      </c>
      <c r="X87" s="102">
        <v>0</v>
      </c>
      <c r="Y87" s="64">
        <v>0</v>
      </c>
      <c r="Z87" s="289">
        <v>0</v>
      </c>
      <c r="AA87" s="339">
        <f t="shared" si="1"/>
        <v>0</v>
      </c>
    </row>
    <row r="88" spans="1:49" ht="16" customHeight="1" x14ac:dyDescent="0.15">
      <c r="A88" s="316">
        <v>77</v>
      </c>
      <c r="B88" s="203" t="s">
        <v>325</v>
      </c>
      <c r="C88" s="40" t="s">
        <v>445</v>
      </c>
      <c r="D88" s="156">
        <v>0</v>
      </c>
      <c r="E88" s="156">
        <v>0</v>
      </c>
      <c r="F88" s="156">
        <v>0</v>
      </c>
      <c r="G88" s="156">
        <v>0</v>
      </c>
      <c r="H88" s="156">
        <v>0</v>
      </c>
      <c r="I88" s="156">
        <v>0</v>
      </c>
      <c r="J88" s="156">
        <v>0</v>
      </c>
      <c r="K88" s="156">
        <v>0</v>
      </c>
      <c r="L88" s="156">
        <v>0</v>
      </c>
      <c r="M88" s="156">
        <v>0</v>
      </c>
      <c r="N88" s="156">
        <v>0</v>
      </c>
      <c r="O88" s="64">
        <v>0</v>
      </c>
      <c r="P88" s="64">
        <v>0</v>
      </c>
      <c r="Q88" s="156">
        <v>0</v>
      </c>
      <c r="R88" s="156">
        <v>0</v>
      </c>
      <c r="S88" s="156">
        <v>0</v>
      </c>
      <c r="T88" s="64">
        <v>0</v>
      </c>
      <c r="U88" s="64">
        <v>0</v>
      </c>
      <c r="V88" s="64">
        <v>0</v>
      </c>
      <c r="W88" s="64">
        <v>0</v>
      </c>
      <c r="X88" s="102">
        <v>0</v>
      </c>
      <c r="Y88" s="64">
        <v>0</v>
      </c>
      <c r="Z88" s="289">
        <v>0</v>
      </c>
      <c r="AA88" s="365">
        <f t="shared" si="1"/>
        <v>0</v>
      </c>
    </row>
    <row r="89" spans="1:49" ht="16" customHeight="1" x14ac:dyDescent="0.15">
      <c r="A89" s="370"/>
      <c r="B89" s="8"/>
      <c r="C89" s="147" t="s">
        <v>373</v>
      </c>
      <c r="D89" s="347">
        <f>SUM(D12:D88)</f>
        <v>0</v>
      </c>
      <c r="E89" s="348">
        <f t="shared" ref="E89:Z89" si="2">SUM(E12:E88)</f>
        <v>56199</v>
      </c>
      <c r="F89" s="348">
        <f t="shared" si="2"/>
        <v>16232.800000000001</v>
      </c>
      <c r="G89" s="348">
        <f t="shared" si="2"/>
        <v>60534.6</v>
      </c>
      <c r="H89" s="348">
        <f t="shared" si="2"/>
        <v>56302.2</v>
      </c>
      <c r="I89" s="348">
        <f t="shared" si="2"/>
        <v>691.2</v>
      </c>
      <c r="J89" s="348">
        <f t="shared" si="2"/>
        <v>1908</v>
      </c>
      <c r="K89" s="348">
        <f t="shared" si="2"/>
        <v>14688.215473887853</v>
      </c>
      <c r="L89" s="348">
        <f t="shared" si="2"/>
        <v>5465.0358682445185</v>
      </c>
      <c r="M89" s="348">
        <f t="shared" si="2"/>
        <v>0</v>
      </c>
      <c r="N89" s="348">
        <f t="shared" si="2"/>
        <v>690.11999999999989</v>
      </c>
      <c r="O89" s="348">
        <f t="shared" si="2"/>
        <v>31924</v>
      </c>
      <c r="P89" s="348">
        <f t="shared" si="2"/>
        <v>24966</v>
      </c>
      <c r="Q89" s="348">
        <f t="shared" si="2"/>
        <v>36470.000000000007</v>
      </c>
      <c r="R89" s="348">
        <f t="shared" si="2"/>
        <v>4337.2124938594834</v>
      </c>
      <c r="S89" s="348">
        <f t="shared" si="2"/>
        <v>202</v>
      </c>
      <c r="T89" s="348">
        <f t="shared" si="2"/>
        <v>0</v>
      </c>
      <c r="U89" s="348">
        <f t="shared" si="2"/>
        <v>0</v>
      </c>
      <c r="V89" s="348">
        <f t="shared" si="2"/>
        <v>0</v>
      </c>
      <c r="W89" s="348">
        <f t="shared" si="2"/>
        <v>0</v>
      </c>
      <c r="X89" s="348">
        <f t="shared" si="2"/>
        <v>0</v>
      </c>
      <c r="Y89" s="349">
        <f t="shared" si="2"/>
        <v>250678.51045177729</v>
      </c>
      <c r="Z89" s="358">
        <f t="shared" si="2"/>
        <v>17860</v>
      </c>
      <c r="AA89" s="366">
        <f t="shared" si="1"/>
        <v>579148.8942877691</v>
      </c>
    </row>
    <row r="90" spans="1:49" s="2" customFormat="1" ht="16" customHeight="1" x14ac:dyDescent="0.15">
      <c r="A90" s="480"/>
      <c r="B90" s="432"/>
      <c r="C90" s="369" t="s">
        <v>374</v>
      </c>
      <c r="D90" s="223">
        <v>213010</v>
      </c>
      <c r="E90" s="156">
        <v>62850.188631500001</v>
      </c>
      <c r="F90" s="156">
        <v>0</v>
      </c>
      <c r="G90" s="156">
        <v>52697.015266568764</v>
      </c>
      <c r="H90" s="156">
        <v>62273.542587638731</v>
      </c>
      <c r="I90" s="156">
        <v>67288.551566400012</v>
      </c>
      <c r="J90" s="156">
        <v>1272</v>
      </c>
      <c r="K90" s="156">
        <v>1562.666193423609</v>
      </c>
      <c r="L90" s="156">
        <v>17725.2998065764</v>
      </c>
      <c r="M90" s="156">
        <v>4640</v>
      </c>
      <c r="N90" s="156">
        <v>111770</v>
      </c>
      <c r="O90" s="131">
        <v>0</v>
      </c>
      <c r="P90" s="131">
        <v>0</v>
      </c>
      <c r="Q90" s="156">
        <v>1630</v>
      </c>
      <c r="R90" s="156">
        <v>0</v>
      </c>
      <c r="S90" s="156">
        <v>667</v>
      </c>
      <c r="T90" s="131">
        <v>0</v>
      </c>
      <c r="U90" s="131">
        <v>0</v>
      </c>
      <c r="V90" s="131">
        <v>0</v>
      </c>
      <c r="W90" s="131">
        <v>0</v>
      </c>
      <c r="X90" s="131">
        <v>287670</v>
      </c>
      <c r="Y90" s="131">
        <v>134780</v>
      </c>
      <c r="Z90" s="291">
        <v>0</v>
      </c>
      <c r="AA90" s="364">
        <f t="shared" ref="AA90:AA93" si="3">SUM(D90:Z90)</f>
        <v>1019836.2640521075</v>
      </c>
      <c r="AB90" s="97"/>
      <c r="AC90" s="97"/>
      <c r="AD90" s="97"/>
      <c r="AE90" s="97"/>
      <c r="AF90" s="97"/>
      <c r="AG90" s="97"/>
      <c r="AH90" s="97"/>
      <c r="AI90" s="97"/>
      <c r="AJ90" s="97"/>
      <c r="AK90" s="97"/>
      <c r="AL90" s="97"/>
      <c r="AM90" s="97"/>
      <c r="AN90" s="97"/>
      <c r="AO90" s="97"/>
      <c r="AP90" s="97"/>
      <c r="AQ90" s="97"/>
      <c r="AR90" s="97"/>
      <c r="AS90" s="97"/>
      <c r="AT90" s="97"/>
      <c r="AU90" s="97"/>
      <c r="AV90" s="97"/>
      <c r="AW90" s="97"/>
    </row>
    <row r="91" spans="1:49" s="2" customFormat="1" ht="16" customHeight="1" x14ac:dyDescent="0.15">
      <c r="A91" s="481"/>
      <c r="B91" s="482"/>
      <c r="C91" s="175" t="s">
        <v>375</v>
      </c>
      <c r="D91" s="350">
        <v>0</v>
      </c>
      <c r="E91" s="350">
        <v>0</v>
      </c>
      <c r="F91" s="350">
        <v>0</v>
      </c>
      <c r="G91" s="350">
        <v>12497.211690834498</v>
      </c>
      <c r="H91" s="350">
        <v>10189.852272463657</v>
      </c>
      <c r="I91" s="350">
        <v>38888.929007999999</v>
      </c>
      <c r="J91" s="350">
        <v>0</v>
      </c>
      <c r="K91" s="350">
        <v>0</v>
      </c>
      <c r="L91" s="350">
        <v>0</v>
      </c>
      <c r="M91" s="350">
        <v>0</v>
      </c>
      <c r="N91" s="350">
        <v>0</v>
      </c>
      <c r="O91" s="98">
        <v>0</v>
      </c>
      <c r="P91" s="98">
        <v>0</v>
      </c>
      <c r="Q91" s="350">
        <v>0</v>
      </c>
      <c r="R91" s="350">
        <v>0</v>
      </c>
      <c r="S91" s="350">
        <v>0</v>
      </c>
      <c r="T91" s="98">
        <v>0</v>
      </c>
      <c r="U91" s="98">
        <v>0</v>
      </c>
      <c r="V91" s="98">
        <v>0</v>
      </c>
      <c r="W91" s="98">
        <v>0</v>
      </c>
      <c r="X91" s="98">
        <v>0</v>
      </c>
      <c r="Y91" s="64">
        <v>0</v>
      </c>
      <c r="Z91" s="289">
        <v>0</v>
      </c>
      <c r="AA91" s="339">
        <f t="shared" si="3"/>
        <v>61575.992971298154</v>
      </c>
      <c r="AB91" s="97"/>
      <c r="AC91" s="97"/>
      <c r="AD91" s="97"/>
      <c r="AE91" s="97"/>
      <c r="AF91" s="97"/>
      <c r="AG91" s="97"/>
      <c r="AH91" s="97"/>
      <c r="AI91" s="97"/>
      <c r="AJ91" s="97"/>
      <c r="AK91" s="97"/>
      <c r="AL91" s="97"/>
      <c r="AM91" s="97"/>
      <c r="AN91" s="97"/>
      <c r="AO91" s="97"/>
      <c r="AP91" s="97"/>
      <c r="AQ91" s="97"/>
      <c r="AR91" s="97"/>
      <c r="AS91" s="97"/>
      <c r="AT91" s="97"/>
      <c r="AU91" s="97"/>
      <c r="AV91" s="97"/>
      <c r="AW91" s="97"/>
    </row>
    <row r="92" spans="1:49" s="2" customFormat="1" ht="16" customHeight="1" x14ac:dyDescent="0.15">
      <c r="A92" s="7"/>
      <c r="B92" s="8"/>
      <c r="C92" s="147" t="s">
        <v>376</v>
      </c>
      <c r="D92" s="351">
        <f>SUM(D90:D91)</f>
        <v>213010</v>
      </c>
      <c r="E92" s="349">
        <f t="shared" ref="E92:Z92" si="4">SUM(E90:E91)</f>
        <v>62850.188631500001</v>
      </c>
      <c r="F92" s="349">
        <f t="shared" si="4"/>
        <v>0</v>
      </c>
      <c r="G92" s="349">
        <f t="shared" si="4"/>
        <v>65194.226957403262</v>
      </c>
      <c r="H92" s="349">
        <f t="shared" si="4"/>
        <v>72463.394860102388</v>
      </c>
      <c r="I92" s="349">
        <f t="shared" si="4"/>
        <v>106177.48057440002</v>
      </c>
      <c r="J92" s="349">
        <f t="shared" si="4"/>
        <v>1272</v>
      </c>
      <c r="K92" s="349">
        <f t="shared" si="4"/>
        <v>1562.666193423609</v>
      </c>
      <c r="L92" s="349">
        <f t="shared" si="4"/>
        <v>17725.2998065764</v>
      </c>
      <c r="M92" s="349">
        <f t="shared" si="4"/>
        <v>4640</v>
      </c>
      <c r="N92" s="349">
        <f t="shared" si="4"/>
        <v>111770</v>
      </c>
      <c r="O92" s="349">
        <f t="shared" si="4"/>
        <v>0</v>
      </c>
      <c r="P92" s="349">
        <f t="shared" si="4"/>
        <v>0</v>
      </c>
      <c r="Q92" s="349">
        <f t="shared" si="4"/>
        <v>1630</v>
      </c>
      <c r="R92" s="349">
        <f t="shared" si="4"/>
        <v>0</v>
      </c>
      <c r="S92" s="349">
        <f t="shared" si="4"/>
        <v>667</v>
      </c>
      <c r="T92" s="349">
        <f t="shared" si="4"/>
        <v>0</v>
      </c>
      <c r="U92" s="349">
        <f t="shared" si="4"/>
        <v>0</v>
      </c>
      <c r="V92" s="349">
        <f t="shared" si="4"/>
        <v>0</v>
      </c>
      <c r="W92" s="349">
        <f t="shared" si="4"/>
        <v>0</v>
      </c>
      <c r="X92" s="349">
        <f t="shared" si="4"/>
        <v>287670</v>
      </c>
      <c r="Y92" s="349">
        <f t="shared" si="4"/>
        <v>134780</v>
      </c>
      <c r="Z92" s="358">
        <f t="shared" si="4"/>
        <v>0</v>
      </c>
      <c r="AA92" s="367">
        <f t="shared" si="3"/>
        <v>1081412.2570234057</v>
      </c>
      <c r="AB92" s="97"/>
      <c r="AC92" s="97"/>
      <c r="AD92" s="97"/>
      <c r="AE92" s="97"/>
      <c r="AF92" s="97"/>
      <c r="AG92" s="97"/>
      <c r="AH92" s="97"/>
      <c r="AI92" s="97"/>
      <c r="AJ92" s="97"/>
      <c r="AK92" s="97"/>
      <c r="AL92" s="97"/>
      <c r="AM92" s="97"/>
      <c r="AN92" s="97"/>
      <c r="AO92" s="97"/>
      <c r="AP92" s="97"/>
      <c r="AQ92" s="97"/>
      <c r="AR92" s="97"/>
      <c r="AS92" s="97"/>
      <c r="AT92" s="97"/>
      <c r="AU92" s="97"/>
      <c r="AV92" s="97"/>
      <c r="AW92" s="97"/>
    </row>
    <row r="93" spans="1:49" s="2" customFormat="1" ht="16" customHeight="1" x14ac:dyDescent="0.15">
      <c r="A93" s="370"/>
      <c r="B93" s="8"/>
      <c r="C93" s="147" t="s">
        <v>377</v>
      </c>
      <c r="D93" s="352">
        <f>D11+D89+D92</f>
        <v>213010</v>
      </c>
      <c r="E93" s="353">
        <f t="shared" ref="E93:Z93" si="5">E11+E89+E92</f>
        <v>119049.1886315</v>
      </c>
      <c r="F93" s="353">
        <f t="shared" si="5"/>
        <v>16232.800000000001</v>
      </c>
      <c r="G93" s="353">
        <f t="shared" si="5"/>
        <v>125728.82695740326</v>
      </c>
      <c r="H93" s="353">
        <f t="shared" si="5"/>
        <v>128765.59486010238</v>
      </c>
      <c r="I93" s="353">
        <f t="shared" si="5"/>
        <v>106868.68057440002</v>
      </c>
      <c r="J93" s="353">
        <f t="shared" si="5"/>
        <v>3180</v>
      </c>
      <c r="K93" s="353">
        <f t="shared" si="5"/>
        <v>16250.881667311462</v>
      </c>
      <c r="L93" s="353">
        <f t="shared" si="5"/>
        <v>23190.335674820919</v>
      </c>
      <c r="M93" s="353">
        <f t="shared" si="5"/>
        <v>4640</v>
      </c>
      <c r="N93" s="353">
        <f t="shared" si="5"/>
        <v>112460.12</v>
      </c>
      <c r="O93" s="353">
        <f t="shared" si="5"/>
        <v>31924</v>
      </c>
      <c r="P93" s="353">
        <f t="shared" si="5"/>
        <v>24966</v>
      </c>
      <c r="Q93" s="353">
        <f t="shared" si="5"/>
        <v>38100.000000000007</v>
      </c>
      <c r="R93" s="353">
        <f t="shared" si="5"/>
        <v>4337.2124938594834</v>
      </c>
      <c r="S93" s="353">
        <f t="shared" si="5"/>
        <v>869</v>
      </c>
      <c r="T93" s="353">
        <f t="shared" si="5"/>
        <v>141508.79999999999</v>
      </c>
      <c r="U93" s="353">
        <f t="shared" si="5"/>
        <v>5241.24</v>
      </c>
      <c r="V93" s="353">
        <f t="shared" si="5"/>
        <v>363.17520000000002</v>
      </c>
      <c r="W93" s="353">
        <f t="shared" si="5"/>
        <v>12605.044058393629</v>
      </c>
      <c r="X93" s="353">
        <f t="shared" si="5"/>
        <v>287670</v>
      </c>
      <c r="Y93" s="353">
        <f t="shared" si="5"/>
        <v>385458.51045177726</v>
      </c>
      <c r="Z93" s="359">
        <f t="shared" si="5"/>
        <v>17860</v>
      </c>
      <c r="AA93" s="367">
        <f t="shared" si="3"/>
        <v>1820279.4105695682</v>
      </c>
      <c r="AB93" s="97"/>
      <c r="AC93" s="97"/>
      <c r="AD93" s="97"/>
      <c r="AE93" s="97"/>
      <c r="AF93" s="97"/>
      <c r="AG93" s="97"/>
      <c r="AH93" s="97"/>
      <c r="AI93" s="97"/>
      <c r="AJ93" s="97"/>
      <c r="AK93" s="97"/>
      <c r="AL93" s="97"/>
      <c r="AM93" s="97"/>
      <c r="AN93" s="97"/>
      <c r="AO93" s="97"/>
      <c r="AP93" s="97"/>
      <c r="AQ93" s="97"/>
      <c r="AR93" s="97"/>
      <c r="AS93" s="97"/>
      <c r="AT93" s="97"/>
      <c r="AU93" s="97"/>
      <c r="AV93" s="97"/>
      <c r="AW93" s="97"/>
    </row>
    <row r="94" spans="1:49" s="2" customFormat="1" ht="14" customHeight="1" x14ac:dyDescent="0.15">
      <c r="A94" s="148"/>
      <c r="B94" s="148"/>
      <c r="C94" s="167"/>
      <c r="D94" s="168"/>
      <c r="E94" s="168"/>
      <c r="F94" s="168"/>
      <c r="G94" s="168"/>
      <c r="H94" s="168"/>
      <c r="I94" s="168"/>
      <c r="J94" s="168"/>
      <c r="K94" s="168"/>
      <c r="L94" s="168"/>
      <c r="M94" s="168"/>
      <c r="N94" s="168"/>
      <c r="O94" s="169"/>
      <c r="P94" s="169"/>
      <c r="Q94" s="169"/>
      <c r="R94" s="169"/>
      <c r="S94" s="169"/>
      <c r="T94" s="169"/>
      <c r="U94" s="169"/>
      <c r="V94" s="169"/>
      <c r="W94" s="169"/>
      <c r="X94" s="169"/>
      <c r="Y94" s="169"/>
      <c r="Z94" s="169"/>
      <c r="AA94" s="179"/>
      <c r="AB94" s="97"/>
      <c r="AC94" s="97"/>
      <c r="AD94" s="97"/>
      <c r="AE94" s="97"/>
      <c r="AF94" s="97"/>
      <c r="AG94" s="97"/>
      <c r="AH94" s="97"/>
      <c r="AI94" s="97"/>
      <c r="AJ94" s="97"/>
      <c r="AK94" s="97"/>
      <c r="AL94" s="97"/>
      <c r="AM94" s="97"/>
      <c r="AN94" s="97"/>
      <c r="AO94" s="97"/>
      <c r="AP94" s="97"/>
      <c r="AQ94" s="97"/>
      <c r="AR94" s="97"/>
      <c r="AS94" s="97"/>
      <c r="AT94" s="97"/>
      <c r="AU94" s="97"/>
      <c r="AV94" s="97"/>
      <c r="AW94" s="97"/>
    </row>
  </sheetData>
  <pageMargins left="0.79000000000000015" right="0.79000000000000015" top="0.59" bottom="0.59" header="0.39000000000000007" footer="0.39000000000000007"/>
  <pageSetup paperSize="9" scale="62" orientation="landscape"/>
  <headerFooter>
    <oddHeader>&amp;R&amp;K000000&amp;P</oddHeader>
    <oddFooter>&amp;L&amp;D&amp;C&amp;F&amp;R&amp;A</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553F6-D5B5-074F-844C-499287FEDC19}">
  <dimension ref="A1:FU93"/>
  <sheetViews>
    <sheetView zoomScale="101" zoomScaleNormal="101" zoomScalePageLayoutView="101" workbookViewId="0">
      <pane xSplit="3" ySplit="10" topLeftCell="E11" activePane="bottomRight" state="frozen"/>
      <selection pane="topRight" activeCell="D1" sqref="D1"/>
      <selection pane="bottomLeft" activeCell="A11" sqref="A11"/>
      <selection pane="bottomRight"/>
    </sheetView>
  </sheetViews>
  <sheetFormatPr baseColWidth="10" defaultColWidth="11.5" defaultRowHeight="13" x14ac:dyDescent="0.15"/>
  <cols>
    <col min="1" max="1" width="3.6640625" style="10" customWidth="1"/>
    <col min="2" max="2" width="8.5" style="10" customWidth="1"/>
    <col min="3" max="3" width="38" style="10" customWidth="1"/>
    <col min="4" max="26" width="10.6640625" style="1" customWidth="1"/>
    <col min="27" max="16384" width="11.5" style="1"/>
  </cols>
  <sheetData>
    <row r="1" spans="1:177" x14ac:dyDescent="0.15">
      <c r="A1" s="515"/>
    </row>
    <row r="2" spans="1:177" ht="16" x14ac:dyDescent="0.2">
      <c r="C2" s="144" t="s">
        <v>344</v>
      </c>
    </row>
    <row r="3" spans="1:177" s="37" customFormat="1" ht="15" customHeight="1" x14ac:dyDescent="0.15">
      <c r="A3" s="222"/>
      <c r="B3" s="222"/>
      <c r="C3" s="200" t="s">
        <v>345</v>
      </c>
      <c r="E3" s="6"/>
      <c r="F3" s="6"/>
      <c r="G3" s="117"/>
      <c r="H3" s="117"/>
      <c r="I3" s="117"/>
      <c r="J3" s="117"/>
      <c r="K3" s="117"/>
      <c r="L3" s="117"/>
      <c r="M3" s="117"/>
      <c r="N3" s="117"/>
      <c r="O3" s="117"/>
      <c r="P3" s="117"/>
      <c r="Q3" s="117"/>
      <c r="R3" s="6"/>
      <c r="S3" s="117"/>
      <c r="T3" s="117"/>
      <c r="U3" s="117"/>
      <c r="V3" s="117"/>
      <c r="W3" s="117"/>
      <c r="X3" s="117"/>
      <c r="Y3" s="117"/>
      <c r="Z3" s="117"/>
    </row>
    <row r="4" spans="1:177" s="37" customFormat="1" ht="23" customHeight="1" x14ac:dyDescent="0.15">
      <c r="A4" s="5"/>
      <c r="B4" s="5"/>
      <c r="C4" s="228" t="s">
        <v>349</v>
      </c>
      <c r="D4" s="222"/>
      <c r="E4" s="222"/>
      <c r="F4" s="222"/>
      <c r="G4" s="221"/>
      <c r="H4" s="221"/>
      <c r="I4" s="62"/>
      <c r="J4" s="62"/>
      <c r="K4" s="62"/>
      <c r="L4" s="62"/>
      <c r="M4" s="62"/>
      <c r="N4" s="62"/>
      <c r="O4" s="5"/>
      <c r="P4" s="222"/>
      <c r="Q4" s="67"/>
      <c r="R4" s="67"/>
      <c r="S4" s="67"/>
      <c r="T4" s="67"/>
      <c r="U4" s="67"/>
      <c r="V4" s="67"/>
      <c r="W4" s="222"/>
    </row>
    <row r="5" spans="1:177" s="37" customFormat="1" ht="20" customHeight="1" x14ac:dyDescent="0.15">
      <c r="A5" s="35"/>
      <c r="B5" s="35"/>
      <c r="C5" s="201" t="s">
        <v>341</v>
      </c>
      <c r="D5" s="11"/>
      <c r="E5" s="11"/>
      <c r="F5" s="11"/>
      <c r="G5" s="11"/>
      <c r="H5" s="11"/>
      <c r="I5" s="11"/>
      <c r="J5" s="11"/>
      <c r="K5" s="11"/>
      <c r="L5" s="11"/>
      <c r="M5" s="11"/>
      <c r="N5" s="11"/>
      <c r="O5" s="11"/>
      <c r="P5" s="11"/>
      <c r="Q5" s="11"/>
      <c r="R5" s="11"/>
      <c r="S5" s="11"/>
      <c r="T5" s="11"/>
      <c r="U5" s="11"/>
      <c r="V5" s="11"/>
      <c r="W5" s="11"/>
      <c r="X5" s="11"/>
      <c r="Y5" s="11"/>
      <c r="Z5" s="11"/>
    </row>
    <row r="6" spans="1:177" s="37" customFormat="1" ht="15" customHeight="1" x14ac:dyDescent="0.15">
      <c r="A6" s="118" t="s">
        <v>112</v>
      </c>
      <c r="B6" s="119"/>
      <c r="C6" s="120"/>
      <c r="D6" s="333"/>
      <c r="E6" s="212"/>
      <c r="F6" s="212"/>
      <c r="G6" s="212"/>
      <c r="H6" s="212"/>
      <c r="I6" s="212"/>
      <c r="J6" s="212"/>
      <c r="K6" s="212"/>
      <c r="L6" s="212"/>
      <c r="M6" s="212"/>
      <c r="N6" s="212"/>
      <c r="O6" s="212"/>
      <c r="P6" s="212"/>
      <c r="Q6" s="212"/>
      <c r="R6" s="212"/>
      <c r="S6" s="212"/>
      <c r="T6" s="212"/>
      <c r="U6" s="212"/>
      <c r="V6" s="212"/>
      <c r="W6" s="212"/>
      <c r="X6" s="212"/>
      <c r="Y6" s="212"/>
      <c r="Z6" s="334"/>
      <c r="AA6" s="336"/>
    </row>
    <row r="7" spans="1:177" s="10" customFormat="1" ht="66" customHeight="1" x14ac:dyDescent="0.15">
      <c r="A7" s="20" t="s">
        <v>112</v>
      </c>
      <c r="B7" s="21" t="s">
        <v>112</v>
      </c>
      <c r="C7" s="145" t="s">
        <v>164</v>
      </c>
      <c r="D7" s="73" t="s">
        <v>171</v>
      </c>
      <c r="E7" s="184" t="s">
        <v>196</v>
      </c>
      <c r="F7" s="73" t="s">
        <v>172</v>
      </c>
      <c r="G7" s="73" t="s">
        <v>173</v>
      </c>
      <c r="H7" s="73" t="s">
        <v>174</v>
      </c>
      <c r="I7" s="73" t="s">
        <v>175</v>
      </c>
      <c r="J7" s="73" t="s">
        <v>176</v>
      </c>
      <c r="K7" s="73" t="s">
        <v>177</v>
      </c>
      <c r="L7" s="73" t="s">
        <v>178</v>
      </c>
      <c r="M7" s="73" t="s">
        <v>179</v>
      </c>
      <c r="N7" s="73" t="s">
        <v>180</v>
      </c>
      <c r="O7" s="184" t="s">
        <v>342</v>
      </c>
      <c r="P7" s="184" t="s">
        <v>343</v>
      </c>
      <c r="Q7" s="73" t="s">
        <v>181</v>
      </c>
      <c r="R7" s="73" t="s">
        <v>182</v>
      </c>
      <c r="S7" s="73" t="s">
        <v>183</v>
      </c>
      <c r="T7" s="73" t="s">
        <v>184</v>
      </c>
      <c r="U7" s="73" t="s">
        <v>185</v>
      </c>
      <c r="V7" s="73" t="s">
        <v>186</v>
      </c>
      <c r="W7" s="73" t="s">
        <v>187</v>
      </c>
      <c r="X7" s="73" t="s">
        <v>188</v>
      </c>
      <c r="Y7" s="73" t="s">
        <v>189</v>
      </c>
      <c r="Z7" s="330" t="s">
        <v>190</v>
      </c>
      <c r="AA7" s="360" t="s">
        <v>117</v>
      </c>
    </row>
    <row r="8" spans="1:177" s="10" customFormat="1" ht="16" customHeight="1" x14ac:dyDescent="0.15">
      <c r="A8" s="95" t="s">
        <v>110</v>
      </c>
      <c r="B8" s="22" t="s">
        <v>112</v>
      </c>
      <c r="C8" s="89" t="s">
        <v>112</v>
      </c>
      <c r="D8" s="378"/>
      <c r="E8" s="381"/>
      <c r="F8" s="381"/>
      <c r="G8" s="379"/>
      <c r="H8" s="379"/>
      <c r="I8" s="379"/>
      <c r="J8" s="379"/>
      <c r="K8" s="379"/>
      <c r="L8" s="379"/>
      <c r="M8" s="379"/>
      <c r="N8" s="379"/>
      <c r="O8" s="379"/>
      <c r="P8" s="379"/>
      <c r="Q8" s="379"/>
      <c r="R8" s="379"/>
      <c r="S8" s="379"/>
      <c r="T8" s="379"/>
      <c r="U8" s="379"/>
      <c r="V8" s="379"/>
      <c r="W8" s="379"/>
      <c r="X8" s="379"/>
      <c r="Y8" s="379"/>
      <c r="Z8" s="380"/>
      <c r="AA8" s="382"/>
    </row>
    <row r="9" spans="1:177" s="329" customFormat="1" ht="16" customHeight="1" x14ac:dyDescent="0.15">
      <c r="A9" s="20"/>
      <c r="B9" s="88" t="s">
        <v>15</v>
      </c>
      <c r="C9" s="371" t="s">
        <v>194</v>
      </c>
      <c r="D9" s="372" t="s">
        <v>345</v>
      </c>
      <c r="E9" s="373" t="s">
        <v>345</v>
      </c>
      <c r="F9" s="373" t="s">
        <v>345</v>
      </c>
      <c r="G9" s="374" t="s">
        <v>345</v>
      </c>
      <c r="H9" s="374" t="s">
        <v>345</v>
      </c>
      <c r="I9" s="374" t="s">
        <v>345</v>
      </c>
      <c r="J9" s="374" t="s">
        <v>345</v>
      </c>
      <c r="K9" s="374" t="s">
        <v>345</v>
      </c>
      <c r="L9" s="374" t="s">
        <v>345</v>
      </c>
      <c r="M9" s="374" t="s">
        <v>345</v>
      </c>
      <c r="N9" s="374" t="s">
        <v>345</v>
      </c>
      <c r="O9" s="374" t="s">
        <v>345</v>
      </c>
      <c r="P9" s="374" t="s">
        <v>345</v>
      </c>
      <c r="Q9" s="374" t="s">
        <v>345</v>
      </c>
      <c r="R9" s="374" t="s">
        <v>345</v>
      </c>
      <c r="S9" s="374" t="s">
        <v>345</v>
      </c>
      <c r="T9" s="374" t="s">
        <v>345</v>
      </c>
      <c r="U9" s="374" t="s">
        <v>345</v>
      </c>
      <c r="V9" s="374" t="s">
        <v>345</v>
      </c>
      <c r="W9" s="374" t="s">
        <v>345</v>
      </c>
      <c r="X9" s="374" t="s">
        <v>345</v>
      </c>
      <c r="Y9" s="374" t="s">
        <v>345</v>
      </c>
      <c r="Z9" s="375" t="s">
        <v>345</v>
      </c>
      <c r="AA9" s="338" t="s">
        <v>345</v>
      </c>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row>
    <row r="10" spans="1:177" s="10" customFormat="1" ht="16" customHeight="1" x14ac:dyDescent="0.15">
      <c r="A10" s="8"/>
      <c r="B10" s="8"/>
      <c r="C10" s="376" t="s">
        <v>195</v>
      </c>
      <c r="D10" s="370"/>
      <c r="E10" s="8"/>
      <c r="F10" s="8"/>
      <c r="G10" s="8"/>
      <c r="H10" s="8"/>
      <c r="I10" s="8"/>
      <c r="J10" s="8"/>
      <c r="K10" s="8"/>
      <c r="L10" s="8"/>
      <c r="M10" s="8"/>
      <c r="N10" s="8"/>
      <c r="O10" s="8"/>
      <c r="P10" s="8"/>
      <c r="Q10" s="8"/>
      <c r="R10" s="8"/>
      <c r="S10" s="8"/>
      <c r="T10" s="8"/>
      <c r="U10" s="8"/>
      <c r="V10" s="8"/>
      <c r="W10" s="8"/>
      <c r="X10" s="8"/>
      <c r="Y10" s="8"/>
      <c r="Z10" s="332"/>
      <c r="AA10" s="345"/>
      <c r="AB10" s="329"/>
    </row>
    <row r="11" spans="1:177" ht="16" customHeight="1" x14ac:dyDescent="0.15">
      <c r="A11" s="48">
        <v>1</v>
      </c>
      <c r="B11" s="127" t="s">
        <v>41</v>
      </c>
      <c r="C11" s="151" t="s">
        <v>165</v>
      </c>
      <c r="D11" s="223">
        <v>0</v>
      </c>
      <c r="E11" s="341">
        <v>2913.6707362846037</v>
      </c>
      <c r="F11" s="341">
        <v>0</v>
      </c>
      <c r="G11" s="341">
        <v>1211.0953817168488</v>
      </c>
      <c r="H11" s="341">
        <v>6027.6731605439536</v>
      </c>
      <c r="I11" s="341">
        <v>0</v>
      </c>
      <c r="J11" s="341">
        <v>0</v>
      </c>
      <c r="K11" s="341">
        <v>0</v>
      </c>
      <c r="L11" s="341">
        <v>60.152103294556952</v>
      </c>
      <c r="M11" s="341">
        <v>0</v>
      </c>
      <c r="N11" s="341">
        <v>4.0104836478616281</v>
      </c>
      <c r="O11" s="131">
        <v>0</v>
      </c>
      <c r="P11" s="131">
        <v>0</v>
      </c>
      <c r="Q11" s="341">
        <v>0</v>
      </c>
      <c r="R11" s="341">
        <v>161.79135727764788</v>
      </c>
      <c r="S11" s="341">
        <v>63.356613387759815</v>
      </c>
      <c r="T11" s="131">
        <v>0</v>
      </c>
      <c r="U11" s="131">
        <v>11.987932389007868</v>
      </c>
      <c r="V11" s="131">
        <v>0</v>
      </c>
      <c r="W11" s="131">
        <v>51.000944218970112</v>
      </c>
      <c r="X11" s="131">
        <v>0</v>
      </c>
      <c r="Y11" s="131">
        <v>3805.6274330256265</v>
      </c>
      <c r="Z11" s="291">
        <v>0</v>
      </c>
      <c r="AA11" s="344">
        <f>SUM(D11:Z11)</f>
        <v>14310.366145786837</v>
      </c>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row>
    <row r="12" spans="1:177" ht="16" customHeight="1" x14ac:dyDescent="0.15">
      <c r="A12" s="316">
        <v>2</v>
      </c>
      <c r="B12" s="128" t="s">
        <v>42</v>
      </c>
      <c r="C12" s="40" t="s">
        <v>166</v>
      </c>
      <c r="D12" s="342">
        <v>0</v>
      </c>
      <c r="E12" s="214">
        <v>0</v>
      </c>
      <c r="F12" s="214">
        <v>0</v>
      </c>
      <c r="G12" s="214">
        <v>89.925963313434536</v>
      </c>
      <c r="H12" s="214">
        <v>470.30859842775965</v>
      </c>
      <c r="I12" s="214">
        <v>0</v>
      </c>
      <c r="J12" s="214">
        <v>0</v>
      </c>
      <c r="K12" s="214">
        <v>0</v>
      </c>
      <c r="L12" s="214">
        <v>2.5743216495874353</v>
      </c>
      <c r="M12" s="214">
        <v>0</v>
      </c>
      <c r="N12" s="214">
        <v>516.8460206373245</v>
      </c>
      <c r="O12" s="64">
        <v>0</v>
      </c>
      <c r="P12" s="64">
        <v>0</v>
      </c>
      <c r="Q12" s="214">
        <v>550.00008852930205</v>
      </c>
      <c r="R12" s="214">
        <v>0</v>
      </c>
      <c r="S12" s="214">
        <v>4.5152790935197498</v>
      </c>
      <c r="T12" s="64">
        <v>0</v>
      </c>
      <c r="U12" s="64">
        <v>0</v>
      </c>
      <c r="V12" s="64">
        <v>0</v>
      </c>
      <c r="W12" s="64">
        <v>0</v>
      </c>
      <c r="X12" s="64">
        <v>0</v>
      </c>
      <c r="Y12" s="64">
        <v>76.103868274282661</v>
      </c>
      <c r="Z12" s="289">
        <v>0</v>
      </c>
      <c r="AA12" s="339">
        <f t="shared" ref="AA12:AA76" si="0">SUM(D12:Z12)</f>
        <v>1710.2741399252104</v>
      </c>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row>
    <row r="13" spans="1:177" ht="16" customHeight="1" x14ac:dyDescent="0.15">
      <c r="A13" s="48">
        <v>3</v>
      </c>
      <c r="B13" s="216" t="s">
        <v>267</v>
      </c>
      <c r="C13" s="40" t="s">
        <v>167</v>
      </c>
      <c r="D13" s="342">
        <v>0</v>
      </c>
      <c r="E13" s="214">
        <v>0</v>
      </c>
      <c r="F13" s="214">
        <v>0</v>
      </c>
      <c r="G13" s="214">
        <v>81.108898923113784</v>
      </c>
      <c r="H13" s="214">
        <v>46.217776533938341</v>
      </c>
      <c r="I13" s="214">
        <v>0</v>
      </c>
      <c r="J13" s="214">
        <v>0</v>
      </c>
      <c r="K13" s="214">
        <v>0</v>
      </c>
      <c r="L13" s="214">
        <v>0.58507603704482536</v>
      </c>
      <c r="M13" s="214">
        <v>0</v>
      </c>
      <c r="N13" s="214">
        <v>4.0044082522967001E-3</v>
      </c>
      <c r="O13" s="64">
        <v>0</v>
      </c>
      <c r="P13" s="64">
        <v>0</v>
      </c>
      <c r="Q13" s="214">
        <v>0</v>
      </c>
      <c r="R13" s="214">
        <v>0</v>
      </c>
      <c r="S13" s="214">
        <v>1.1351618233689029</v>
      </c>
      <c r="T13" s="64">
        <v>0</v>
      </c>
      <c r="U13" s="64">
        <v>0</v>
      </c>
      <c r="V13" s="64">
        <v>0</v>
      </c>
      <c r="W13" s="64">
        <v>0</v>
      </c>
      <c r="X13" s="64">
        <v>0</v>
      </c>
      <c r="Y13" s="64">
        <v>31.129437351748027</v>
      </c>
      <c r="Z13" s="289">
        <v>0</v>
      </c>
      <c r="AA13" s="339">
        <f t="shared" si="0"/>
        <v>160.18035507746617</v>
      </c>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c r="DO13" s="10"/>
      <c r="DP13" s="10"/>
      <c r="DQ13" s="10"/>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10"/>
      <c r="EP13" s="10"/>
      <c r="EQ13" s="10"/>
      <c r="ER13" s="10"/>
      <c r="ES13" s="10"/>
      <c r="ET13" s="10"/>
      <c r="EU13" s="10"/>
      <c r="EV13" s="10"/>
      <c r="EW13" s="10"/>
      <c r="EX13" s="10"/>
      <c r="EY13" s="10"/>
      <c r="EZ13" s="10"/>
      <c r="FA13" s="10"/>
      <c r="FB13" s="10"/>
      <c r="FC13" s="10"/>
      <c r="FD13" s="10"/>
      <c r="FE13" s="10"/>
      <c r="FF13" s="10"/>
      <c r="FG13" s="10"/>
      <c r="FH13" s="10"/>
      <c r="FI13" s="10"/>
      <c r="FJ13" s="10"/>
      <c r="FK13" s="10"/>
      <c r="FL13" s="10"/>
      <c r="FM13" s="10"/>
      <c r="FN13" s="10"/>
      <c r="FO13" s="10"/>
      <c r="FP13" s="10"/>
      <c r="FQ13" s="10"/>
      <c r="FR13" s="10"/>
      <c r="FS13" s="10"/>
      <c r="FT13" s="10"/>
      <c r="FU13" s="10"/>
    </row>
    <row r="14" spans="1:177" ht="16" customHeight="1" x14ac:dyDescent="0.15">
      <c r="A14" s="316">
        <v>4</v>
      </c>
      <c r="B14" s="217" t="s">
        <v>268</v>
      </c>
      <c r="C14" s="40" t="s">
        <v>199</v>
      </c>
      <c r="D14" s="342">
        <v>0</v>
      </c>
      <c r="E14" s="214">
        <v>262.57398579899524</v>
      </c>
      <c r="F14" s="214">
        <v>0</v>
      </c>
      <c r="G14" s="214">
        <v>20.876287061074478</v>
      </c>
      <c r="H14" s="214">
        <v>401.45526360303563</v>
      </c>
      <c r="I14" s="214">
        <v>0</v>
      </c>
      <c r="J14" s="214">
        <v>0</v>
      </c>
      <c r="K14" s="214">
        <v>0</v>
      </c>
      <c r="L14" s="214">
        <v>5.3367308975659835</v>
      </c>
      <c r="M14" s="214">
        <v>0</v>
      </c>
      <c r="N14" s="214">
        <v>94.950701892701645</v>
      </c>
      <c r="O14" s="64">
        <v>0</v>
      </c>
      <c r="P14" s="64">
        <v>0</v>
      </c>
      <c r="Q14" s="214">
        <v>0</v>
      </c>
      <c r="R14" s="214">
        <v>0</v>
      </c>
      <c r="S14" s="214">
        <v>4.1843627137722512</v>
      </c>
      <c r="T14" s="64">
        <v>0</v>
      </c>
      <c r="U14" s="64">
        <v>0.49234921179490365</v>
      </c>
      <c r="V14" s="64">
        <v>0</v>
      </c>
      <c r="W14" s="64">
        <v>6.7086986524009484</v>
      </c>
      <c r="X14" s="64">
        <v>0</v>
      </c>
      <c r="Y14" s="64">
        <v>1080.5357168170738</v>
      </c>
      <c r="Z14" s="289">
        <v>0</v>
      </c>
      <c r="AA14" s="339">
        <f t="shared" si="0"/>
        <v>1877.1140966484149</v>
      </c>
    </row>
    <row r="15" spans="1:177" ht="16" customHeight="1" x14ac:dyDescent="0.15">
      <c r="A15" s="48">
        <v>5</v>
      </c>
      <c r="B15" s="218" t="s">
        <v>269</v>
      </c>
      <c r="C15" s="40" t="s">
        <v>147</v>
      </c>
      <c r="D15" s="342">
        <v>0</v>
      </c>
      <c r="E15" s="214">
        <v>2420.5572604889985</v>
      </c>
      <c r="F15" s="214">
        <v>0</v>
      </c>
      <c r="G15" s="214">
        <v>261.01918250142899</v>
      </c>
      <c r="H15" s="214">
        <v>740.17930713386352</v>
      </c>
      <c r="I15" s="214">
        <v>0</v>
      </c>
      <c r="J15" s="214">
        <v>0</v>
      </c>
      <c r="K15" s="214">
        <v>861.87501062865385</v>
      </c>
      <c r="L15" s="214">
        <v>58.325005739907716</v>
      </c>
      <c r="M15" s="214">
        <v>75.229138717388494</v>
      </c>
      <c r="N15" s="214">
        <v>9527.0531014235439</v>
      </c>
      <c r="O15" s="64">
        <v>0</v>
      </c>
      <c r="P15" s="64">
        <v>132.3286532330435</v>
      </c>
      <c r="Q15" s="214">
        <v>27.792905170475212</v>
      </c>
      <c r="R15" s="214">
        <v>210.7957469218353</v>
      </c>
      <c r="S15" s="214">
        <v>6.180715866450897</v>
      </c>
      <c r="T15" s="64">
        <v>0</v>
      </c>
      <c r="U15" s="64">
        <v>8.3610931440230836</v>
      </c>
      <c r="V15" s="64">
        <v>0</v>
      </c>
      <c r="W15" s="64">
        <v>113.9273770814374</v>
      </c>
      <c r="X15" s="64">
        <v>0</v>
      </c>
      <c r="Y15" s="64">
        <v>8804.9747403005822</v>
      </c>
      <c r="Z15" s="289">
        <v>470.98017697019549</v>
      </c>
      <c r="AA15" s="339">
        <f t="shared" si="0"/>
        <v>23719.57941532183</v>
      </c>
    </row>
    <row r="16" spans="1:177" ht="16" customHeight="1" x14ac:dyDescent="0.15">
      <c r="A16" s="316">
        <v>6</v>
      </c>
      <c r="B16" s="217" t="s">
        <v>270</v>
      </c>
      <c r="C16" s="40" t="s">
        <v>331</v>
      </c>
      <c r="D16" s="342">
        <v>0</v>
      </c>
      <c r="E16" s="214">
        <v>417.59650479181715</v>
      </c>
      <c r="F16" s="214">
        <v>8.0938358290635168</v>
      </c>
      <c r="G16" s="214">
        <v>43.564254281103878</v>
      </c>
      <c r="H16" s="214">
        <v>70.033820068509854</v>
      </c>
      <c r="I16" s="214">
        <v>0</v>
      </c>
      <c r="J16" s="214">
        <v>0</v>
      </c>
      <c r="K16" s="214">
        <v>174.906893810235</v>
      </c>
      <c r="L16" s="214">
        <v>10.058057806783602</v>
      </c>
      <c r="M16" s="214">
        <v>0</v>
      </c>
      <c r="N16" s="214">
        <v>604.30408762177683</v>
      </c>
      <c r="O16" s="64">
        <v>0</v>
      </c>
      <c r="P16" s="64">
        <v>0</v>
      </c>
      <c r="Q16" s="214">
        <v>73.373269650054539</v>
      </c>
      <c r="R16" s="214">
        <v>0</v>
      </c>
      <c r="S16" s="214">
        <v>0.64137637092316746</v>
      </c>
      <c r="T16" s="64">
        <v>0</v>
      </c>
      <c r="U16" s="64">
        <v>1.355471944898176</v>
      </c>
      <c r="V16" s="64">
        <v>0</v>
      </c>
      <c r="W16" s="64">
        <v>18.469518366759807</v>
      </c>
      <c r="X16" s="64">
        <v>0</v>
      </c>
      <c r="Y16" s="64">
        <v>773.2929520950089</v>
      </c>
      <c r="Z16" s="289">
        <v>19.897003252377885</v>
      </c>
      <c r="AA16" s="339">
        <f t="shared" si="0"/>
        <v>2215.5870458893123</v>
      </c>
    </row>
    <row r="17" spans="1:27" ht="16" customHeight="1" x14ac:dyDescent="0.15">
      <c r="A17" s="48">
        <v>7</v>
      </c>
      <c r="B17" s="50">
        <v>16</v>
      </c>
      <c r="C17" s="40" t="s">
        <v>393</v>
      </c>
      <c r="D17" s="342">
        <v>0</v>
      </c>
      <c r="E17" s="214">
        <v>220.32552008424761</v>
      </c>
      <c r="F17" s="214">
        <v>0</v>
      </c>
      <c r="G17" s="214">
        <v>149.42486737939288</v>
      </c>
      <c r="H17" s="214">
        <v>408.28040839731858</v>
      </c>
      <c r="I17" s="214">
        <v>0</v>
      </c>
      <c r="J17" s="214">
        <v>1.6550773093421909</v>
      </c>
      <c r="K17" s="214">
        <v>8.4352296888014333</v>
      </c>
      <c r="L17" s="214">
        <v>29.320273262023111</v>
      </c>
      <c r="M17" s="214">
        <v>0</v>
      </c>
      <c r="N17" s="214">
        <v>267.28267684347134</v>
      </c>
      <c r="O17" s="64">
        <v>0</v>
      </c>
      <c r="P17" s="64">
        <v>0</v>
      </c>
      <c r="Q17" s="214">
        <v>3014.9753460157317</v>
      </c>
      <c r="R17" s="214">
        <v>0</v>
      </c>
      <c r="S17" s="214">
        <v>3.3192060983903842</v>
      </c>
      <c r="T17" s="64">
        <v>0</v>
      </c>
      <c r="U17" s="64">
        <v>3.7135653298936462</v>
      </c>
      <c r="V17" s="64">
        <v>0</v>
      </c>
      <c r="W17" s="64">
        <v>50.600651178940851</v>
      </c>
      <c r="X17" s="64">
        <v>0</v>
      </c>
      <c r="Y17" s="64">
        <v>1845.2099982425457</v>
      </c>
      <c r="Z17" s="289">
        <v>69.224642490213355</v>
      </c>
      <c r="AA17" s="339">
        <f t="shared" si="0"/>
        <v>6071.7674623203129</v>
      </c>
    </row>
    <row r="18" spans="1:27" ht="16" customHeight="1" x14ac:dyDescent="0.15">
      <c r="A18" s="316">
        <v>8</v>
      </c>
      <c r="B18" s="50">
        <v>17</v>
      </c>
      <c r="C18" s="40" t="s">
        <v>76</v>
      </c>
      <c r="D18" s="342">
        <v>0</v>
      </c>
      <c r="E18" s="214">
        <v>125.36694362125371</v>
      </c>
      <c r="F18" s="214">
        <v>14.889134818325138</v>
      </c>
      <c r="G18" s="214">
        <v>24.9457635836274</v>
      </c>
      <c r="H18" s="214">
        <v>36.247621202009974</v>
      </c>
      <c r="I18" s="214">
        <v>0</v>
      </c>
      <c r="J18" s="214">
        <v>0</v>
      </c>
      <c r="K18" s="214">
        <v>39.009801760574668</v>
      </c>
      <c r="L18" s="214">
        <v>6.2793503871924612</v>
      </c>
      <c r="M18" s="214">
        <v>0</v>
      </c>
      <c r="N18" s="214">
        <v>3775.7762992441808</v>
      </c>
      <c r="O18" s="64">
        <v>0</v>
      </c>
      <c r="P18" s="64">
        <v>1159.1209025554338</v>
      </c>
      <c r="Q18" s="214">
        <v>1427.4436095556066</v>
      </c>
      <c r="R18" s="214">
        <v>210.7957469218353</v>
      </c>
      <c r="S18" s="214">
        <v>0.34890663818078027</v>
      </c>
      <c r="T18" s="64">
        <v>0</v>
      </c>
      <c r="U18" s="64">
        <v>0.87062156808184588</v>
      </c>
      <c r="V18" s="64">
        <v>0</v>
      </c>
      <c r="W18" s="64">
        <v>11.862998052233989</v>
      </c>
      <c r="X18" s="64">
        <v>0</v>
      </c>
      <c r="Y18" s="64">
        <v>4559.0354792516109</v>
      </c>
      <c r="Z18" s="289">
        <v>1853.8707726577113</v>
      </c>
      <c r="AA18" s="339">
        <f t="shared" si="0"/>
        <v>13245.863951817861</v>
      </c>
    </row>
    <row r="19" spans="1:27" ht="16" customHeight="1" x14ac:dyDescent="0.15">
      <c r="A19" s="48">
        <v>9</v>
      </c>
      <c r="B19" s="50">
        <v>18</v>
      </c>
      <c r="C19" s="40" t="s">
        <v>80</v>
      </c>
      <c r="D19" s="342">
        <v>0</v>
      </c>
      <c r="E19" s="214">
        <v>112.29406199325032</v>
      </c>
      <c r="F19" s="214">
        <v>0</v>
      </c>
      <c r="G19" s="214">
        <v>63.435364324646351</v>
      </c>
      <c r="H19" s="214">
        <v>103.1893070171497</v>
      </c>
      <c r="I19" s="214">
        <v>0</v>
      </c>
      <c r="J19" s="214">
        <v>0</v>
      </c>
      <c r="K19" s="214">
        <v>23.444909154545186</v>
      </c>
      <c r="L19" s="214">
        <v>14.947016316163801</v>
      </c>
      <c r="M19" s="214">
        <v>0</v>
      </c>
      <c r="N19" s="214">
        <v>281.65860480313751</v>
      </c>
      <c r="O19" s="64">
        <v>0</v>
      </c>
      <c r="P19" s="64">
        <v>0</v>
      </c>
      <c r="Q19" s="214">
        <v>0</v>
      </c>
      <c r="R19" s="214">
        <v>0</v>
      </c>
      <c r="S19" s="214">
        <v>0.93859673346036188</v>
      </c>
      <c r="T19" s="64">
        <v>0</v>
      </c>
      <c r="U19" s="64">
        <v>1.9331285873997117</v>
      </c>
      <c r="V19" s="64">
        <v>0</v>
      </c>
      <c r="W19" s="64">
        <v>26.340607110809312</v>
      </c>
      <c r="X19" s="64">
        <v>0</v>
      </c>
      <c r="Y19" s="64">
        <v>938.78577939367642</v>
      </c>
      <c r="Z19" s="289">
        <v>0</v>
      </c>
      <c r="AA19" s="339">
        <f t="shared" si="0"/>
        <v>1566.9673754342384</v>
      </c>
    </row>
    <row r="20" spans="1:27" ht="16" customHeight="1" x14ac:dyDescent="0.15">
      <c r="A20" s="316">
        <v>10</v>
      </c>
      <c r="B20" s="50">
        <v>19</v>
      </c>
      <c r="C20" s="40" t="s">
        <v>168</v>
      </c>
      <c r="D20" s="342">
        <v>212530.00000000003</v>
      </c>
      <c r="E20" s="214">
        <v>0</v>
      </c>
      <c r="F20" s="214">
        <v>1359.6000000000001</v>
      </c>
      <c r="G20" s="214">
        <v>2.567150791646942</v>
      </c>
      <c r="H20" s="214">
        <v>4771.2712385039085</v>
      </c>
      <c r="I20" s="214">
        <v>0</v>
      </c>
      <c r="J20" s="214">
        <v>1908</v>
      </c>
      <c r="K20" s="214">
        <v>10932.4</v>
      </c>
      <c r="L20" s="214">
        <v>1703.4876421034501</v>
      </c>
      <c r="M20" s="214">
        <v>0</v>
      </c>
      <c r="N20" s="214">
        <v>1.0754239946964511E-2</v>
      </c>
      <c r="O20" s="64">
        <v>0</v>
      </c>
      <c r="P20" s="64">
        <v>0</v>
      </c>
      <c r="Q20" s="214">
        <v>0</v>
      </c>
      <c r="R20" s="214">
        <v>0</v>
      </c>
      <c r="S20" s="214">
        <v>6.3248301278502089E-2</v>
      </c>
      <c r="T20" s="64">
        <v>0</v>
      </c>
      <c r="U20" s="64">
        <v>0</v>
      </c>
      <c r="V20" s="64">
        <v>0</v>
      </c>
      <c r="W20" s="64">
        <v>0</v>
      </c>
      <c r="X20" s="64">
        <v>0</v>
      </c>
      <c r="Y20" s="64">
        <v>421.30211835601284</v>
      </c>
      <c r="Z20" s="289">
        <v>0</v>
      </c>
      <c r="AA20" s="339">
        <f t="shared" si="0"/>
        <v>233628.70215229629</v>
      </c>
    </row>
    <row r="21" spans="1:27" ht="16" customHeight="1" x14ac:dyDescent="0.15">
      <c r="A21" s="48">
        <v>11</v>
      </c>
      <c r="B21" s="50">
        <v>20</v>
      </c>
      <c r="C21" s="40" t="s">
        <v>169</v>
      </c>
      <c r="D21" s="342">
        <v>0</v>
      </c>
      <c r="E21" s="214">
        <v>274.01677171272001</v>
      </c>
      <c r="F21" s="214">
        <v>0</v>
      </c>
      <c r="G21" s="214">
        <v>86.416609543402686</v>
      </c>
      <c r="H21" s="214">
        <v>152.62367005928331</v>
      </c>
      <c r="I21" s="214">
        <v>0</v>
      </c>
      <c r="J21" s="214">
        <v>0</v>
      </c>
      <c r="K21" s="214">
        <v>3.8466113123085464</v>
      </c>
      <c r="L21" s="214">
        <v>5168.6060684221075</v>
      </c>
      <c r="M21" s="214">
        <v>0</v>
      </c>
      <c r="N21" s="214">
        <v>6910.3768389279348</v>
      </c>
      <c r="O21" s="64">
        <v>3432.2909390255818</v>
      </c>
      <c r="P21" s="64">
        <v>0</v>
      </c>
      <c r="Q21" s="214">
        <v>1746.6303569296674</v>
      </c>
      <c r="R21" s="214">
        <v>0</v>
      </c>
      <c r="S21" s="214">
        <v>1.401328761628936</v>
      </c>
      <c r="T21" s="64">
        <v>0</v>
      </c>
      <c r="U21" s="64">
        <v>2.9897404821747346</v>
      </c>
      <c r="V21" s="64">
        <v>0</v>
      </c>
      <c r="W21" s="64">
        <v>40.737889821481829</v>
      </c>
      <c r="X21" s="64">
        <v>0</v>
      </c>
      <c r="Y21" s="64">
        <v>7392.6539994097093</v>
      </c>
      <c r="Z21" s="289">
        <v>1426.7707938169101</v>
      </c>
      <c r="AA21" s="339">
        <f t="shared" si="0"/>
        <v>26639.36161822491</v>
      </c>
    </row>
    <row r="22" spans="1:27" ht="16" customHeight="1" x14ac:dyDescent="0.15">
      <c r="A22" s="316">
        <v>12</v>
      </c>
      <c r="B22" s="50">
        <v>21</v>
      </c>
      <c r="C22" s="40" t="s">
        <v>394</v>
      </c>
      <c r="D22" s="342">
        <v>0</v>
      </c>
      <c r="E22" s="214">
        <v>805.8500730492259</v>
      </c>
      <c r="F22" s="214">
        <v>0</v>
      </c>
      <c r="G22" s="214">
        <v>117.65690406865085</v>
      </c>
      <c r="H22" s="214">
        <v>112.26518355058361</v>
      </c>
      <c r="I22" s="214">
        <v>0</v>
      </c>
      <c r="J22" s="214">
        <v>0</v>
      </c>
      <c r="K22" s="214">
        <v>5.5215953249594314</v>
      </c>
      <c r="L22" s="214">
        <v>31.144113537838731</v>
      </c>
      <c r="M22" s="214">
        <v>0</v>
      </c>
      <c r="N22" s="214">
        <v>3480.5026901864194</v>
      </c>
      <c r="O22" s="64">
        <v>0</v>
      </c>
      <c r="P22" s="64">
        <v>0</v>
      </c>
      <c r="Q22" s="214">
        <v>0</v>
      </c>
      <c r="R22" s="214">
        <v>0</v>
      </c>
      <c r="S22" s="214">
        <v>1.2405243563202881</v>
      </c>
      <c r="T22" s="64">
        <v>0</v>
      </c>
      <c r="U22" s="64">
        <v>4.2916051893245735</v>
      </c>
      <c r="V22" s="64">
        <v>0</v>
      </c>
      <c r="W22" s="64">
        <v>58.476961596624029</v>
      </c>
      <c r="X22" s="64">
        <v>0</v>
      </c>
      <c r="Y22" s="64">
        <v>3459.2813966510698</v>
      </c>
      <c r="Z22" s="289">
        <v>1426.7707938169101</v>
      </c>
      <c r="AA22" s="339">
        <f t="shared" si="0"/>
        <v>9503.0018413279249</v>
      </c>
    </row>
    <row r="23" spans="1:27" ht="16" customHeight="1" x14ac:dyDescent="0.15">
      <c r="A23" s="48">
        <v>13</v>
      </c>
      <c r="B23" s="50">
        <v>22</v>
      </c>
      <c r="C23" s="40" t="s">
        <v>77</v>
      </c>
      <c r="D23" s="342">
        <v>0</v>
      </c>
      <c r="E23" s="214">
        <v>414.42577625816858</v>
      </c>
      <c r="F23" s="214">
        <v>0</v>
      </c>
      <c r="G23" s="214">
        <v>69.929840264275526</v>
      </c>
      <c r="H23" s="214">
        <v>137.98358507411493</v>
      </c>
      <c r="I23" s="214">
        <v>0</v>
      </c>
      <c r="J23" s="214">
        <v>1.0310701560955973</v>
      </c>
      <c r="K23" s="214">
        <v>5.2549289044337453</v>
      </c>
      <c r="L23" s="214">
        <v>17.321448059522915</v>
      </c>
      <c r="M23" s="214">
        <v>0</v>
      </c>
      <c r="N23" s="214">
        <v>578.15178905304799</v>
      </c>
      <c r="O23" s="64">
        <v>0</v>
      </c>
      <c r="P23" s="64">
        <v>0</v>
      </c>
      <c r="Q23" s="214">
        <v>0</v>
      </c>
      <c r="R23" s="214">
        <v>0</v>
      </c>
      <c r="S23" s="214">
        <v>1.2278650227848618</v>
      </c>
      <c r="T23" s="64">
        <v>0</v>
      </c>
      <c r="U23" s="64">
        <v>2.313454702539818</v>
      </c>
      <c r="V23" s="64">
        <v>0</v>
      </c>
      <c r="W23" s="64">
        <v>31.522890813085624</v>
      </c>
      <c r="X23" s="64">
        <v>0</v>
      </c>
      <c r="Y23" s="64">
        <v>3092.2882519112127</v>
      </c>
      <c r="Z23" s="289">
        <v>42.218581253405269</v>
      </c>
      <c r="AA23" s="339">
        <f t="shared" si="0"/>
        <v>4393.6694814726879</v>
      </c>
    </row>
    <row r="24" spans="1:27" ht="16" customHeight="1" x14ac:dyDescent="0.15">
      <c r="A24" s="316">
        <v>14</v>
      </c>
      <c r="B24" s="50">
        <v>23</v>
      </c>
      <c r="C24" s="40" t="s">
        <v>24</v>
      </c>
      <c r="D24" s="342">
        <v>0</v>
      </c>
      <c r="E24" s="214">
        <v>424.24082314864114</v>
      </c>
      <c r="F24" s="214">
        <v>230.05107923035416</v>
      </c>
      <c r="G24" s="214">
        <v>64.128252830334901</v>
      </c>
      <c r="H24" s="214">
        <v>333.66705441930748</v>
      </c>
      <c r="I24" s="214">
        <v>0</v>
      </c>
      <c r="J24" s="214">
        <v>1052.1696774193549</v>
      </c>
      <c r="K24" s="214">
        <v>931.56425333325672</v>
      </c>
      <c r="L24" s="214">
        <v>14.485276981213504</v>
      </c>
      <c r="M24" s="214">
        <v>5001.4351530455933</v>
      </c>
      <c r="N24" s="214">
        <v>3602.9846218668085</v>
      </c>
      <c r="O24" s="64">
        <v>4909.1597382179325</v>
      </c>
      <c r="P24" s="64">
        <v>1289.4367619685315</v>
      </c>
      <c r="Q24" s="214">
        <v>0</v>
      </c>
      <c r="R24" s="214">
        <v>0</v>
      </c>
      <c r="S24" s="214">
        <v>2.5868131450542027</v>
      </c>
      <c r="T24" s="64">
        <v>0</v>
      </c>
      <c r="U24" s="64">
        <v>1.7798754861604209</v>
      </c>
      <c r="V24" s="64">
        <v>0</v>
      </c>
      <c r="W24" s="64">
        <v>24.252396448275373</v>
      </c>
      <c r="X24" s="64">
        <v>0</v>
      </c>
      <c r="Y24" s="64">
        <v>3565.4898531703639</v>
      </c>
      <c r="Z24" s="289">
        <v>44.664657186318799</v>
      </c>
      <c r="AA24" s="339">
        <f t="shared" si="0"/>
        <v>21492.096287897508</v>
      </c>
    </row>
    <row r="25" spans="1:27" ht="16" customHeight="1" x14ac:dyDescent="0.15">
      <c r="A25" s="48">
        <v>15</v>
      </c>
      <c r="B25" s="203" t="s">
        <v>273</v>
      </c>
      <c r="C25" s="40" t="s">
        <v>25</v>
      </c>
      <c r="D25" s="342">
        <v>0</v>
      </c>
      <c r="E25" s="214">
        <v>141.04602560849071</v>
      </c>
      <c r="F25" s="214">
        <v>0</v>
      </c>
      <c r="G25" s="214">
        <v>35.697832141799012</v>
      </c>
      <c r="H25" s="214">
        <v>65.702811942885134</v>
      </c>
      <c r="I25" s="214">
        <v>0</v>
      </c>
      <c r="J25" s="214">
        <v>0</v>
      </c>
      <c r="K25" s="214">
        <v>414.28291573696174</v>
      </c>
      <c r="L25" s="214">
        <v>396.76482297363026</v>
      </c>
      <c r="M25" s="214">
        <v>423.33570823701854</v>
      </c>
      <c r="N25" s="214">
        <v>4600.4174311092493</v>
      </c>
      <c r="O25" s="64">
        <v>0</v>
      </c>
      <c r="P25" s="64">
        <v>0</v>
      </c>
      <c r="Q25" s="214">
        <v>132.29422861146199</v>
      </c>
      <c r="R25" s="214">
        <v>0</v>
      </c>
      <c r="S25" s="214">
        <v>0.60254100449691206</v>
      </c>
      <c r="T25" s="64">
        <v>0</v>
      </c>
      <c r="U25" s="64">
        <v>1.2799114754233818</v>
      </c>
      <c r="V25" s="64">
        <v>0</v>
      </c>
      <c r="W25" s="64">
        <v>17.439939345210572</v>
      </c>
      <c r="X25" s="64">
        <v>0</v>
      </c>
      <c r="Y25" s="64">
        <v>6005.7703401582448</v>
      </c>
      <c r="Z25" s="289">
        <v>108.38912397840046</v>
      </c>
      <c r="AA25" s="339">
        <f t="shared" si="0"/>
        <v>12343.023632323273</v>
      </c>
    </row>
    <row r="26" spans="1:27" ht="16" customHeight="1" x14ac:dyDescent="0.15">
      <c r="A26" s="316">
        <v>16</v>
      </c>
      <c r="B26" s="203" t="s">
        <v>274</v>
      </c>
      <c r="C26" s="40" t="s">
        <v>395</v>
      </c>
      <c r="D26" s="342">
        <v>0</v>
      </c>
      <c r="E26" s="214">
        <v>0</v>
      </c>
      <c r="F26" s="214">
        <v>0</v>
      </c>
      <c r="G26" s="214">
        <v>0</v>
      </c>
      <c r="H26" s="214">
        <v>0</v>
      </c>
      <c r="I26" s="214">
        <v>0</v>
      </c>
      <c r="J26" s="214">
        <v>0</v>
      </c>
      <c r="K26" s="214">
        <v>0</v>
      </c>
      <c r="L26" s="214">
        <v>0</v>
      </c>
      <c r="M26" s="214">
        <v>0</v>
      </c>
      <c r="N26" s="214">
        <v>0</v>
      </c>
      <c r="O26" s="64">
        <v>0</v>
      </c>
      <c r="P26" s="64">
        <v>0</v>
      </c>
      <c r="Q26" s="214">
        <v>0</v>
      </c>
      <c r="R26" s="214">
        <v>0</v>
      </c>
      <c r="S26" s="214">
        <v>0</v>
      </c>
      <c r="T26" s="64">
        <v>0</v>
      </c>
      <c r="U26" s="64">
        <v>0</v>
      </c>
      <c r="V26" s="64">
        <v>0</v>
      </c>
      <c r="W26" s="64">
        <v>0</v>
      </c>
      <c r="X26" s="64">
        <v>0</v>
      </c>
      <c r="Y26" s="64">
        <v>0</v>
      </c>
      <c r="Z26" s="289">
        <v>0</v>
      </c>
      <c r="AA26" s="339">
        <f t="shared" si="0"/>
        <v>0</v>
      </c>
    </row>
    <row r="27" spans="1:27" ht="16" customHeight="1" x14ac:dyDescent="0.15">
      <c r="A27" s="48">
        <v>17</v>
      </c>
      <c r="B27" s="50">
        <v>25</v>
      </c>
      <c r="C27" s="40" t="s">
        <v>123</v>
      </c>
      <c r="D27" s="342">
        <v>0</v>
      </c>
      <c r="E27" s="214">
        <v>1207.0223904899551</v>
      </c>
      <c r="F27" s="214">
        <v>0</v>
      </c>
      <c r="G27" s="214">
        <v>290.34361070922654</v>
      </c>
      <c r="H27" s="214">
        <v>605.67847247719919</v>
      </c>
      <c r="I27" s="214">
        <v>0</v>
      </c>
      <c r="J27" s="214">
        <v>2.6861474654377879</v>
      </c>
      <c r="K27" s="214">
        <v>233.06768131509472</v>
      </c>
      <c r="L27" s="214">
        <v>144.78278607766541</v>
      </c>
      <c r="M27" s="214">
        <v>0</v>
      </c>
      <c r="N27" s="214">
        <v>1362.5326898539674</v>
      </c>
      <c r="O27" s="64">
        <v>0</v>
      </c>
      <c r="P27" s="64">
        <v>0</v>
      </c>
      <c r="Q27" s="214">
        <v>0</v>
      </c>
      <c r="R27" s="214">
        <v>0</v>
      </c>
      <c r="S27" s="214">
        <v>5.2073372122782082</v>
      </c>
      <c r="T27" s="64">
        <v>0</v>
      </c>
      <c r="U27" s="64">
        <v>8.3355826816509637</v>
      </c>
      <c r="V27" s="64">
        <v>0</v>
      </c>
      <c r="W27" s="64">
        <v>113.57977420031561</v>
      </c>
      <c r="X27" s="64">
        <v>0</v>
      </c>
      <c r="Y27" s="64">
        <v>4297.2679129029048</v>
      </c>
      <c r="Z27" s="289">
        <v>146.97096367398569</v>
      </c>
      <c r="AA27" s="339">
        <f t="shared" si="0"/>
        <v>8417.4753490596831</v>
      </c>
    </row>
    <row r="28" spans="1:27" ht="16" customHeight="1" x14ac:dyDescent="0.15">
      <c r="A28" s="316">
        <v>18</v>
      </c>
      <c r="B28" s="50">
        <v>26</v>
      </c>
      <c r="C28" s="40" t="s">
        <v>332</v>
      </c>
      <c r="D28" s="342">
        <v>0</v>
      </c>
      <c r="E28" s="214">
        <v>449.7821574101452</v>
      </c>
      <c r="F28" s="214">
        <v>0</v>
      </c>
      <c r="G28" s="214">
        <v>315.31077545678465</v>
      </c>
      <c r="H28" s="214">
        <v>318.1030897151922</v>
      </c>
      <c r="I28" s="214">
        <v>0</v>
      </c>
      <c r="J28" s="214">
        <v>0</v>
      </c>
      <c r="K28" s="214">
        <v>409.43262824919964</v>
      </c>
      <c r="L28" s="214">
        <v>186.29578507751941</v>
      </c>
      <c r="M28" s="214">
        <v>0</v>
      </c>
      <c r="N28" s="214">
        <v>1049.0270134643304</v>
      </c>
      <c r="O28" s="64">
        <v>0</v>
      </c>
      <c r="P28" s="64">
        <v>0</v>
      </c>
      <c r="Q28" s="214">
        <v>0</v>
      </c>
      <c r="R28" s="214">
        <v>0</v>
      </c>
      <c r="S28" s="214">
        <v>3.4150463689351711</v>
      </c>
      <c r="T28" s="64">
        <v>0</v>
      </c>
      <c r="U28" s="64">
        <v>11.162904813258931</v>
      </c>
      <c r="V28" s="64">
        <v>0</v>
      </c>
      <c r="W28" s="64">
        <v>152.10456863448042</v>
      </c>
      <c r="X28" s="64">
        <v>0</v>
      </c>
      <c r="Y28" s="64">
        <v>3681.3434251248036</v>
      </c>
      <c r="Z28" s="289">
        <v>191.26615527434663</v>
      </c>
      <c r="AA28" s="339">
        <f t="shared" si="0"/>
        <v>6767.2435495889968</v>
      </c>
    </row>
    <row r="29" spans="1:27" ht="16" customHeight="1" x14ac:dyDescent="0.15">
      <c r="A29" s="48">
        <v>19</v>
      </c>
      <c r="B29" s="50">
        <v>27</v>
      </c>
      <c r="C29" s="40" t="s">
        <v>333</v>
      </c>
      <c r="D29" s="342">
        <v>0</v>
      </c>
      <c r="E29" s="214">
        <v>248.05947013294795</v>
      </c>
      <c r="F29" s="214">
        <v>0</v>
      </c>
      <c r="G29" s="214">
        <v>115.39365085621512</v>
      </c>
      <c r="H29" s="214">
        <v>192.27935702609051</v>
      </c>
      <c r="I29" s="214">
        <v>0</v>
      </c>
      <c r="J29" s="214">
        <v>0</v>
      </c>
      <c r="K29" s="214">
        <v>133.54289889470948</v>
      </c>
      <c r="L29" s="214">
        <v>60.676268257750692</v>
      </c>
      <c r="M29" s="214">
        <v>0</v>
      </c>
      <c r="N29" s="214">
        <v>792.24563888066859</v>
      </c>
      <c r="O29" s="64">
        <v>0</v>
      </c>
      <c r="P29" s="64">
        <v>0</v>
      </c>
      <c r="Q29" s="214">
        <v>0</v>
      </c>
      <c r="R29" s="214">
        <v>0</v>
      </c>
      <c r="S29" s="214">
        <v>1.7528411024092345</v>
      </c>
      <c r="T29" s="64">
        <v>0</v>
      </c>
      <c r="U29" s="64">
        <v>3.6409571831705061</v>
      </c>
      <c r="V29" s="64">
        <v>0</v>
      </c>
      <c r="W29" s="64">
        <v>49.611300197146718</v>
      </c>
      <c r="X29" s="64">
        <v>0</v>
      </c>
      <c r="Y29" s="64">
        <v>1797.930859509077</v>
      </c>
      <c r="Z29" s="289">
        <v>61.832856979337599</v>
      </c>
      <c r="AA29" s="339">
        <f t="shared" si="0"/>
        <v>3456.9660990195234</v>
      </c>
    </row>
    <row r="30" spans="1:27" ht="16" customHeight="1" x14ac:dyDescent="0.15">
      <c r="A30" s="316">
        <v>20</v>
      </c>
      <c r="B30" s="50">
        <v>28</v>
      </c>
      <c r="C30" s="40" t="s">
        <v>148</v>
      </c>
      <c r="D30" s="342">
        <v>0</v>
      </c>
      <c r="E30" s="214">
        <v>780.42301677282478</v>
      </c>
      <c r="F30" s="214">
        <v>0</v>
      </c>
      <c r="G30" s="214">
        <v>244.1506763639467</v>
      </c>
      <c r="H30" s="214">
        <v>374.60023978531024</v>
      </c>
      <c r="I30" s="214">
        <v>0</v>
      </c>
      <c r="J30" s="214">
        <v>150.03109335503123</v>
      </c>
      <c r="K30" s="214">
        <v>75.319247548905338</v>
      </c>
      <c r="L30" s="214">
        <v>131.62847250287993</v>
      </c>
      <c r="M30" s="214">
        <v>0</v>
      </c>
      <c r="N30" s="214">
        <v>775.51840113321191</v>
      </c>
      <c r="O30" s="64">
        <v>14.911004999469611</v>
      </c>
      <c r="P30" s="64">
        <v>0</v>
      </c>
      <c r="Q30" s="214">
        <v>176.76287688422232</v>
      </c>
      <c r="R30" s="214">
        <v>0</v>
      </c>
      <c r="S30" s="214">
        <v>3.4788339882964379</v>
      </c>
      <c r="T30" s="64">
        <v>0</v>
      </c>
      <c r="U30" s="64">
        <v>7.7311437685629789</v>
      </c>
      <c r="V30" s="64">
        <v>0</v>
      </c>
      <c r="W30" s="64">
        <v>105.34375304998372</v>
      </c>
      <c r="X30" s="64">
        <v>0</v>
      </c>
      <c r="Y30" s="64">
        <v>2740.1608917291792</v>
      </c>
      <c r="Z30" s="289">
        <v>134.4225780181099</v>
      </c>
      <c r="AA30" s="339">
        <f t="shared" si="0"/>
        <v>5714.4822298999352</v>
      </c>
    </row>
    <row r="31" spans="1:27" ht="16" customHeight="1" x14ac:dyDescent="0.15">
      <c r="A31" s="48">
        <v>21</v>
      </c>
      <c r="B31" s="50">
        <v>29</v>
      </c>
      <c r="C31" s="40" t="s">
        <v>70</v>
      </c>
      <c r="D31" s="342">
        <v>0</v>
      </c>
      <c r="E31" s="214">
        <v>116.37988371524493</v>
      </c>
      <c r="F31" s="214">
        <v>0</v>
      </c>
      <c r="G31" s="214">
        <v>13.730976083997087</v>
      </c>
      <c r="H31" s="214">
        <v>16.884781067019237</v>
      </c>
      <c r="I31" s="214">
        <v>0</v>
      </c>
      <c r="J31" s="214">
        <v>9.5533925699557933</v>
      </c>
      <c r="K31" s="214">
        <v>4.7960347673107417</v>
      </c>
      <c r="L31" s="214">
        <v>8.4744270139266149</v>
      </c>
      <c r="M31" s="214">
        <v>0</v>
      </c>
      <c r="N31" s="214">
        <v>49.346242642158785</v>
      </c>
      <c r="O31" s="64">
        <v>0</v>
      </c>
      <c r="P31" s="64">
        <v>0</v>
      </c>
      <c r="Q31" s="214">
        <v>0</v>
      </c>
      <c r="R31" s="214">
        <v>0</v>
      </c>
      <c r="S31" s="214">
        <v>0.17122165993007485</v>
      </c>
      <c r="T31" s="64">
        <v>0</v>
      </c>
      <c r="U31" s="64">
        <v>0.49228896346887013</v>
      </c>
      <c r="V31" s="64">
        <v>0</v>
      </c>
      <c r="W31" s="64">
        <v>6.707877715037819</v>
      </c>
      <c r="X31" s="64">
        <v>0</v>
      </c>
      <c r="Y31" s="64">
        <v>220.99609767746136</v>
      </c>
      <c r="Z31" s="289">
        <v>9.128607291759975</v>
      </c>
      <c r="AA31" s="339">
        <f t="shared" si="0"/>
        <v>456.66183116727132</v>
      </c>
    </row>
    <row r="32" spans="1:27" ht="16" customHeight="1" x14ac:dyDescent="0.15">
      <c r="A32" s="316">
        <v>22</v>
      </c>
      <c r="B32" s="50">
        <v>30</v>
      </c>
      <c r="C32" s="40" t="s">
        <v>71</v>
      </c>
      <c r="D32" s="342">
        <v>0</v>
      </c>
      <c r="E32" s="214">
        <v>60.800013592167851</v>
      </c>
      <c r="F32" s="214">
        <v>0</v>
      </c>
      <c r="G32" s="214">
        <v>36.131793767843021</v>
      </c>
      <c r="H32" s="214">
        <v>48.610979054919561</v>
      </c>
      <c r="I32" s="214">
        <v>0</v>
      </c>
      <c r="J32" s="214">
        <v>23.073541724782554</v>
      </c>
      <c r="K32" s="214">
        <v>11.583477545460511</v>
      </c>
      <c r="L32" s="214">
        <v>17.952918660004816</v>
      </c>
      <c r="M32" s="214">
        <v>0</v>
      </c>
      <c r="N32" s="214">
        <v>85.237234434525917</v>
      </c>
      <c r="O32" s="64">
        <v>0</v>
      </c>
      <c r="P32" s="64">
        <v>0</v>
      </c>
      <c r="Q32" s="214">
        <v>0</v>
      </c>
      <c r="R32" s="214">
        <v>0</v>
      </c>
      <c r="S32" s="214">
        <v>0.47005831603414377</v>
      </c>
      <c r="T32" s="64">
        <v>0</v>
      </c>
      <c r="U32" s="64">
        <v>1.188985991737749</v>
      </c>
      <c r="V32" s="64">
        <v>0</v>
      </c>
      <c r="W32" s="64">
        <v>16.200998253689512</v>
      </c>
      <c r="X32" s="64">
        <v>0</v>
      </c>
      <c r="Y32" s="64">
        <v>290.22452162897179</v>
      </c>
      <c r="Z32" s="289">
        <v>18.200184393157695</v>
      </c>
      <c r="AA32" s="339">
        <f t="shared" si="0"/>
        <v>609.67470736329517</v>
      </c>
    </row>
    <row r="33" spans="1:27" ht="16" customHeight="1" x14ac:dyDescent="0.15">
      <c r="A33" s="48">
        <v>23</v>
      </c>
      <c r="B33" s="50">
        <v>31</v>
      </c>
      <c r="C33" s="40" t="s">
        <v>334</v>
      </c>
      <c r="D33" s="342">
        <v>0</v>
      </c>
      <c r="E33" s="214">
        <v>119.96110160572259</v>
      </c>
      <c r="F33" s="214">
        <v>0</v>
      </c>
      <c r="G33" s="214">
        <v>38.412183630062508</v>
      </c>
      <c r="H33" s="214">
        <v>98.251735120129325</v>
      </c>
      <c r="I33" s="214">
        <v>0</v>
      </c>
      <c r="J33" s="214">
        <v>0</v>
      </c>
      <c r="K33" s="214">
        <v>2.3223298090784086</v>
      </c>
      <c r="L33" s="214">
        <v>7.8159730589619647</v>
      </c>
      <c r="M33" s="214">
        <v>0</v>
      </c>
      <c r="N33" s="214">
        <v>185.1020952301258</v>
      </c>
      <c r="O33" s="64">
        <v>0</v>
      </c>
      <c r="P33" s="64">
        <v>0</v>
      </c>
      <c r="Q33" s="214">
        <v>522.3814280653479</v>
      </c>
      <c r="R33" s="214">
        <v>0</v>
      </c>
      <c r="S33" s="214">
        <v>0.81166366573824278</v>
      </c>
      <c r="T33" s="64">
        <v>0</v>
      </c>
      <c r="U33" s="64">
        <v>1.0116962577990303</v>
      </c>
      <c r="V33" s="64">
        <v>0</v>
      </c>
      <c r="W33" s="64">
        <v>13.785266958369268</v>
      </c>
      <c r="X33" s="64">
        <v>0</v>
      </c>
      <c r="Y33" s="64">
        <v>448.80124827777314</v>
      </c>
      <c r="Z33" s="289">
        <v>18.701666474669942</v>
      </c>
      <c r="AA33" s="339">
        <f t="shared" si="0"/>
        <v>1457.3583881537782</v>
      </c>
    </row>
    <row r="34" spans="1:27" ht="16" customHeight="1" x14ac:dyDescent="0.15">
      <c r="A34" s="316">
        <v>24</v>
      </c>
      <c r="B34" s="50">
        <v>32</v>
      </c>
      <c r="C34" s="40" t="s">
        <v>335</v>
      </c>
      <c r="D34" s="342">
        <v>0</v>
      </c>
      <c r="E34" s="214">
        <v>112.68538859587649</v>
      </c>
      <c r="F34" s="214">
        <v>0</v>
      </c>
      <c r="G34" s="214">
        <v>64.697883663725904</v>
      </c>
      <c r="H34" s="214">
        <v>64.26404678725801</v>
      </c>
      <c r="I34" s="214">
        <v>0</v>
      </c>
      <c r="J34" s="214">
        <v>0</v>
      </c>
      <c r="K34" s="214">
        <v>5.2746149508228628</v>
      </c>
      <c r="L34" s="214">
        <v>17.380913529020134</v>
      </c>
      <c r="M34" s="214">
        <v>0</v>
      </c>
      <c r="N34" s="214">
        <v>117.61934690136773</v>
      </c>
      <c r="O34" s="64">
        <v>0</v>
      </c>
      <c r="P34" s="64">
        <v>0</v>
      </c>
      <c r="Q34" s="214">
        <v>0</v>
      </c>
      <c r="R34" s="214">
        <v>0</v>
      </c>
      <c r="S34" s="214">
        <v>0.69662922366039315</v>
      </c>
      <c r="T34" s="64">
        <v>0</v>
      </c>
      <c r="U34" s="64">
        <v>2.3328185585479795</v>
      </c>
      <c r="V34" s="64">
        <v>0</v>
      </c>
      <c r="W34" s="64">
        <v>31.786740681421264</v>
      </c>
      <c r="X34" s="64">
        <v>0</v>
      </c>
      <c r="Y34" s="64">
        <v>1199.544462473008</v>
      </c>
      <c r="Z34" s="289">
        <v>43.123214395195554</v>
      </c>
      <c r="AA34" s="339">
        <f t="shared" si="0"/>
        <v>1659.4060597599046</v>
      </c>
    </row>
    <row r="35" spans="1:27" ht="16" customHeight="1" x14ac:dyDescent="0.15">
      <c r="A35" s="48">
        <v>25</v>
      </c>
      <c r="B35" s="50">
        <v>33</v>
      </c>
      <c r="C35" s="40" t="s">
        <v>279</v>
      </c>
      <c r="D35" s="342">
        <v>0</v>
      </c>
      <c r="E35" s="214">
        <v>71.016121515524731</v>
      </c>
      <c r="F35" s="214">
        <v>0</v>
      </c>
      <c r="G35" s="214">
        <v>62.11536523488391</v>
      </c>
      <c r="H35" s="214">
        <v>146.63815183888039</v>
      </c>
      <c r="I35" s="214">
        <v>0</v>
      </c>
      <c r="J35" s="214">
        <v>0</v>
      </c>
      <c r="K35" s="214">
        <v>3.7602430905622506</v>
      </c>
      <c r="L35" s="214">
        <v>13.144708976715663</v>
      </c>
      <c r="M35" s="214">
        <v>0</v>
      </c>
      <c r="N35" s="214">
        <v>49.248563766541338</v>
      </c>
      <c r="O35" s="64">
        <v>0</v>
      </c>
      <c r="P35" s="64">
        <v>0</v>
      </c>
      <c r="Q35" s="214">
        <v>0</v>
      </c>
      <c r="R35" s="214">
        <v>0</v>
      </c>
      <c r="S35" s="214">
        <v>1.2243713543193047</v>
      </c>
      <c r="T35" s="64">
        <v>0</v>
      </c>
      <c r="U35" s="64">
        <v>1.6554271653826476</v>
      </c>
      <c r="V35" s="64">
        <v>0</v>
      </c>
      <c r="W35" s="64">
        <v>22.556676699173398</v>
      </c>
      <c r="X35" s="64">
        <v>0</v>
      </c>
      <c r="Y35" s="64">
        <v>268.82828064008152</v>
      </c>
      <c r="Z35" s="289">
        <v>21.189118354557952</v>
      </c>
      <c r="AA35" s="339">
        <f t="shared" si="0"/>
        <v>661.37702863662309</v>
      </c>
    </row>
    <row r="36" spans="1:27" ht="16" customHeight="1" x14ac:dyDescent="0.15">
      <c r="A36" s="316">
        <v>26</v>
      </c>
      <c r="B36" s="203" t="s">
        <v>280</v>
      </c>
      <c r="C36" s="40" t="s">
        <v>51</v>
      </c>
      <c r="D36" s="342">
        <v>0</v>
      </c>
      <c r="E36" s="214">
        <v>0</v>
      </c>
      <c r="F36" s="214">
        <v>0</v>
      </c>
      <c r="G36" s="214">
        <v>3.8142651738868039</v>
      </c>
      <c r="H36" s="214">
        <v>7.0146944018122364</v>
      </c>
      <c r="I36" s="214">
        <v>0</v>
      </c>
      <c r="J36" s="214">
        <v>0</v>
      </c>
      <c r="K36" s="214">
        <v>0</v>
      </c>
      <c r="L36" s="214">
        <v>0.67598241536530801</v>
      </c>
      <c r="M36" s="214">
        <v>0</v>
      </c>
      <c r="N36" s="214">
        <v>0</v>
      </c>
      <c r="O36" s="64">
        <v>0</v>
      </c>
      <c r="P36" s="64">
        <v>0</v>
      </c>
      <c r="Q36" s="214">
        <v>0</v>
      </c>
      <c r="R36" s="214">
        <v>0</v>
      </c>
      <c r="S36" s="214">
        <v>0</v>
      </c>
      <c r="T36" s="64">
        <v>62074.8</v>
      </c>
      <c r="U36" s="64">
        <v>0</v>
      </c>
      <c r="V36" s="64">
        <v>0</v>
      </c>
      <c r="W36" s="64">
        <v>0</v>
      </c>
      <c r="X36" s="64">
        <v>0</v>
      </c>
      <c r="Y36" s="64">
        <v>0</v>
      </c>
      <c r="Z36" s="289">
        <v>0</v>
      </c>
      <c r="AA36" s="339">
        <f t="shared" si="0"/>
        <v>62086.304941991068</v>
      </c>
    </row>
    <row r="37" spans="1:27" ht="16" customHeight="1" x14ac:dyDescent="0.15">
      <c r="A37" s="48">
        <v>27</v>
      </c>
      <c r="B37" s="203" t="s">
        <v>281</v>
      </c>
      <c r="C37" s="40" t="s">
        <v>52</v>
      </c>
      <c r="D37" s="342">
        <v>0</v>
      </c>
      <c r="E37" s="214">
        <v>0</v>
      </c>
      <c r="F37" s="214">
        <v>0</v>
      </c>
      <c r="G37" s="214">
        <v>6.31388781710716</v>
      </c>
      <c r="H37" s="214">
        <v>11.611671319432622</v>
      </c>
      <c r="I37" s="214">
        <v>0</v>
      </c>
      <c r="J37" s="214">
        <v>0</v>
      </c>
      <c r="K37" s="214">
        <v>0</v>
      </c>
      <c r="L37" s="214">
        <v>1.1189775598649436</v>
      </c>
      <c r="M37" s="214">
        <v>0</v>
      </c>
      <c r="N37" s="214">
        <v>0</v>
      </c>
      <c r="O37" s="64">
        <v>0</v>
      </c>
      <c r="P37" s="64">
        <v>0</v>
      </c>
      <c r="Q37" s="214">
        <v>0</v>
      </c>
      <c r="R37" s="214">
        <v>0</v>
      </c>
      <c r="S37" s="214">
        <v>0</v>
      </c>
      <c r="T37" s="64">
        <v>79434</v>
      </c>
      <c r="U37" s="64">
        <v>0</v>
      </c>
      <c r="V37" s="64">
        <v>0</v>
      </c>
      <c r="W37" s="64">
        <v>0</v>
      </c>
      <c r="X37" s="64">
        <v>0</v>
      </c>
      <c r="Y37" s="64">
        <v>8478</v>
      </c>
      <c r="Z37" s="289">
        <v>0</v>
      </c>
      <c r="AA37" s="339">
        <f t="shared" si="0"/>
        <v>87931.044536696398</v>
      </c>
    </row>
    <row r="38" spans="1:27" ht="16" customHeight="1" x14ac:dyDescent="0.15">
      <c r="A38" s="316">
        <v>28</v>
      </c>
      <c r="B38" s="203" t="s">
        <v>282</v>
      </c>
      <c r="C38" s="40" t="s">
        <v>53</v>
      </c>
      <c r="D38" s="342">
        <v>0</v>
      </c>
      <c r="E38" s="214">
        <v>0</v>
      </c>
      <c r="F38" s="214">
        <v>0</v>
      </c>
      <c r="G38" s="214">
        <v>8.5776024798605235</v>
      </c>
      <c r="H38" s="214">
        <v>15.774797334065486</v>
      </c>
      <c r="I38" s="214">
        <v>0</v>
      </c>
      <c r="J38" s="214">
        <v>0</v>
      </c>
      <c r="K38" s="214">
        <v>0</v>
      </c>
      <c r="L38" s="214">
        <v>1.5201639576807382</v>
      </c>
      <c r="M38" s="214">
        <v>0</v>
      </c>
      <c r="N38" s="214">
        <v>0</v>
      </c>
      <c r="O38" s="64">
        <v>0</v>
      </c>
      <c r="P38" s="64">
        <v>0</v>
      </c>
      <c r="Q38" s="214">
        <v>0</v>
      </c>
      <c r="R38" s="214">
        <v>0</v>
      </c>
      <c r="S38" s="214">
        <v>0</v>
      </c>
      <c r="T38" s="64">
        <v>0</v>
      </c>
      <c r="U38" s="64">
        <v>0</v>
      </c>
      <c r="V38" s="64">
        <v>0</v>
      </c>
      <c r="W38" s="64">
        <v>0</v>
      </c>
      <c r="X38" s="64">
        <v>287670</v>
      </c>
      <c r="Y38" s="64">
        <v>0</v>
      </c>
      <c r="Z38" s="289">
        <v>0</v>
      </c>
      <c r="AA38" s="339">
        <f t="shared" si="0"/>
        <v>287695.87256377161</v>
      </c>
    </row>
    <row r="39" spans="1:27" ht="16" customHeight="1" x14ac:dyDescent="0.15">
      <c r="A39" s="48">
        <v>29</v>
      </c>
      <c r="B39" s="203" t="s">
        <v>283</v>
      </c>
      <c r="C39" s="40" t="s">
        <v>396</v>
      </c>
      <c r="D39" s="342">
        <v>0</v>
      </c>
      <c r="E39" s="214">
        <v>50.075202878139805</v>
      </c>
      <c r="F39" s="214">
        <v>0</v>
      </c>
      <c r="G39" s="214">
        <v>0.11140849179871476</v>
      </c>
      <c r="H39" s="214">
        <v>0.20488783241528807</v>
      </c>
      <c r="I39" s="214">
        <v>0</v>
      </c>
      <c r="J39" s="214">
        <v>0</v>
      </c>
      <c r="K39" s="214">
        <v>85.68</v>
      </c>
      <c r="L39" s="214">
        <v>1.9744348634670023E-2</v>
      </c>
      <c r="M39" s="214">
        <v>0</v>
      </c>
      <c r="N39" s="214">
        <v>1395.1733236269313</v>
      </c>
      <c r="O39" s="64">
        <v>421.63831775701641</v>
      </c>
      <c r="P39" s="64">
        <v>39.113682242991274</v>
      </c>
      <c r="Q39" s="214">
        <v>0</v>
      </c>
      <c r="R39" s="214">
        <v>0</v>
      </c>
      <c r="S39" s="214">
        <v>0</v>
      </c>
      <c r="T39" s="64">
        <v>0</v>
      </c>
      <c r="U39" s="64">
        <v>0</v>
      </c>
      <c r="V39" s="64">
        <v>0</v>
      </c>
      <c r="W39" s="64">
        <v>0</v>
      </c>
      <c r="X39" s="64">
        <v>0</v>
      </c>
      <c r="Y39" s="64">
        <v>0</v>
      </c>
      <c r="Z39" s="289">
        <v>0</v>
      </c>
      <c r="AA39" s="339">
        <f t="shared" si="0"/>
        <v>1992.0165671779275</v>
      </c>
    </row>
    <row r="40" spans="1:27" ht="16" customHeight="1" x14ac:dyDescent="0.15">
      <c r="A40" s="316">
        <v>30</v>
      </c>
      <c r="B40" s="203" t="s">
        <v>284</v>
      </c>
      <c r="C40" s="40" t="s">
        <v>397</v>
      </c>
      <c r="D40" s="342">
        <v>0</v>
      </c>
      <c r="E40" s="214">
        <v>0</v>
      </c>
      <c r="F40" s="214">
        <v>0</v>
      </c>
      <c r="G40" s="214">
        <v>1.0356212658216375</v>
      </c>
      <c r="H40" s="214">
        <v>1.9045783039656945</v>
      </c>
      <c r="I40" s="214">
        <v>0</v>
      </c>
      <c r="J40" s="214">
        <v>0</v>
      </c>
      <c r="K40" s="214">
        <v>0</v>
      </c>
      <c r="L40" s="214">
        <v>0.18353778061015427</v>
      </c>
      <c r="M40" s="214">
        <v>0</v>
      </c>
      <c r="N40" s="214">
        <v>0</v>
      </c>
      <c r="O40" s="64">
        <v>0</v>
      </c>
      <c r="P40" s="64">
        <v>0</v>
      </c>
      <c r="Q40" s="214">
        <v>4010</v>
      </c>
      <c r="R40" s="214">
        <v>0</v>
      </c>
      <c r="S40" s="214">
        <v>0</v>
      </c>
      <c r="T40" s="64">
        <v>0</v>
      </c>
      <c r="U40" s="64">
        <v>0</v>
      </c>
      <c r="V40" s="64">
        <v>0</v>
      </c>
      <c r="W40" s="64">
        <v>0</v>
      </c>
      <c r="X40" s="64">
        <v>0</v>
      </c>
      <c r="Y40" s="64">
        <v>0</v>
      </c>
      <c r="Z40" s="289">
        <v>0</v>
      </c>
      <c r="AA40" s="339">
        <f t="shared" si="0"/>
        <v>4013.1237373503973</v>
      </c>
    </row>
    <row r="41" spans="1:27" ht="16" customHeight="1" x14ac:dyDescent="0.15">
      <c r="A41" s="48">
        <v>31</v>
      </c>
      <c r="B41" s="203" t="s">
        <v>288</v>
      </c>
      <c r="C41" s="40" t="s">
        <v>336</v>
      </c>
      <c r="D41" s="342">
        <v>0</v>
      </c>
      <c r="E41" s="214">
        <v>0</v>
      </c>
      <c r="F41" s="214">
        <v>0</v>
      </c>
      <c r="G41" s="214">
        <v>5.1903672984996172</v>
      </c>
      <c r="H41" s="214">
        <v>9.5454402807116097</v>
      </c>
      <c r="I41" s="214">
        <v>0</v>
      </c>
      <c r="J41" s="214">
        <v>0</v>
      </c>
      <c r="K41" s="214">
        <v>0</v>
      </c>
      <c r="L41" s="214">
        <v>0.91986185100433304</v>
      </c>
      <c r="M41" s="214">
        <v>0</v>
      </c>
      <c r="N41" s="64">
        <v>0</v>
      </c>
      <c r="O41" s="64">
        <v>0</v>
      </c>
      <c r="P41" s="64">
        <v>0</v>
      </c>
      <c r="Q41" s="214">
        <v>0</v>
      </c>
      <c r="R41" s="214">
        <v>2592.9140644714817</v>
      </c>
      <c r="S41" s="214">
        <v>0</v>
      </c>
      <c r="T41" s="64">
        <v>0</v>
      </c>
      <c r="U41" s="64">
        <v>0</v>
      </c>
      <c r="V41" s="64">
        <v>0</v>
      </c>
      <c r="W41" s="64">
        <v>0</v>
      </c>
      <c r="X41" s="64">
        <v>0</v>
      </c>
      <c r="Y41" s="64">
        <v>0</v>
      </c>
      <c r="Z41" s="289">
        <v>0</v>
      </c>
      <c r="AA41" s="339">
        <f t="shared" si="0"/>
        <v>2608.5697339016974</v>
      </c>
    </row>
    <row r="42" spans="1:27" ht="16" customHeight="1" x14ac:dyDescent="0.15">
      <c r="A42" s="316">
        <v>32</v>
      </c>
      <c r="B42" s="203" t="s">
        <v>290</v>
      </c>
      <c r="C42" s="40" t="s">
        <v>337</v>
      </c>
      <c r="D42" s="342">
        <v>0</v>
      </c>
      <c r="E42" s="214">
        <v>0</v>
      </c>
      <c r="F42" s="214">
        <v>0</v>
      </c>
      <c r="G42" s="214">
        <v>4.1752790631304326E-2</v>
      </c>
      <c r="H42" s="214">
        <v>7.6786236234067565E-2</v>
      </c>
      <c r="I42" s="214">
        <v>0</v>
      </c>
      <c r="J42" s="214">
        <v>0</v>
      </c>
      <c r="K42" s="214">
        <v>0</v>
      </c>
      <c r="L42" s="214">
        <v>7.3996303278595051E-3</v>
      </c>
      <c r="M42" s="214">
        <v>0</v>
      </c>
      <c r="N42" s="64">
        <v>0</v>
      </c>
      <c r="O42" s="64">
        <v>0</v>
      </c>
      <c r="P42" s="64">
        <v>0</v>
      </c>
      <c r="Q42" s="214">
        <v>0</v>
      </c>
      <c r="R42" s="214">
        <v>0</v>
      </c>
      <c r="S42" s="214">
        <v>0</v>
      </c>
      <c r="T42" s="64">
        <v>0</v>
      </c>
      <c r="U42" s="64">
        <v>0</v>
      </c>
      <c r="V42" s="64">
        <v>363.17520000000002</v>
      </c>
      <c r="W42" s="64">
        <v>0</v>
      </c>
      <c r="X42" s="64">
        <v>0</v>
      </c>
      <c r="Y42" s="64">
        <v>0</v>
      </c>
      <c r="Z42" s="289">
        <v>0</v>
      </c>
      <c r="AA42" s="339">
        <f t="shared" si="0"/>
        <v>363.30113865719323</v>
      </c>
    </row>
    <row r="43" spans="1:27" ht="16" customHeight="1" x14ac:dyDescent="0.15">
      <c r="A43" s="48">
        <v>33</v>
      </c>
      <c r="B43" s="203" t="s">
        <v>291</v>
      </c>
      <c r="C43" s="40" t="s">
        <v>338</v>
      </c>
      <c r="D43" s="342">
        <v>0</v>
      </c>
      <c r="E43" s="214">
        <v>0</v>
      </c>
      <c r="F43" s="214">
        <v>0</v>
      </c>
      <c r="G43" s="214">
        <v>0.57129140405605949</v>
      </c>
      <c r="H43" s="214">
        <v>1.0506439461186821</v>
      </c>
      <c r="I43" s="214">
        <v>0</v>
      </c>
      <c r="J43" s="214">
        <v>0</v>
      </c>
      <c r="K43" s="214">
        <v>0</v>
      </c>
      <c r="L43" s="214">
        <v>0.10124700973470231</v>
      </c>
      <c r="M43" s="214">
        <v>0</v>
      </c>
      <c r="N43" s="214">
        <v>0</v>
      </c>
      <c r="O43" s="64">
        <v>0</v>
      </c>
      <c r="P43" s="64">
        <v>0</v>
      </c>
      <c r="Q43" s="214">
        <v>0</v>
      </c>
      <c r="R43" s="214">
        <v>0</v>
      </c>
      <c r="S43" s="214">
        <v>0</v>
      </c>
      <c r="T43" s="64">
        <v>0</v>
      </c>
      <c r="U43" s="64">
        <v>3029.652</v>
      </c>
      <c r="V43" s="64">
        <v>0</v>
      </c>
      <c r="W43" s="64">
        <v>0</v>
      </c>
      <c r="X43" s="64">
        <v>0</v>
      </c>
      <c r="Y43" s="64">
        <v>0</v>
      </c>
      <c r="Z43" s="289">
        <v>0</v>
      </c>
      <c r="AA43" s="339">
        <f t="shared" si="0"/>
        <v>3031.3751823599096</v>
      </c>
    </row>
    <row r="44" spans="1:27" ht="16" customHeight="1" x14ac:dyDescent="0.15">
      <c r="A44" s="316">
        <v>34</v>
      </c>
      <c r="B44" s="203" t="s">
        <v>316</v>
      </c>
      <c r="C44" s="40" t="s">
        <v>19</v>
      </c>
      <c r="D44" s="342">
        <v>0</v>
      </c>
      <c r="E44" s="214">
        <v>0</v>
      </c>
      <c r="F44" s="214">
        <v>0</v>
      </c>
      <c r="G44" s="214">
        <v>73.637726241901007</v>
      </c>
      <c r="H44" s="214">
        <v>135.42481250847996</v>
      </c>
      <c r="I44" s="214">
        <v>0</v>
      </c>
      <c r="J44" s="214">
        <v>0</v>
      </c>
      <c r="K44" s="214">
        <v>0</v>
      </c>
      <c r="L44" s="214">
        <v>13.050431938449917</v>
      </c>
      <c r="M44" s="214">
        <v>0</v>
      </c>
      <c r="N44" s="214">
        <v>0</v>
      </c>
      <c r="O44" s="64">
        <v>0</v>
      </c>
      <c r="P44" s="64">
        <v>0</v>
      </c>
      <c r="Q44" s="214">
        <v>0</v>
      </c>
      <c r="R44" s="214">
        <v>0</v>
      </c>
      <c r="S44" s="214">
        <v>1.7156271528266729</v>
      </c>
      <c r="T44" s="64">
        <v>0</v>
      </c>
      <c r="U44" s="64">
        <v>0</v>
      </c>
      <c r="V44" s="64">
        <v>0</v>
      </c>
      <c r="W44" s="64">
        <v>0</v>
      </c>
      <c r="X44" s="64">
        <v>0</v>
      </c>
      <c r="Y44" s="64">
        <v>15596.042764343259</v>
      </c>
      <c r="Z44" s="289">
        <v>0</v>
      </c>
      <c r="AA44" s="339">
        <f t="shared" si="0"/>
        <v>15819.871362184917</v>
      </c>
    </row>
    <row r="45" spans="1:27" ht="16" customHeight="1" x14ac:dyDescent="0.15">
      <c r="A45" s="48">
        <v>35</v>
      </c>
      <c r="B45" s="203" t="s">
        <v>317</v>
      </c>
      <c r="C45" s="40" t="s">
        <v>398</v>
      </c>
      <c r="D45" s="342">
        <v>0</v>
      </c>
      <c r="E45" s="214">
        <v>638.88479712186017</v>
      </c>
      <c r="F45" s="214">
        <v>0</v>
      </c>
      <c r="G45" s="214">
        <v>1.4424576788081191</v>
      </c>
      <c r="H45" s="214">
        <v>2.6527782791974999</v>
      </c>
      <c r="I45" s="214">
        <v>0</v>
      </c>
      <c r="J45" s="214">
        <v>0</v>
      </c>
      <c r="K45" s="214">
        <v>0</v>
      </c>
      <c r="L45" s="214">
        <v>0.25563928603037545</v>
      </c>
      <c r="M45" s="214">
        <v>0</v>
      </c>
      <c r="N45" s="214">
        <v>3568.5454987661606</v>
      </c>
      <c r="O45" s="64">
        <v>0</v>
      </c>
      <c r="P45" s="64">
        <v>0</v>
      </c>
      <c r="Q45" s="214">
        <v>0</v>
      </c>
      <c r="R45" s="214">
        <v>0</v>
      </c>
      <c r="S45" s="214">
        <v>0</v>
      </c>
      <c r="T45" s="64">
        <v>0</v>
      </c>
      <c r="U45" s="64">
        <v>0</v>
      </c>
      <c r="V45" s="64">
        <v>0</v>
      </c>
      <c r="W45" s="64">
        <v>0</v>
      </c>
      <c r="X45" s="64">
        <v>0</v>
      </c>
      <c r="Y45" s="64">
        <v>0</v>
      </c>
      <c r="Z45" s="289">
        <v>1570</v>
      </c>
      <c r="AA45" s="339">
        <f t="shared" si="0"/>
        <v>5781.7811711320564</v>
      </c>
    </row>
    <row r="46" spans="1:27" ht="16" customHeight="1" x14ac:dyDescent="0.15">
      <c r="A46" s="316">
        <v>36</v>
      </c>
      <c r="B46" s="203" t="s">
        <v>318</v>
      </c>
      <c r="C46" s="40" t="s">
        <v>20</v>
      </c>
      <c r="D46" s="342">
        <v>0</v>
      </c>
      <c r="E46" s="214">
        <v>0</v>
      </c>
      <c r="F46" s="214">
        <v>0</v>
      </c>
      <c r="G46" s="214">
        <v>3.4853675432037377</v>
      </c>
      <c r="H46" s="214">
        <v>6.4098291752105894</v>
      </c>
      <c r="I46" s="214">
        <v>0</v>
      </c>
      <c r="J46" s="214">
        <v>0</v>
      </c>
      <c r="K46" s="214">
        <v>0</v>
      </c>
      <c r="L46" s="214">
        <v>0.61769359572078675</v>
      </c>
      <c r="M46" s="214">
        <v>0</v>
      </c>
      <c r="N46" s="214">
        <v>380</v>
      </c>
      <c r="O46" s="64">
        <v>0</v>
      </c>
      <c r="P46" s="64">
        <v>0</v>
      </c>
      <c r="Q46" s="214">
        <v>0</v>
      </c>
      <c r="R46" s="214">
        <v>690.11999999999989</v>
      </c>
      <c r="S46" s="214">
        <v>0</v>
      </c>
      <c r="T46" s="64">
        <v>0</v>
      </c>
      <c r="U46" s="64">
        <v>0</v>
      </c>
      <c r="V46" s="64">
        <v>0</v>
      </c>
      <c r="W46" s="64">
        <v>0</v>
      </c>
      <c r="X46" s="64">
        <v>0</v>
      </c>
      <c r="Y46" s="64">
        <v>0</v>
      </c>
      <c r="Z46" s="289">
        <v>0</v>
      </c>
      <c r="AA46" s="339">
        <f t="shared" si="0"/>
        <v>1080.632890314135</v>
      </c>
    </row>
    <row r="47" spans="1:27" ht="16" customHeight="1" x14ac:dyDescent="0.15">
      <c r="A47" s="48">
        <v>37</v>
      </c>
      <c r="B47" s="203" t="s">
        <v>319</v>
      </c>
      <c r="C47" s="40" t="s">
        <v>244</v>
      </c>
      <c r="D47" s="342">
        <v>0</v>
      </c>
      <c r="E47" s="214">
        <v>12.11347418170206</v>
      </c>
      <c r="F47" s="214">
        <v>0</v>
      </c>
      <c r="G47" s="214">
        <v>0</v>
      </c>
      <c r="H47" s="214">
        <v>0</v>
      </c>
      <c r="I47" s="214">
        <v>0</v>
      </c>
      <c r="J47" s="214">
        <v>0</v>
      </c>
      <c r="K47" s="214">
        <v>0</v>
      </c>
      <c r="L47" s="214">
        <v>0.10615400599799352</v>
      </c>
      <c r="M47" s="214">
        <v>0</v>
      </c>
      <c r="N47" s="214">
        <v>18.17021127255309</v>
      </c>
      <c r="O47" s="214">
        <v>8704.753789174516</v>
      </c>
      <c r="P47" s="214">
        <v>8749.2746074046045</v>
      </c>
      <c r="Q47" s="214">
        <v>0</v>
      </c>
      <c r="R47" s="214">
        <v>0</v>
      </c>
      <c r="S47" s="214">
        <v>0</v>
      </c>
      <c r="T47" s="214">
        <v>0</v>
      </c>
      <c r="U47" s="214">
        <v>0</v>
      </c>
      <c r="V47" s="214">
        <v>0</v>
      </c>
      <c r="W47" s="214">
        <v>0</v>
      </c>
      <c r="X47" s="214">
        <v>0</v>
      </c>
      <c r="Y47" s="214">
        <v>0</v>
      </c>
      <c r="Z47" s="343">
        <v>0</v>
      </c>
      <c r="AA47" s="339">
        <f t="shared" si="0"/>
        <v>17484.418236039375</v>
      </c>
    </row>
    <row r="48" spans="1:27" ht="16" customHeight="1" x14ac:dyDescent="0.15">
      <c r="A48" s="316">
        <v>38</v>
      </c>
      <c r="B48" s="203" t="s">
        <v>320</v>
      </c>
      <c r="C48" s="40" t="s">
        <v>245</v>
      </c>
      <c r="D48" s="342">
        <v>0</v>
      </c>
      <c r="E48" s="214">
        <v>16.818345329714198</v>
      </c>
      <c r="F48" s="214">
        <v>0</v>
      </c>
      <c r="G48" s="214">
        <v>0</v>
      </c>
      <c r="H48" s="214">
        <v>0</v>
      </c>
      <c r="I48" s="214">
        <v>0</v>
      </c>
      <c r="J48" s="214">
        <v>0</v>
      </c>
      <c r="K48" s="214">
        <v>0</v>
      </c>
      <c r="L48" s="214">
        <v>4.8852650546230399E-2</v>
      </c>
      <c r="M48" s="214">
        <v>0</v>
      </c>
      <c r="N48" s="214">
        <v>25.227517994571294</v>
      </c>
      <c r="O48" s="214">
        <v>12085.678562605779</v>
      </c>
      <c r="P48" s="214">
        <v>12085.678562605779</v>
      </c>
      <c r="Q48" s="214">
        <v>0</v>
      </c>
      <c r="R48" s="214">
        <v>0</v>
      </c>
      <c r="S48" s="214">
        <v>0</v>
      </c>
      <c r="T48" s="214">
        <v>0</v>
      </c>
      <c r="U48" s="214">
        <v>0</v>
      </c>
      <c r="V48" s="214">
        <v>0</v>
      </c>
      <c r="W48" s="214">
        <v>0</v>
      </c>
      <c r="X48" s="214">
        <v>0</v>
      </c>
      <c r="Y48" s="214">
        <v>0</v>
      </c>
      <c r="Z48" s="343">
        <v>0</v>
      </c>
      <c r="AA48" s="339">
        <f t="shared" si="0"/>
        <v>24213.45184118639</v>
      </c>
    </row>
    <row r="49" spans="1:27" ht="16" customHeight="1" x14ac:dyDescent="0.15">
      <c r="A49" s="48">
        <v>39</v>
      </c>
      <c r="B49" s="203" t="s">
        <v>321</v>
      </c>
      <c r="C49" s="40" t="s">
        <v>399</v>
      </c>
      <c r="D49" s="342">
        <v>0</v>
      </c>
      <c r="E49" s="214">
        <v>258.57731848472758</v>
      </c>
      <c r="F49" s="214">
        <v>117.76595012225711</v>
      </c>
      <c r="G49" s="214">
        <v>80.677501625094649</v>
      </c>
      <c r="H49" s="214">
        <v>708.42971357822148</v>
      </c>
      <c r="I49" s="214">
        <v>0</v>
      </c>
      <c r="J49" s="214">
        <v>0</v>
      </c>
      <c r="K49" s="214">
        <v>0</v>
      </c>
      <c r="L49" s="214">
        <v>19.663895376740541</v>
      </c>
      <c r="M49" s="214">
        <v>0</v>
      </c>
      <c r="N49" s="214">
        <v>497.072986907764</v>
      </c>
      <c r="O49" s="214">
        <v>2355.567648219705</v>
      </c>
      <c r="P49" s="214">
        <v>1511.0468299896165</v>
      </c>
      <c r="Q49" s="214">
        <v>0</v>
      </c>
      <c r="R49" s="214">
        <v>470.79557826668315</v>
      </c>
      <c r="S49" s="214">
        <v>5.337497659881369</v>
      </c>
      <c r="T49" s="214">
        <v>0</v>
      </c>
      <c r="U49" s="214">
        <v>0</v>
      </c>
      <c r="V49" s="214">
        <v>0</v>
      </c>
      <c r="W49" s="214">
        <v>0</v>
      </c>
      <c r="X49" s="214">
        <v>0</v>
      </c>
      <c r="Y49" s="214">
        <v>5533.0094327094193</v>
      </c>
      <c r="Z49" s="343">
        <v>13.104823169242556</v>
      </c>
      <c r="AA49" s="339">
        <f t="shared" si="0"/>
        <v>11571.049176109353</v>
      </c>
    </row>
    <row r="50" spans="1:27" ht="16" customHeight="1" x14ac:dyDescent="0.15">
      <c r="A50" s="316">
        <v>40</v>
      </c>
      <c r="B50" s="203" t="s">
        <v>294</v>
      </c>
      <c r="C50" s="40" t="s">
        <v>72</v>
      </c>
      <c r="D50" s="342">
        <v>0</v>
      </c>
      <c r="E50" s="214">
        <v>1777.903547670468</v>
      </c>
      <c r="F50" s="214">
        <v>0</v>
      </c>
      <c r="G50" s="214">
        <v>1584.1211833163682</v>
      </c>
      <c r="H50" s="214">
        <v>8846.3110927377784</v>
      </c>
      <c r="I50" s="214">
        <v>0</v>
      </c>
      <c r="J50" s="214">
        <v>0</v>
      </c>
      <c r="K50" s="214">
        <v>92.972353748644338</v>
      </c>
      <c r="L50" s="214">
        <v>12280.427049931212</v>
      </c>
      <c r="M50" s="214">
        <v>0</v>
      </c>
      <c r="N50" s="214">
        <v>758.26983798974391</v>
      </c>
      <c r="O50" s="64">
        <v>0</v>
      </c>
      <c r="P50" s="64">
        <v>0</v>
      </c>
      <c r="Q50" s="214">
        <v>3088.3476225432046</v>
      </c>
      <c r="R50" s="214">
        <v>0</v>
      </c>
      <c r="S50" s="214">
        <v>96.958442299662465</v>
      </c>
      <c r="T50" s="64">
        <v>0</v>
      </c>
      <c r="U50" s="64">
        <v>0</v>
      </c>
      <c r="V50" s="64">
        <v>0</v>
      </c>
      <c r="W50" s="64">
        <v>0</v>
      </c>
      <c r="X50" s="64">
        <v>0</v>
      </c>
      <c r="Y50" s="64">
        <v>1803.2534893196748</v>
      </c>
      <c r="Z50" s="289">
        <v>22.13543915777991</v>
      </c>
      <c r="AA50" s="339">
        <f t="shared" si="0"/>
        <v>30350.700058714538</v>
      </c>
    </row>
    <row r="51" spans="1:27" ht="16" customHeight="1" x14ac:dyDescent="0.15">
      <c r="A51" s="48">
        <v>41</v>
      </c>
      <c r="B51" s="50">
        <v>45</v>
      </c>
      <c r="C51" s="40" t="s">
        <v>295</v>
      </c>
      <c r="D51" s="342">
        <v>0</v>
      </c>
      <c r="E51" s="214">
        <v>1876.5093725162444</v>
      </c>
      <c r="F51" s="214">
        <v>0</v>
      </c>
      <c r="G51" s="214">
        <v>272.47511987391624</v>
      </c>
      <c r="H51" s="214">
        <v>680.92069685842648</v>
      </c>
      <c r="I51" s="214">
        <v>0</v>
      </c>
      <c r="J51" s="214">
        <v>0</v>
      </c>
      <c r="K51" s="214">
        <v>0</v>
      </c>
      <c r="L51" s="214">
        <v>4.3809283811625575</v>
      </c>
      <c r="M51" s="214">
        <v>0</v>
      </c>
      <c r="N51" s="214">
        <v>458.03832920072114</v>
      </c>
      <c r="O51" s="64">
        <v>0</v>
      </c>
      <c r="P51" s="64">
        <v>0</v>
      </c>
      <c r="Q51" s="214">
        <v>182.35347037026565</v>
      </c>
      <c r="R51" s="214">
        <v>0</v>
      </c>
      <c r="S51" s="214">
        <v>5.696485653558617</v>
      </c>
      <c r="T51" s="64">
        <v>0</v>
      </c>
      <c r="U51" s="64">
        <v>9.2417838042758582</v>
      </c>
      <c r="V51" s="64">
        <v>0</v>
      </c>
      <c r="W51" s="64">
        <v>40.732746058094364</v>
      </c>
      <c r="X51" s="64">
        <v>0</v>
      </c>
      <c r="Y51" s="64">
        <v>1496.3137102061542</v>
      </c>
      <c r="Z51" s="289">
        <v>19.4609503871473</v>
      </c>
      <c r="AA51" s="339">
        <f t="shared" si="0"/>
        <v>5046.1235933099661</v>
      </c>
    </row>
    <row r="52" spans="1:27" ht="16" customHeight="1" x14ac:dyDescent="0.15">
      <c r="A52" s="316">
        <v>42</v>
      </c>
      <c r="B52" s="50">
        <v>46</v>
      </c>
      <c r="C52" s="40" t="s">
        <v>296</v>
      </c>
      <c r="D52" s="342">
        <v>0</v>
      </c>
      <c r="E52" s="214">
        <v>2965.7601068873823</v>
      </c>
      <c r="F52" s="214">
        <v>0</v>
      </c>
      <c r="G52" s="214">
        <v>815.22604529096952</v>
      </c>
      <c r="H52" s="214">
        <v>3231.9355712285942</v>
      </c>
      <c r="I52" s="214">
        <v>0</v>
      </c>
      <c r="J52" s="214">
        <v>0</v>
      </c>
      <c r="K52" s="214">
        <v>0</v>
      </c>
      <c r="L52" s="214">
        <v>18.597024318536437</v>
      </c>
      <c r="M52" s="214">
        <v>0</v>
      </c>
      <c r="N52" s="214">
        <v>1662.2069076997823</v>
      </c>
      <c r="O52" s="64">
        <v>0</v>
      </c>
      <c r="P52" s="64">
        <v>0</v>
      </c>
      <c r="Q52" s="214">
        <v>515.57389778289041</v>
      </c>
      <c r="R52" s="214">
        <v>0</v>
      </c>
      <c r="S52" s="214">
        <v>25.53789993245946</v>
      </c>
      <c r="T52" s="64">
        <v>0</v>
      </c>
      <c r="U52" s="64">
        <v>26.12959593673979</v>
      </c>
      <c r="V52" s="64">
        <v>0</v>
      </c>
      <c r="W52" s="64">
        <v>115.16501775332669</v>
      </c>
      <c r="X52" s="64">
        <v>0</v>
      </c>
      <c r="Y52" s="64">
        <v>4922.3048539051315</v>
      </c>
      <c r="Z52" s="289">
        <v>51.304856820842524</v>
      </c>
      <c r="AA52" s="339">
        <f t="shared" si="0"/>
        <v>14349.741777556654</v>
      </c>
    </row>
    <row r="53" spans="1:27" ht="16" customHeight="1" x14ac:dyDescent="0.15">
      <c r="A53" s="48">
        <v>43</v>
      </c>
      <c r="B53" s="50">
        <v>47</v>
      </c>
      <c r="C53" s="40" t="s">
        <v>297</v>
      </c>
      <c r="D53" s="342">
        <v>0</v>
      </c>
      <c r="E53" s="214">
        <v>2340.4328596495347</v>
      </c>
      <c r="F53" s="214">
        <v>0</v>
      </c>
      <c r="G53" s="214">
        <v>620.73504505387211</v>
      </c>
      <c r="H53" s="214">
        <v>1972.6980094706644</v>
      </c>
      <c r="I53" s="214">
        <v>0</v>
      </c>
      <c r="J53" s="214">
        <v>0</v>
      </c>
      <c r="K53" s="214">
        <v>0</v>
      </c>
      <c r="L53" s="214">
        <v>11.917027821825783</v>
      </c>
      <c r="M53" s="214">
        <v>0</v>
      </c>
      <c r="N53" s="214">
        <v>723.35739282299653</v>
      </c>
      <c r="O53" s="64">
        <v>0</v>
      </c>
      <c r="P53" s="64">
        <v>0</v>
      </c>
      <c r="Q53" s="214">
        <v>431.97911428976494</v>
      </c>
      <c r="R53" s="214">
        <v>0</v>
      </c>
      <c r="S53" s="214">
        <v>16.090460156983859</v>
      </c>
      <c r="T53" s="64">
        <v>0</v>
      </c>
      <c r="U53" s="64">
        <v>21.892961916887941</v>
      </c>
      <c r="V53" s="64">
        <v>0</v>
      </c>
      <c r="W53" s="64">
        <v>96.492244041408995</v>
      </c>
      <c r="X53" s="64">
        <v>0</v>
      </c>
      <c r="Y53" s="64">
        <v>6954.9856700065957</v>
      </c>
      <c r="Z53" s="289">
        <v>59.347318513475066</v>
      </c>
      <c r="AA53" s="339">
        <f t="shared" si="0"/>
        <v>13249.928103744009</v>
      </c>
    </row>
    <row r="54" spans="1:27" ht="16" customHeight="1" x14ac:dyDescent="0.15">
      <c r="A54" s="316">
        <v>44</v>
      </c>
      <c r="B54" s="50" t="s">
        <v>298</v>
      </c>
      <c r="C54" s="40" t="s">
        <v>21</v>
      </c>
      <c r="D54" s="342">
        <v>0</v>
      </c>
      <c r="E54" s="214">
        <v>229.37243825617159</v>
      </c>
      <c r="F54" s="214">
        <v>0</v>
      </c>
      <c r="G54" s="214">
        <v>0</v>
      </c>
      <c r="H54" s="214">
        <v>105</v>
      </c>
      <c r="I54" s="214">
        <v>0</v>
      </c>
      <c r="J54" s="214">
        <v>0</v>
      </c>
      <c r="K54" s="214">
        <v>0</v>
      </c>
      <c r="L54" s="214">
        <v>0.48248321625603396</v>
      </c>
      <c r="M54" s="214">
        <v>0</v>
      </c>
      <c r="N54" s="214">
        <v>248.5573408409436</v>
      </c>
      <c r="O54" s="64">
        <v>0</v>
      </c>
      <c r="P54" s="64">
        <v>0</v>
      </c>
      <c r="Q54" s="214">
        <v>58.991931834715842</v>
      </c>
      <c r="R54" s="214">
        <v>0</v>
      </c>
      <c r="S54" s="214">
        <v>0</v>
      </c>
      <c r="T54" s="64">
        <v>0</v>
      </c>
      <c r="U54" s="64">
        <v>2.0754003885319867</v>
      </c>
      <c r="V54" s="64">
        <v>0</v>
      </c>
      <c r="W54" s="64">
        <v>9.1394672867881468</v>
      </c>
      <c r="X54" s="64">
        <v>0</v>
      </c>
      <c r="Y54" s="64">
        <v>6600.3220342731966</v>
      </c>
      <c r="Z54" s="289">
        <v>82.664359666738349</v>
      </c>
      <c r="AA54" s="339">
        <f t="shared" si="0"/>
        <v>7336.6054557633415</v>
      </c>
    </row>
    <row r="55" spans="1:27" ht="16" customHeight="1" x14ac:dyDescent="0.15">
      <c r="A55" s="48">
        <v>45</v>
      </c>
      <c r="B55" s="50" t="s">
        <v>299</v>
      </c>
      <c r="C55" s="40" t="s">
        <v>400</v>
      </c>
      <c r="D55" s="342">
        <v>0</v>
      </c>
      <c r="E55" s="214">
        <v>34.23508344653002</v>
      </c>
      <c r="F55" s="214">
        <v>0</v>
      </c>
      <c r="G55" s="214">
        <v>0</v>
      </c>
      <c r="H55" s="214">
        <v>21</v>
      </c>
      <c r="I55" s="214">
        <v>0</v>
      </c>
      <c r="J55" s="214">
        <v>0</v>
      </c>
      <c r="K55" s="214">
        <v>0</v>
      </c>
      <c r="L55" s="214">
        <v>9.6496643251206798E-2</v>
      </c>
      <c r="M55" s="214">
        <v>0</v>
      </c>
      <c r="N55" s="214">
        <v>37.098534460507928</v>
      </c>
      <c r="O55" s="64">
        <v>0</v>
      </c>
      <c r="P55" s="64">
        <v>0</v>
      </c>
      <c r="Q55" s="214">
        <v>11.564292568845623</v>
      </c>
      <c r="R55" s="214">
        <v>0</v>
      </c>
      <c r="S55" s="214">
        <v>0</v>
      </c>
      <c r="T55" s="64">
        <v>0</v>
      </c>
      <c r="U55" s="64">
        <v>0.40684440302319153</v>
      </c>
      <c r="V55" s="64">
        <v>0</v>
      </c>
      <c r="W55" s="64">
        <v>1.7916259112167954</v>
      </c>
      <c r="X55" s="64">
        <v>0</v>
      </c>
      <c r="Y55" s="64">
        <v>1622.8601613087451</v>
      </c>
      <c r="Z55" s="289">
        <v>12.338105104345999</v>
      </c>
      <c r="AA55" s="339">
        <f t="shared" si="0"/>
        <v>1741.3911438464659</v>
      </c>
    </row>
    <row r="56" spans="1:27" ht="16" customHeight="1" x14ac:dyDescent="0.15">
      <c r="A56" s="316">
        <v>46</v>
      </c>
      <c r="B56" s="50" t="s">
        <v>300</v>
      </c>
      <c r="C56" s="40" t="s">
        <v>22</v>
      </c>
      <c r="D56" s="342">
        <v>0</v>
      </c>
      <c r="E56" s="214">
        <v>116.87647829729843</v>
      </c>
      <c r="F56" s="214">
        <v>0</v>
      </c>
      <c r="G56" s="214">
        <v>0</v>
      </c>
      <c r="H56" s="214">
        <v>60</v>
      </c>
      <c r="I56" s="214">
        <v>0</v>
      </c>
      <c r="J56" s="214">
        <v>0</v>
      </c>
      <c r="K56" s="214">
        <v>0</v>
      </c>
      <c r="L56" s="214">
        <v>0.27570469500344796</v>
      </c>
      <c r="M56" s="214">
        <v>0</v>
      </c>
      <c r="N56" s="214">
        <v>126.65212469854848</v>
      </c>
      <c r="O56" s="64">
        <v>0</v>
      </c>
      <c r="P56" s="64">
        <v>0</v>
      </c>
      <c r="Q56" s="214">
        <v>33.579414244890351</v>
      </c>
      <c r="R56" s="214">
        <v>0</v>
      </c>
      <c r="S56" s="214">
        <v>0</v>
      </c>
      <c r="T56" s="64">
        <v>0</v>
      </c>
      <c r="U56" s="64">
        <v>1.1813603522220992</v>
      </c>
      <c r="V56" s="64">
        <v>0</v>
      </c>
      <c r="W56" s="64">
        <v>5.2023717219594188</v>
      </c>
      <c r="X56" s="64">
        <v>0</v>
      </c>
      <c r="Y56" s="64">
        <v>1043.8178044180579</v>
      </c>
      <c r="Z56" s="289">
        <v>42.121535228915675</v>
      </c>
      <c r="AA56" s="339">
        <f t="shared" si="0"/>
        <v>1429.7067936568958</v>
      </c>
    </row>
    <row r="57" spans="1:27" ht="16" customHeight="1" x14ac:dyDescent="0.15">
      <c r="A57" s="48">
        <v>47</v>
      </c>
      <c r="B57" s="50" t="s">
        <v>301</v>
      </c>
      <c r="C57" s="40" t="s">
        <v>56</v>
      </c>
      <c r="D57" s="342">
        <v>0</v>
      </c>
      <c r="E57" s="64">
        <v>0</v>
      </c>
      <c r="F57" s="64">
        <v>0</v>
      </c>
      <c r="G57" s="64">
        <v>0</v>
      </c>
      <c r="H57" s="64">
        <v>4069</v>
      </c>
      <c r="I57" s="64">
        <v>0</v>
      </c>
      <c r="J57" s="64">
        <v>0</v>
      </c>
      <c r="K57" s="64">
        <v>0</v>
      </c>
      <c r="L57" s="64">
        <v>18.69737339948383</v>
      </c>
      <c r="M57" s="64">
        <v>0</v>
      </c>
      <c r="N57" s="64">
        <v>0</v>
      </c>
      <c r="O57" s="64">
        <v>0</v>
      </c>
      <c r="P57" s="64">
        <v>0</v>
      </c>
      <c r="Q57" s="64">
        <v>36.586155900369086</v>
      </c>
      <c r="R57" s="64">
        <v>0</v>
      </c>
      <c r="S57" s="64">
        <v>30.018676984586094</v>
      </c>
      <c r="T57" s="64">
        <v>0</v>
      </c>
      <c r="U57" s="64">
        <v>1.2871407972070117</v>
      </c>
      <c r="V57" s="64">
        <v>0</v>
      </c>
      <c r="W57" s="64">
        <v>5.6681984230931413</v>
      </c>
      <c r="X57" s="64">
        <v>0</v>
      </c>
      <c r="Y57" s="64">
        <v>926</v>
      </c>
      <c r="Z57" s="289">
        <v>8.9550143089308758</v>
      </c>
      <c r="AA57" s="339">
        <f t="shared" si="0"/>
        <v>5096.212559813669</v>
      </c>
    </row>
    <row r="58" spans="1:27" ht="16" customHeight="1" x14ac:dyDescent="0.15">
      <c r="A58" s="316">
        <v>48</v>
      </c>
      <c r="B58" s="50" t="s">
        <v>302</v>
      </c>
      <c r="C58" s="40" t="s">
        <v>401</v>
      </c>
      <c r="D58" s="342">
        <v>0</v>
      </c>
      <c r="E58" s="214">
        <v>0</v>
      </c>
      <c r="F58" s="214">
        <v>0</v>
      </c>
      <c r="G58" s="214">
        <v>488.55800439612273</v>
      </c>
      <c r="H58" s="214">
        <v>1651.5987080198256</v>
      </c>
      <c r="I58" s="214">
        <v>0</v>
      </c>
      <c r="J58" s="214">
        <v>0</v>
      </c>
      <c r="K58" s="214">
        <v>0</v>
      </c>
      <c r="L58" s="214">
        <v>9.8341875609370142</v>
      </c>
      <c r="M58" s="214">
        <v>0</v>
      </c>
      <c r="N58" s="214">
        <v>16.125507108638931</v>
      </c>
      <c r="O58" s="64">
        <v>0</v>
      </c>
      <c r="P58" s="64">
        <v>0</v>
      </c>
      <c r="Q58" s="214">
        <v>11.647833366529188</v>
      </c>
      <c r="R58" s="214">
        <v>0</v>
      </c>
      <c r="S58" s="214">
        <v>2.0596645435955616</v>
      </c>
      <c r="T58" s="64">
        <v>0</v>
      </c>
      <c r="U58" s="64">
        <v>0.40978345923949794</v>
      </c>
      <c r="V58" s="64">
        <v>0</v>
      </c>
      <c r="W58" s="64">
        <v>1.8045686707399173</v>
      </c>
      <c r="X58" s="64">
        <v>0</v>
      </c>
      <c r="Y58" s="64">
        <v>112.71217599862374</v>
      </c>
      <c r="Z58" s="289">
        <v>2.8509831628487405</v>
      </c>
      <c r="AA58" s="339">
        <f t="shared" si="0"/>
        <v>2297.6014162871015</v>
      </c>
    </row>
    <row r="59" spans="1:27" ht="16" customHeight="1" x14ac:dyDescent="0.15">
      <c r="A59" s="48">
        <v>49</v>
      </c>
      <c r="B59" s="50" t="s">
        <v>303</v>
      </c>
      <c r="C59" s="40" t="s">
        <v>8</v>
      </c>
      <c r="D59" s="342">
        <v>0</v>
      </c>
      <c r="E59" s="214">
        <v>0</v>
      </c>
      <c r="F59" s="214">
        <v>0</v>
      </c>
      <c r="G59" s="214">
        <v>721.0994551528936</v>
      </c>
      <c r="H59" s="214">
        <v>16000</v>
      </c>
      <c r="I59" s="214">
        <v>0</v>
      </c>
      <c r="J59" s="214">
        <v>0</v>
      </c>
      <c r="K59" s="214">
        <v>0</v>
      </c>
      <c r="L59" s="214">
        <v>76.834760423420818</v>
      </c>
      <c r="M59" s="214">
        <v>0</v>
      </c>
      <c r="N59" s="214">
        <v>240.66923679103891</v>
      </c>
      <c r="O59" s="64">
        <v>0</v>
      </c>
      <c r="P59" s="64">
        <v>0</v>
      </c>
      <c r="Q59" s="214">
        <v>66.956503417866898</v>
      </c>
      <c r="R59" s="214">
        <v>0</v>
      </c>
      <c r="S59" s="214">
        <v>29.508811230630183</v>
      </c>
      <c r="T59" s="64">
        <v>0</v>
      </c>
      <c r="U59" s="64">
        <v>2.3556026881358636</v>
      </c>
      <c r="V59" s="64">
        <v>0</v>
      </c>
      <c r="W59" s="64">
        <v>10.373397744285976</v>
      </c>
      <c r="X59" s="64">
        <v>0</v>
      </c>
      <c r="Y59" s="64">
        <v>532.76472965191488</v>
      </c>
      <c r="Z59" s="289">
        <v>16.388615623237104</v>
      </c>
      <c r="AA59" s="339">
        <f t="shared" si="0"/>
        <v>17696.951112723422</v>
      </c>
    </row>
    <row r="60" spans="1:27" ht="16" customHeight="1" x14ac:dyDescent="0.15">
      <c r="A60" s="316">
        <v>50</v>
      </c>
      <c r="B60" s="50" t="s">
        <v>304</v>
      </c>
      <c r="C60" s="40" t="s">
        <v>9</v>
      </c>
      <c r="D60" s="342">
        <v>0</v>
      </c>
      <c r="E60" s="214">
        <v>0</v>
      </c>
      <c r="F60" s="214">
        <v>0</v>
      </c>
      <c r="G60" s="214">
        <v>0</v>
      </c>
      <c r="H60" s="214">
        <v>0</v>
      </c>
      <c r="I60" s="214">
        <v>0</v>
      </c>
      <c r="J60" s="214">
        <v>0</v>
      </c>
      <c r="K60" s="214">
        <v>0</v>
      </c>
      <c r="L60" s="214">
        <v>0</v>
      </c>
      <c r="M60" s="214">
        <v>0</v>
      </c>
      <c r="N60" s="214">
        <v>728.93440482878748</v>
      </c>
      <c r="O60" s="64">
        <v>0</v>
      </c>
      <c r="P60" s="64">
        <v>0</v>
      </c>
      <c r="Q60" s="214">
        <v>21.397238421237368</v>
      </c>
      <c r="R60" s="214">
        <v>0</v>
      </c>
      <c r="S60" s="214">
        <v>0</v>
      </c>
      <c r="T60" s="64">
        <v>0</v>
      </c>
      <c r="U60" s="64">
        <v>0.75277814358359885</v>
      </c>
      <c r="V60" s="64">
        <v>0</v>
      </c>
      <c r="W60" s="64">
        <v>3.3150187575891819</v>
      </c>
      <c r="X60" s="64">
        <v>0</v>
      </c>
      <c r="Y60" s="64">
        <v>215.75741599806568</v>
      </c>
      <c r="Z60" s="289">
        <v>5.2372973196632859</v>
      </c>
      <c r="AA60" s="339">
        <f t="shared" si="0"/>
        <v>975.39415346892656</v>
      </c>
    </row>
    <row r="61" spans="1:27" ht="16" customHeight="1" x14ac:dyDescent="0.15">
      <c r="A61" s="48">
        <v>51</v>
      </c>
      <c r="B61" s="50">
        <v>50</v>
      </c>
      <c r="C61" s="40" t="s">
        <v>10</v>
      </c>
      <c r="D61" s="342">
        <v>0</v>
      </c>
      <c r="E61" s="214">
        <v>211.85304041765454</v>
      </c>
      <c r="F61" s="214">
        <v>0</v>
      </c>
      <c r="G61" s="214">
        <v>8.7832978813288953</v>
      </c>
      <c r="H61" s="214">
        <v>1143.3342789585299</v>
      </c>
      <c r="I61" s="214">
        <v>0</v>
      </c>
      <c r="J61" s="214">
        <v>0</v>
      </c>
      <c r="K61" s="214">
        <v>0</v>
      </c>
      <c r="L61" s="214">
        <v>5.294070418845747</v>
      </c>
      <c r="M61" s="214">
        <v>0</v>
      </c>
      <c r="N61" s="214">
        <v>3.67947583168175E-2</v>
      </c>
      <c r="O61" s="64">
        <v>0</v>
      </c>
      <c r="P61" s="64">
        <v>0</v>
      </c>
      <c r="Q61" s="214">
        <v>7.6000678652937488</v>
      </c>
      <c r="R61" s="214">
        <v>0</v>
      </c>
      <c r="S61" s="214">
        <v>7.7880010582151016</v>
      </c>
      <c r="T61" s="64">
        <v>0</v>
      </c>
      <c r="U61" s="64">
        <v>0.38549200517369198</v>
      </c>
      <c r="V61" s="64">
        <v>0</v>
      </c>
      <c r="W61" s="64">
        <v>1.6975960831805657</v>
      </c>
      <c r="X61" s="64">
        <v>0</v>
      </c>
      <c r="Y61" s="64">
        <v>5.3227177265826035E-2</v>
      </c>
      <c r="Z61" s="289">
        <v>2.6360386866800858</v>
      </c>
      <c r="AA61" s="339">
        <f t="shared" si="0"/>
        <v>1389.461905310485</v>
      </c>
    </row>
    <row r="62" spans="1:27" ht="16" customHeight="1" x14ac:dyDescent="0.15">
      <c r="A62" s="316">
        <v>52</v>
      </c>
      <c r="B62" s="50">
        <v>51</v>
      </c>
      <c r="C62" s="40" t="s">
        <v>11</v>
      </c>
      <c r="D62" s="342">
        <v>0</v>
      </c>
      <c r="E62" s="214">
        <v>0</v>
      </c>
      <c r="F62" s="214">
        <v>0</v>
      </c>
      <c r="G62" s="214">
        <v>31.342138063925955</v>
      </c>
      <c r="H62" s="214">
        <v>44.912941418102598</v>
      </c>
      <c r="I62" s="214">
        <v>78343.773695999989</v>
      </c>
      <c r="J62" s="214">
        <v>0</v>
      </c>
      <c r="K62" s="214">
        <v>0</v>
      </c>
      <c r="L62" s="214">
        <v>0.3503980571842728</v>
      </c>
      <c r="M62" s="214">
        <v>0</v>
      </c>
      <c r="N62" s="214">
        <v>0.23124386586743828</v>
      </c>
      <c r="O62" s="64">
        <v>0</v>
      </c>
      <c r="P62" s="64">
        <v>0</v>
      </c>
      <c r="Q62" s="214">
        <v>25.404801862194308</v>
      </c>
      <c r="R62" s="214">
        <v>0</v>
      </c>
      <c r="S62" s="214">
        <v>0.37479869319489045</v>
      </c>
      <c r="T62" s="64">
        <v>0</v>
      </c>
      <c r="U62" s="64">
        <v>0</v>
      </c>
      <c r="V62" s="64">
        <v>0</v>
      </c>
      <c r="W62" s="64">
        <v>0</v>
      </c>
      <c r="X62" s="64">
        <v>0</v>
      </c>
      <c r="Y62" s="64">
        <v>0.16642635704853506</v>
      </c>
      <c r="Z62" s="289">
        <v>0</v>
      </c>
      <c r="AA62" s="339">
        <f t="shared" si="0"/>
        <v>78446.55644431751</v>
      </c>
    </row>
    <row r="63" spans="1:27" ht="16" customHeight="1" x14ac:dyDescent="0.15">
      <c r="A63" s="48">
        <v>53</v>
      </c>
      <c r="B63" s="50" t="s">
        <v>305</v>
      </c>
      <c r="C63" s="40" t="s">
        <v>12</v>
      </c>
      <c r="D63" s="342">
        <v>0</v>
      </c>
      <c r="E63" s="214">
        <v>0.70084940663468365</v>
      </c>
      <c r="F63" s="214">
        <v>0</v>
      </c>
      <c r="G63" s="214">
        <v>0.38031657150690962</v>
      </c>
      <c r="H63" s="214">
        <v>2.3873612483699334</v>
      </c>
      <c r="I63" s="214">
        <v>0</v>
      </c>
      <c r="J63" s="214">
        <v>0</v>
      </c>
      <c r="K63" s="214">
        <v>0</v>
      </c>
      <c r="L63" s="214">
        <v>1.2717696153282547E-2</v>
      </c>
      <c r="M63" s="214">
        <v>0</v>
      </c>
      <c r="N63" s="214">
        <v>1.129058042646667</v>
      </c>
      <c r="O63" s="64">
        <v>0</v>
      </c>
      <c r="P63" s="64">
        <v>0</v>
      </c>
      <c r="Q63" s="214">
        <v>0.22863331563763331</v>
      </c>
      <c r="R63" s="214">
        <v>0</v>
      </c>
      <c r="S63" s="214">
        <v>1.846353344836537E-2</v>
      </c>
      <c r="T63" s="64">
        <v>0</v>
      </c>
      <c r="U63" s="64">
        <v>9.4634023875110971E-3</v>
      </c>
      <c r="V63" s="64">
        <v>0</v>
      </c>
      <c r="W63" s="64">
        <v>4.1674106365349899E-2</v>
      </c>
      <c r="X63" s="64">
        <v>0</v>
      </c>
      <c r="Y63" s="64">
        <v>3.7499497763039691</v>
      </c>
      <c r="Z63" s="289">
        <v>0.29000931938732794</v>
      </c>
      <c r="AA63" s="339">
        <f t="shared" si="0"/>
        <v>8.9484964188416338</v>
      </c>
    </row>
    <row r="64" spans="1:27" ht="16" customHeight="1" x14ac:dyDescent="0.15">
      <c r="A64" s="316">
        <v>54</v>
      </c>
      <c r="B64" s="50" t="s">
        <v>306</v>
      </c>
      <c r="C64" s="40" t="s">
        <v>170</v>
      </c>
      <c r="D64" s="342">
        <v>0</v>
      </c>
      <c r="E64" s="214">
        <v>114.73098331076989</v>
      </c>
      <c r="F64" s="214">
        <v>0</v>
      </c>
      <c r="G64" s="214">
        <v>27.099548088752318</v>
      </c>
      <c r="H64" s="214">
        <v>170.111995643738</v>
      </c>
      <c r="I64" s="214">
        <v>0</v>
      </c>
      <c r="J64" s="214">
        <v>0</v>
      </c>
      <c r="K64" s="214">
        <v>0</v>
      </c>
      <c r="L64" s="214">
        <v>0.90620247526542319</v>
      </c>
      <c r="M64" s="214">
        <v>0</v>
      </c>
      <c r="N64" s="214">
        <v>645.01413684204033</v>
      </c>
      <c r="O64" s="64">
        <v>0</v>
      </c>
      <c r="P64" s="64">
        <v>0</v>
      </c>
      <c r="Q64" s="214">
        <v>16.291321483214318</v>
      </c>
      <c r="R64" s="214">
        <v>0</v>
      </c>
      <c r="S64" s="214">
        <v>1.2603672970256583</v>
      </c>
      <c r="T64" s="64">
        <v>0</v>
      </c>
      <c r="U64" s="64">
        <v>0.67431699614727725</v>
      </c>
      <c r="V64" s="64">
        <v>0</v>
      </c>
      <c r="W64" s="64">
        <v>2.9694983971611149</v>
      </c>
      <c r="X64" s="64">
        <v>0</v>
      </c>
      <c r="Y64" s="64">
        <v>1082.2325243836549</v>
      </c>
      <c r="Z64" s="289">
        <v>13.76865337498722</v>
      </c>
      <c r="AA64" s="339">
        <f t="shared" si="0"/>
        <v>2075.0595482927561</v>
      </c>
    </row>
    <row r="65" spans="1:27" ht="16" customHeight="1" x14ac:dyDescent="0.15">
      <c r="A65" s="48">
        <v>55</v>
      </c>
      <c r="B65" s="50" t="s">
        <v>307</v>
      </c>
      <c r="C65" s="40" t="s">
        <v>402</v>
      </c>
      <c r="D65" s="342">
        <v>0</v>
      </c>
      <c r="E65" s="214">
        <v>430.28386317831206</v>
      </c>
      <c r="F65" s="214">
        <v>0</v>
      </c>
      <c r="G65" s="214">
        <v>235.23630030215955</v>
      </c>
      <c r="H65" s="214">
        <v>1494.1362273993257</v>
      </c>
      <c r="I65" s="214">
        <v>0</v>
      </c>
      <c r="J65" s="214">
        <v>0</v>
      </c>
      <c r="K65" s="214">
        <v>0</v>
      </c>
      <c r="L65" s="214">
        <v>7.9466020882879889</v>
      </c>
      <c r="M65" s="214">
        <v>0</v>
      </c>
      <c r="N65" s="214">
        <v>680.43118679627491</v>
      </c>
      <c r="O65" s="64">
        <v>0</v>
      </c>
      <c r="P65" s="64">
        <v>0</v>
      </c>
      <c r="Q65" s="214">
        <v>140.58868767128385</v>
      </c>
      <c r="R65" s="214">
        <v>0</v>
      </c>
      <c r="S65" s="214">
        <v>11.408871839508391</v>
      </c>
      <c r="T65" s="64">
        <v>0</v>
      </c>
      <c r="U65" s="64">
        <v>5.8143615826041781</v>
      </c>
      <c r="V65" s="64">
        <v>0</v>
      </c>
      <c r="W65" s="64">
        <v>25.626536916453318</v>
      </c>
      <c r="X65" s="64">
        <v>0</v>
      </c>
      <c r="Y65" s="64">
        <v>2282.644161709115</v>
      </c>
      <c r="Z65" s="289">
        <v>176.4013547837634</v>
      </c>
      <c r="AA65" s="339">
        <f t="shared" si="0"/>
        <v>5490.518154267088</v>
      </c>
    </row>
    <row r="66" spans="1:27" ht="16" customHeight="1" x14ac:dyDescent="0.15">
      <c r="A66" s="316">
        <v>56</v>
      </c>
      <c r="B66" s="50" t="s">
        <v>346</v>
      </c>
      <c r="C66" s="40" t="s">
        <v>347</v>
      </c>
      <c r="D66" s="499">
        <v>0</v>
      </c>
      <c r="E66" s="214">
        <v>0</v>
      </c>
      <c r="F66" s="214">
        <v>0</v>
      </c>
      <c r="G66" s="214">
        <v>0</v>
      </c>
      <c r="H66" s="214">
        <v>0</v>
      </c>
      <c r="I66" s="214">
        <v>0</v>
      </c>
      <c r="J66" s="214">
        <v>0</v>
      </c>
      <c r="K66" s="214">
        <v>0</v>
      </c>
      <c r="L66" s="214">
        <v>0</v>
      </c>
      <c r="M66" s="214">
        <v>0</v>
      </c>
      <c r="N66" s="214">
        <v>0</v>
      </c>
      <c r="O66" s="64">
        <v>0</v>
      </c>
      <c r="P66" s="64">
        <v>0</v>
      </c>
      <c r="Q66" s="214">
        <v>0</v>
      </c>
      <c r="R66" s="214">
        <v>0</v>
      </c>
      <c r="S66" s="214">
        <v>0</v>
      </c>
      <c r="T66" s="64">
        <v>0</v>
      </c>
      <c r="U66" s="64">
        <v>0</v>
      </c>
      <c r="V66" s="64">
        <v>0</v>
      </c>
      <c r="W66" s="64">
        <v>0</v>
      </c>
      <c r="X66" s="64">
        <v>0</v>
      </c>
      <c r="Y66" s="64">
        <v>0</v>
      </c>
      <c r="Z66" s="289">
        <v>0</v>
      </c>
      <c r="AA66" s="339">
        <f t="shared" si="0"/>
        <v>0</v>
      </c>
    </row>
    <row r="67" spans="1:27" ht="16" customHeight="1" x14ac:dyDescent="0.15">
      <c r="A67" s="48">
        <v>57</v>
      </c>
      <c r="B67" s="50">
        <v>53</v>
      </c>
      <c r="C67" s="40" t="s">
        <v>403</v>
      </c>
      <c r="D67" s="342">
        <v>0</v>
      </c>
      <c r="E67" s="214">
        <v>226.61851750014617</v>
      </c>
      <c r="F67" s="214">
        <v>0</v>
      </c>
      <c r="G67" s="214">
        <v>124.953168450513</v>
      </c>
      <c r="H67" s="214">
        <v>341.58680766625031</v>
      </c>
      <c r="I67" s="214">
        <v>0</v>
      </c>
      <c r="J67" s="214">
        <v>0</v>
      </c>
      <c r="K67" s="214">
        <v>0</v>
      </c>
      <c r="L67" s="214">
        <v>2.1437876970364669</v>
      </c>
      <c r="M67" s="214">
        <v>0</v>
      </c>
      <c r="N67" s="214">
        <v>107.89107174991437</v>
      </c>
      <c r="O67" s="64">
        <v>0</v>
      </c>
      <c r="P67" s="64">
        <v>0</v>
      </c>
      <c r="Q67" s="214">
        <v>72.329668804958118</v>
      </c>
      <c r="R67" s="214">
        <v>0</v>
      </c>
      <c r="S67" s="214">
        <v>2.7755886917806358</v>
      </c>
      <c r="T67" s="64">
        <v>0</v>
      </c>
      <c r="U67" s="64">
        <v>3.6657112166443104</v>
      </c>
      <c r="V67" s="64">
        <v>0</v>
      </c>
      <c r="W67" s="64">
        <v>16.156457159363338</v>
      </c>
      <c r="X67" s="64">
        <v>0</v>
      </c>
      <c r="Y67" s="64">
        <v>601.56750208356414</v>
      </c>
      <c r="Z67" s="289">
        <v>26.974001079751655</v>
      </c>
      <c r="AA67" s="339">
        <f t="shared" si="0"/>
        <v>1526.6622820999225</v>
      </c>
    </row>
    <row r="68" spans="1:27" ht="16" customHeight="1" x14ac:dyDescent="0.15">
      <c r="A68" s="316">
        <v>58</v>
      </c>
      <c r="B68" s="50">
        <v>55</v>
      </c>
      <c r="C68" s="40" t="s">
        <v>404</v>
      </c>
      <c r="D68" s="342">
        <v>0</v>
      </c>
      <c r="E68" s="214">
        <v>3625.053645254276</v>
      </c>
      <c r="F68" s="214">
        <v>0</v>
      </c>
      <c r="G68" s="214">
        <v>175.99246326849067</v>
      </c>
      <c r="H68" s="214">
        <v>134.95011909466965</v>
      </c>
      <c r="I68" s="214">
        <v>0</v>
      </c>
      <c r="J68" s="214">
        <v>0</v>
      </c>
      <c r="K68" s="214">
        <v>0</v>
      </c>
      <c r="L68" s="214">
        <v>1.4288054972336588</v>
      </c>
      <c r="M68" s="214">
        <v>0</v>
      </c>
      <c r="N68" s="214">
        <v>877.78265499191559</v>
      </c>
      <c r="O68" s="64">
        <v>0</v>
      </c>
      <c r="P68" s="64">
        <v>0</v>
      </c>
      <c r="Q68" s="214">
        <v>150.16892291986724</v>
      </c>
      <c r="R68" s="214">
        <v>0</v>
      </c>
      <c r="S68" s="214">
        <v>1.3663870251302277</v>
      </c>
      <c r="T68" s="64">
        <v>0</v>
      </c>
      <c r="U68" s="64">
        <v>7.6071164969146894</v>
      </c>
      <c r="V68" s="64">
        <v>0</v>
      </c>
      <c r="W68" s="64">
        <v>33.528023492586506</v>
      </c>
      <c r="X68" s="64">
        <v>0</v>
      </c>
      <c r="Y68" s="64">
        <v>3451.2266722246272</v>
      </c>
      <c r="Z68" s="289">
        <v>48.260327688758053</v>
      </c>
      <c r="AA68" s="339">
        <f t="shared" si="0"/>
        <v>8507.3651379544699</v>
      </c>
    </row>
    <row r="69" spans="1:27" ht="16" customHeight="1" x14ac:dyDescent="0.15">
      <c r="A69" s="48">
        <v>59</v>
      </c>
      <c r="B69" s="50">
        <v>56</v>
      </c>
      <c r="C69" s="40" t="s">
        <v>308</v>
      </c>
      <c r="D69" s="342">
        <v>0</v>
      </c>
      <c r="E69" s="214">
        <v>1961.0985649335439</v>
      </c>
      <c r="F69" s="214">
        <v>0</v>
      </c>
      <c r="G69" s="214">
        <v>343.76711265931914</v>
      </c>
      <c r="H69" s="214">
        <v>309.97502714958591</v>
      </c>
      <c r="I69" s="214">
        <v>0</v>
      </c>
      <c r="J69" s="214">
        <v>0</v>
      </c>
      <c r="K69" s="214">
        <v>0</v>
      </c>
      <c r="L69" s="214">
        <v>3.0039962877819226</v>
      </c>
      <c r="M69" s="214">
        <v>0</v>
      </c>
      <c r="N69" s="214">
        <v>891.78013843824169</v>
      </c>
      <c r="O69" s="64">
        <v>0</v>
      </c>
      <c r="P69" s="64">
        <v>0</v>
      </c>
      <c r="Q69" s="214">
        <v>291.73187528154477</v>
      </c>
      <c r="R69" s="214">
        <v>0</v>
      </c>
      <c r="S69" s="214">
        <v>2.9995487489702288</v>
      </c>
      <c r="T69" s="64">
        <v>0</v>
      </c>
      <c r="U69" s="64">
        <v>14.788682341582815</v>
      </c>
      <c r="V69" s="64">
        <v>0</v>
      </c>
      <c r="W69" s="64">
        <v>65.180451643417015</v>
      </c>
      <c r="X69" s="64">
        <v>0</v>
      </c>
      <c r="Y69" s="64">
        <v>5769.8598857008701</v>
      </c>
      <c r="Z69" s="289">
        <v>93.820918370213334</v>
      </c>
      <c r="AA69" s="339">
        <f t="shared" si="0"/>
        <v>9748.0062015550702</v>
      </c>
    </row>
    <row r="70" spans="1:27" ht="16" customHeight="1" x14ac:dyDescent="0.15">
      <c r="A70" s="316">
        <v>60</v>
      </c>
      <c r="B70" s="203" t="s">
        <v>309</v>
      </c>
      <c r="C70" s="40" t="s">
        <v>405</v>
      </c>
      <c r="D70" s="342">
        <v>0</v>
      </c>
      <c r="E70" s="214">
        <v>181.7588423461751</v>
      </c>
      <c r="F70" s="214">
        <v>0</v>
      </c>
      <c r="G70" s="214">
        <v>87.186680414031684</v>
      </c>
      <c r="H70" s="214">
        <v>68.434644917852964</v>
      </c>
      <c r="I70" s="214">
        <v>0</v>
      </c>
      <c r="J70" s="214">
        <v>0</v>
      </c>
      <c r="K70" s="214">
        <v>0</v>
      </c>
      <c r="L70" s="214">
        <v>0.71509216727765923</v>
      </c>
      <c r="M70" s="214">
        <v>0</v>
      </c>
      <c r="N70" s="214">
        <v>152.97699538409648</v>
      </c>
      <c r="O70" s="64">
        <v>0</v>
      </c>
      <c r="P70" s="64">
        <v>0</v>
      </c>
      <c r="Q70" s="214">
        <v>74.726367299990926</v>
      </c>
      <c r="R70" s="214">
        <v>0</v>
      </c>
      <c r="S70" s="214">
        <v>0.689184223729565</v>
      </c>
      <c r="T70" s="64">
        <v>0</v>
      </c>
      <c r="U70" s="64">
        <v>3.7871773411449943</v>
      </c>
      <c r="V70" s="64">
        <v>0</v>
      </c>
      <c r="W70" s="64">
        <v>16.691813634772135</v>
      </c>
      <c r="X70" s="64">
        <v>0</v>
      </c>
      <c r="Y70" s="64">
        <v>727.78579957981901</v>
      </c>
      <c r="Z70" s="289">
        <v>23.335044971141002</v>
      </c>
      <c r="AA70" s="339">
        <f t="shared" si="0"/>
        <v>1338.0876422800316</v>
      </c>
    </row>
    <row r="71" spans="1:27" ht="16" customHeight="1" x14ac:dyDescent="0.15">
      <c r="A71" s="48">
        <v>61</v>
      </c>
      <c r="B71" s="50">
        <v>61</v>
      </c>
      <c r="C71" s="40" t="s">
        <v>407</v>
      </c>
      <c r="D71" s="342">
        <v>0</v>
      </c>
      <c r="E71" s="214">
        <v>187.295857871951</v>
      </c>
      <c r="F71" s="214">
        <v>0</v>
      </c>
      <c r="G71" s="214">
        <v>73.616162773303756</v>
      </c>
      <c r="H71" s="214">
        <v>77.348545476511021</v>
      </c>
      <c r="I71" s="214">
        <v>0</v>
      </c>
      <c r="J71" s="214">
        <v>0</v>
      </c>
      <c r="K71" s="214">
        <v>0</v>
      </c>
      <c r="L71" s="214">
        <v>0.69369464740499409</v>
      </c>
      <c r="M71" s="214">
        <v>0</v>
      </c>
      <c r="N71" s="214">
        <v>36.337441549074192</v>
      </c>
      <c r="O71" s="64">
        <v>0</v>
      </c>
      <c r="P71" s="64">
        <v>0</v>
      </c>
      <c r="Q71" s="214">
        <v>59.795432427902121</v>
      </c>
      <c r="R71" s="214">
        <v>0</v>
      </c>
      <c r="S71" s="214">
        <v>0.8146019392458711</v>
      </c>
      <c r="T71" s="64">
        <v>0</v>
      </c>
      <c r="U71" s="64">
        <v>3.0304685611947981</v>
      </c>
      <c r="V71" s="64">
        <v>0</v>
      </c>
      <c r="W71" s="64">
        <v>13.356653753691486</v>
      </c>
      <c r="X71" s="64">
        <v>0</v>
      </c>
      <c r="Y71" s="64">
        <v>1684.5496204854151</v>
      </c>
      <c r="Z71" s="289">
        <v>20.17057480973844</v>
      </c>
      <c r="AA71" s="339">
        <f t="shared" si="0"/>
        <v>2157.0090542954326</v>
      </c>
    </row>
    <row r="72" spans="1:27" ht="16" customHeight="1" x14ac:dyDescent="0.15">
      <c r="A72" s="316">
        <v>62</v>
      </c>
      <c r="B72" s="203" t="s">
        <v>310</v>
      </c>
      <c r="C72" s="40" t="s">
        <v>406</v>
      </c>
      <c r="D72" s="342">
        <v>0</v>
      </c>
      <c r="E72" s="214">
        <v>512.94577312778711</v>
      </c>
      <c r="F72" s="214">
        <v>0</v>
      </c>
      <c r="G72" s="214">
        <v>241.71138137052094</v>
      </c>
      <c r="H72" s="214">
        <v>175.31919069437765</v>
      </c>
      <c r="I72" s="214">
        <v>0</v>
      </c>
      <c r="J72" s="214">
        <v>0</v>
      </c>
      <c r="K72" s="214">
        <v>0</v>
      </c>
      <c r="L72" s="214">
        <v>1.9162881113044357</v>
      </c>
      <c r="M72" s="214">
        <v>0</v>
      </c>
      <c r="N72" s="214">
        <v>193.81098185664223</v>
      </c>
      <c r="O72" s="64">
        <v>0</v>
      </c>
      <c r="P72" s="64">
        <v>0</v>
      </c>
      <c r="Q72" s="214">
        <v>207.92121345899932</v>
      </c>
      <c r="R72" s="214">
        <v>0</v>
      </c>
      <c r="S72" s="214">
        <v>1.8086496122343607</v>
      </c>
      <c r="T72" s="64">
        <v>0</v>
      </c>
      <c r="U72" s="64">
        <v>10.537572436702535</v>
      </c>
      <c r="V72" s="64">
        <v>0</v>
      </c>
      <c r="W72" s="64">
        <v>46.443876119931709</v>
      </c>
      <c r="X72" s="64">
        <v>0</v>
      </c>
      <c r="Y72" s="64">
        <v>1587.5621369092378</v>
      </c>
      <c r="Z72" s="289">
        <v>70.50529757250456</v>
      </c>
      <c r="AA72" s="339">
        <f t="shared" si="0"/>
        <v>3050.482361270243</v>
      </c>
    </row>
    <row r="73" spans="1:27" ht="16" customHeight="1" x14ac:dyDescent="0.15">
      <c r="A73" s="48">
        <v>63</v>
      </c>
      <c r="B73" s="50">
        <v>64</v>
      </c>
      <c r="C73" s="40" t="s">
        <v>408</v>
      </c>
      <c r="D73" s="342">
        <v>0</v>
      </c>
      <c r="E73" s="214">
        <v>669.02014321309946</v>
      </c>
      <c r="F73" s="214">
        <v>0</v>
      </c>
      <c r="G73" s="214">
        <v>422.25988077874626</v>
      </c>
      <c r="H73" s="214">
        <v>333.99514850065191</v>
      </c>
      <c r="I73" s="214">
        <v>0</v>
      </c>
      <c r="J73" s="214">
        <v>0</v>
      </c>
      <c r="K73" s="214">
        <v>0</v>
      </c>
      <c r="L73" s="214">
        <v>3.4750510365383307</v>
      </c>
      <c r="M73" s="214">
        <v>0</v>
      </c>
      <c r="N73" s="214">
        <v>1073.1852412453097</v>
      </c>
      <c r="O73" s="64">
        <v>0</v>
      </c>
      <c r="P73" s="64">
        <v>0</v>
      </c>
      <c r="Q73" s="214">
        <v>355.67442565168574</v>
      </c>
      <c r="R73" s="214">
        <v>0</v>
      </c>
      <c r="S73" s="214">
        <v>3.3399776086341668</v>
      </c>
      <c r="T73" s="64">
        <v>0</v>
      </c>
      <c r="U73" s="64">
        <v>18.025794298888499</v>
      </c>
      <c r="V73" s="64">
        <v>0</v>
      </c>
      <c r="W73" s="64">
        <v>79.447876862512459</v>
      </c>
      <c r="X73" s="64">
        <v>0</v>
      </c>
      <c r="Y73" s="64">
        <v>3568.9644336009619</v>
      </c>
      <c r="Z73" s="289">
        <v>163.4201970634567</v>
      </c>
      <c r="AA73" s="339">
        <f t="shared" si="0"/>
        <v>6690.8081698604856</v>
      </c>
    </row>
    <row r="74" spans="1:27" ht="16" customHeight="1" x14ac:dyDescent="0.15">
      <c r="A74" s="316">
        <v>64</v>
      </c>
      <c r="B74" s="50">
        <v>65</v>
      </c>
      <c r="C74" s="40" t="s">
        <v>409</v>
      </c>
      <c r="D74" s="342">
        <v>0</v>
      </c>
      <c r="E74" s="214">
        <v>269.04212914989927</v>
      </c>
      <c r="F74" s="214">
        <v>0</v>
      </c>
      <c r="G74" s="214">
        <v>191.40953285361837</v>
      </c>
      <c r="H74" s="214">
        <v>165.90980163875074</v>
      </c>
      <c r="I74" s="214">
        <v>0</v>
      </c>
      <c r="J74" s="214">
        <v>0</v>
      </c>
      <c r="K74" s="214">
        <v>0</v>
      </c>
      <c r="L74" s="214">
        <v>1.6419103022508916</v>
      </c>
      <c r="M74" s="214">
        <v>0</v>
      </c>
      <c r="N74" s="214">
        <v>224.15902742447335</v>
      </c>
      <c r="O74" s="64">
        <v>0</v>
      </c>
      <c r="P74" s="64">
        <v>0</v>
      </c>
      <c r="Q74" s="214">
        <v>158.15226319886403</v>
      </c>
      <c r="R74" s="214">
        <v>0</v>
      </c>
      <c r="S74" s="214">
        <v>1.6107095419121746</v>
      </c>
      <c r="T74" s="64">
        <v>0</v>
      </c>
      <c r="U74" s="64">
        <v>8.0152520359116917</v>
      </c>
      <c r="V74" s="64">
        <v>0</v>
      </c>
      <c r="W74" s="64">
        <v>35.326862506712409</v>
      </c>
      <c r="X74" s="64">
        <v>0</v>
      </c>
      <c r="Y74" s="64">
        <v>637.45011628888756</v>
      </c>
      <c r="Z74" s="289">
        <v>83.073941964471999</v>
      </c>
      <c r="AA74" s="339">
        <f t="shared" si="0"/>
        <v>1775.7915469057525</v>
      </c>
    </row>
    <row r="75" spans="1:27" ht="16" customHeight="1" x14ac:dyDescent="0.15">
      <c r="A75" s="48">
        <v>65</v>
      </c>
      <c r="B75" s="50">
        <v>68</v>
      </c>
      <c r="C75" s="40" t="s">
        <v>410</v>
      </c>
      <c r="D75" s="342">
        <v>0</v>
      </c>
      <c r="E75" s="214">
        <v>1123.106365279134</v>
      </c>
      <c r="F75" s="214">
        <v>0</v>
      </c>
      <c r="G75" s="214">
        <v>238.1982889051196</v>
      </c>
      <c r="H75" s="214">
        <v>250.54490978843043</v>
      </c>
      <c r="I75" s="214">
        <v>0</v>
      </c>
      <c r="J75" s="214">
        <v>0</v>
      </c>
      <c r="K75" s="214">
        <v>0</v>
      </c>
      <c r="L75" s="214">
        <v>2.2458132421802439</v>
      </c>
      <c r="M75" s="214">
        <v>0</v>
      </c>
      <c r="N75" s="214">
        <v>689.32656264860429</v>
      </c>
      <c r="O75" s="64">
        <v>0</v>
      </c>
      <c r="P75" s="64">
        <v>0</v>
      </c>
      <c r="Q75" s="214">
        <v>199.80833821892867</v>
      </c>
      <c r="R75" s="214">
        <v>0</v>
      </c>
      <c r="S75" s="214">
        <v>2.3304304963599618</v>
      </c>
      <c r="T75" s="64">
        <v>0</v>
      </c>
      <c r="U75" s="64">
        <v>10.126407028950462</v>
      </c>
      <c r="V75" s="64">
        <v>0</v>
      </c>
      <c r="W75" s="64">
        <v>44.631683095670589</v>
      </c>
      <c r="X75" s="64">
        <v>0</v>
      </c>
      <c r="Y75" s="64">
        <v>624.07697082304333</v>
      </c>
      <c r="Z75" s="289">
        <v>35.880456696692043</v>
      </c>
      <c r="AA75" s="339">
        <f t="shared" si="0"/>
        <v>3220.2762262231136</v>
      </c>
    </row>
    <row r="76" spans="1:27" ht="16" customHeight="1" x14ac:dyDescent="0.15">
      <c r="A76" s="316">
        <v>66</v>
      </c>
      <c r="B76" s="203" t="s">
        <v>311</v>
      </c>
      <c r="C76" s="40" t="s">
        <v>411</v>
      </c>
      <c r="D76" s="342">
        <v>0</v>
      </c>
      <c r="E76" s="214">
        <v>1552.5411729704804</v>
      </c>
      <c r="F76" s="214">
        <v>0</v>
      </c>
      <c r="G76" s="214">
        <v>741.53521071930095</v>
      </c>
      <c r="H76" s="214">
        <v>660.52355357654028</v>
      </c>
      <c r="I76" s="214">
        <v>0</v>
      </c>
      <c r="J76" s="214">
        <v>0</v>
      </c>
      <c r="K76" s="214">
        <v>0</v>
      </c>
      <c r="L76" s="214">
        <v>6.4425697331182592</v>
      </c>
      <c r="M76" s="214">
        <v>0</v>
      </c>
      <c r="N76" s="214">
        <v>1405.9042613753222</v>
      </c>
      <c r="O76" s="64">
        <v>0</v>
      </c>
      <c r="P76" s="64">
        <v>0</v>
      </c>
      <c r="Q76" s="214">
        <v>616.58633849815965</v>
      </c>
      <c r="R76" s="214">
        <v>0</v>
      </c>
      <c r="S76" s="214">
        <v>6.3784894939818457</v>
      </c>
      <c r="T76" s="64">
        <v>0</v>
      </c>
      <c r="U76" s="64">
        <v>31.248967324283029</v>
      </c>
      <c r="V76" s="64">
        <v>0</v>
      </c>
      <c r="W76" s="64">
        <v>137.72841667306716</v>
      </c>
      <c r="X76" s="64">
        <v>0</v>
      </c>
      <c r="Y76" s="64">
        <v>3061.401792263382</v>
      </c>
      <c r="Z76" s="289">
        <v>212.28479949192271</v>
      </c>
      <c r="AA76" s="339">
        <f t="shared" si="0"/>
        <v>8432.5755721195583</v>
      </c>
    </row>
    <row r="77" spans="1:27" ht="16" customHeight="1" x14ac:dyDescent="0.15">
      <c r="A77" s="48">
        <v>67</v>
      </c>
      <c r="B77" s="50">
        <v>72</v>
      </c>
      <c r="C77" s="40" t="s">
        <v>328</v>
      </c>
      <c r="D77" s="342">
        <v>0</v>
      </c>
      <c r="E77" s="214">
        <v>244.49988131570228</v>
      </c>
      <c r="F77" s="214">
        <v>0</v>
      </c>
      <c r="G77" s="214">
        <v>63.446863523309659</v>
      </c>
      <c r="H77" s="214">
        <v>72.72507125194528</v>
      </c>
      <c r="I77" s="214">
        <v>0</v>
      </c>
      <c r="J77" s="214">
        <v>0</v>
      </c>
      <c r="K77" s="214">
        <v>0</v>
      </c>
      <c r="L77" s="214">
        <v>0.62572069575401723</v>
      </c>
      <c r="M77" s="214">
        <v>0</v>
      </c>
      <c r="N77" s="214">
        <v>211.88973558665492</v>
      </c>
      <c r="O77" s="64">
        <v>0</v>
      </c>
      <c r="P77" s="64">
        <v>0</v>
      </c>
      <c r="Q77" s="214">
        <v>53.761207315286207</v>
      </c>
      <c r="R77" s="214">
        <v>0</v>
      </c>
      <c r="S77" s="214">
        <v>0.66537997402449811</v>
      </c>
      <c r="T77" s="64">
        <v>0</v>
      </c>
      <c r="U77" s="64">
        <v>2.7246503949493501</v>
      </c>
      <c r="V77" s="64">
        <v>0</v>
      </c>
      <c r="W77" s="64">
        <v>12.008773953704758</v>
      </c>
      <c r="X77" s="64">
        <v>0</v>
      </c>
      <c r="Y77" s="64">
        <v>1390.089625270743</v>
      </c>
      <c r="Z77" s="289">
        <v>18.105445273947179</v>
      </c>
      <c r="AA77" s="339">
        <f t="shared" ref="AA77:AA87" si="1">SUM(D77:Z77)</f>
        <v>2070.5423545560211</v>
      </c>
    </row>
    <row r="78" spans="1:27" ht="16" customHeight="1" x14ac:dyDescent="0.15">
      <c r="A78" s="316">
        <v>68</v>
      </c>
      <c r="B78" s="203" t="s">
        <v>312</v>
      </c>
      <c r="C78" s="40" t="s">
        <v>412</v>
      </c>
      <c r="D78" s="342">
        <v>0</v>
      </c>
      <c r="E78" s="214">
        <v>614.37251706321274</v>
      </c>
      <c r="F78" s="214">
        <v>0</v>
      </c>
      <c r="G78" s="214">
        <v>142.94729098648762</v>
      </c>
      <c r="H78" s="214">
        <v>177.4019009466794</v>
      </c>
      <c r="I78" s="214">
        <v>0</v>
      </c>
      <c r="J78" s="214">
        <v>0</v>
      </c>
      <c r="K78" s="214">
        <v>0</v>
      </c>
      <c r="L78" s="214">
        <v>1.4720296042755789</v>
      </c>
      <c r="M78" s="214">
        <v>0</v>
      </c>
      <c r="N78" s="214">
        <v>154.62524368551402</v>
      </c>
      <c r="O78" s="64">
        <v>0</v>
      </c>
      <c r="P78" s="64">
        <v>0</v>
      </c>
      <c r="Q78" s="214">
        <v>110.09135857983988</v>
      </c>
      <c r="R78" s="214">
        <v>0</v>
      </c>
      <c r="S78" s="214">
        <v>1.5680978876376974</v>
      </c>
      <c r="T78" s="64">
        <v>0</v>
      </c>
      <c r="U78" s="64">
        <v>5.5794964178526154</v>
      </c>
      <c r="V78" s="64">
        <v>0</v>
      </c>
      <c r="W78" s="64">
        <v>24.591379276291715</v>
      </c>
      <c r="X78" s="64">
        <v>0</v>
      </c>
      <c r="Y78" s="64">
        <v>592.9785452692513</v>
      </c>
      <c r="Z78" s="289">
        <v>44.484044579880617</v>
      </c>
      <c r="AA78" s="339">
        <f t="shared" si="1"/>
        <v>1870.1119042969233</v>
      </c>
    </row>
    <row r="79" spans="1:27" ht="16" customHeight="1" x14ac:dyDescent="0.15">
      <c r="A79" s="48">
        <v>69</v>
      </c>
      <c r="B79" s="203" t="s">
        <v>313</v>
      </c>
      <c r="C79" s="40" t="s">
        <v>413</v>
      </c>
      <c r="D79" s="342">
        <v>0</v>
      </c>
      <c r="E79" s="214">
        <v>518.70003491551176</v>
      </c>
      <c r="F79" s="214">
        <v>0</v>
      </c>
      <c r="G79" s="214">
        <v>1056.5663904981536</v>
      </c>
      <c r="H79" s="214">
        <v>1419.5184517483831</v>
      </c>
      <c r="I79" s="214">
        <v>0</v>
      </c>
      <c r="J79" s="214">
        <v>0</v>
      </c>
      <c r="K79" s="214">
        <v>0</v>
      </c>
      <c r="L79" s="214">
        <v>11.377803603904022</v>
      </c>
      <c r="M79" s="214">
        <v>0</v>
      </c>
      <c r="N79" s="214">
        <v>1342.1305862406357</v>
      </c>
      <c r="O79" s="64">
        <v>0</v>
      </c>
      <c r="P79" s="64">
        <v>0</v>
      </c>
      <c r="Q79" s="214">
        <v>579.04360254046674</v>
      </c>
      <c r="R79" s="214">
        <v>0</v>
      </c>
      <c r="S79" s="214">
        <v>13.875192876777851</v>
      </c>
      <c r="T79" s="64">
        <v>0</v>
      </c>
      <c r="U79" s="64">
        <v>29.346278834519097</v>
      </c>
      <c r="V79" s="64">
        <v>0</v>
      </c>
      <c r="W79" s="64">
        <v>129.34240281226295</v>
      </c>
      <c r="X79" s="64">
        <v>0</v>
      </c>
      <c r="Y79" s="64">
        <v>1730.1413255856039</v>
      </c>
      <c r="Z79" s="289">
        <v>182.4350066823427</v>
      </c>
      <c r="AA79" s="339">
        <f t="shared" si="1"/>
        <v>7012.4770763385604</v>
      </c>
    </row>
    <row r="80" spans="1:27" ht="16" customHeight="1" x14ac:dyDescent="0.15">
      <c r="A80" s="316">
        <v>70</v>
      </c>
      <c r="B80" s="203" t="s">
        <v>314</v>
      </c>
      <c r="C80" s="40" t="s">
        <v>113</v>
      </c>
      <c r="D80" s="342">
        <v>0</v>
      </c>
      <c r="E80" s="214">
        <v>171.65646517970825</v>
      </c>
      <c r="F80" s="214">
        <v>0</v>
      </c>
      <c r="G80" s="214">
        <v>46.817778310774798</v>
      </c>
      <c r="H80" s="214">
        <v>94.335507479901864</v>
      </c>
      <c r="I80" s="214">
        <v>0</v>
      </c>
      <c r="J80" s="214">
        <v>0</v>
      </c>
      <c r="K80" s="214">
        <v>0</v>
      </c>
      <c r="L80" s="214">
        <v>0.64861039346088378</v>
      </c>
      <c r="M80" s="214">
        <v>0</v>
      </c>
      <c r="N80" s="214">
        <v>190.99669663192239</v>
      </c>
      <c r="O80" s="64">
        <v>0</v>
      </c>
      <c r="P80" s="64">
        <v>0</v>
      </c>
      <c r="Q80" s="214">
        <v>47.748422894658667</v>
      </c>
      <c r="R80" s="214">
        <v>0</v>
      </c>
      <c r="S80" s="214">
        <v>1.0393813102192802</v>
      </c>
      <c r="T80" s="64">
        <v>0</v>
      </c>
      <c r="U80" s="64">
        <v>1.8839119839230936</v>
      </c>
      <c r="V80" s="64">
        <v>0</v>
      </c>
      <c r="W80" s="64">
        <v>8.296207345529222</v>
      </c>
      <c r="X80" s="64">
        <v>0</v>
      </c>
      <c r="Y80" s="64">
        <v>479.78841632821678</v>
      </c>
      <c r="Z80" s="289">
        <v>39.504027465782109</v>
      </c>
      <c r="AA80" s="339">
        <f t="shared" si="1"/>
        <v>1082.7154253240974</v>
      </c>
    </row>
    <row r="81" spans="1:49" ht="16" customHeight="1" x14ac:dyDescent="0.15">
      <c r="A81" s="48">
        <v>71</v>
      </c>
      <c r="B81" s="203" t="s">
        <v>315</v>
      </c>
      <c r="C81" s="40" t="s">
        <v>414</v>
      </c>
      <c r="D81" s="342">
        <v>0</v>
      </c>
      <c r="E81" s="214">
        <v>1439.910874410373</v>
      </c>
      <c r="F81" s="214">
        <v>0</v>
      </c>
      <c r="G81" s="214">
        <v>395.65347933840212</v>
      </c>
      <c r="H81" s="214">
        <v>806.66338265436502</v>
      </c>
      <c r="I81" s="214">
        <v>1614.6414686688556</v>
      </c>
      <c r="J81" s="214">
        <v>0</v>
      </c>
      <c r="K81" s="214">
        <v>0</v>
      </c>
      <c r="L81" s="214">
        <v>5.5247400622203031</v>
      </c>
      <c r="M81" s="214">
        <v>0</v>
      </c>
      <c r="N81" s="214">
        <v>1572.6746823710271</v>
      </c>
      <c r="O81" s="64">
        <v>0</v>
      </c>
      <c r="P81" s="64">
        <v>0</v>
      </c>
      <c r="Q81" s="214">
        <v>301.43938581591709</v>
      </c>
      <c r="R81" s="214">
        <v>0</v>
      </c>
      <c r="S81" s="214">
        <v>6.5616913471901324</v>
      </c>
      <c r="T81" s="64">
        <v>0</v>
      </c>
      <c r="U81" s="64">
        <v>15.814680970255576</v>
      </c>
      <c r="V81" s="64">
        <v>0</v>
      </c>
      <c r="W81" s="64">
        <v>69.70249440948399</v>
      </c>
      <c r="X81" s="64">
        <v>0</v>
      </c>
      <c r="Y81" s="64">
        <v>3990.3190336974799</v>
      </c>
      <c r="Z81" s="289">
        <v>328.30419644037534</v>
      </c>
      <c r="AA81" s="339">
        <f t="shared" si="1"/>
        <v>10547.210110185944</v>
      </c>
    </row>
    <row r="82" spans="1:49" ht="16" customHeight="1" x14ac:dyDescent="0.15">
      <c r="A82" s="316">
        <v>72</v>
      </c>
      <c r="B82" s="50">
        <v>85</v>
      </c>
      <c r="C82" s="40" t="s">
        <v>13</v>
      </c>
      <c r="D82" s="342">
        <v>0</v>
      </c>
      <c r="E82" s="214">
        <v>4328.4178871995573</v>
      </c>
      <c r="F82" s="214">
        <v>0</v>
      </c>
      <c r="G82" s="214">
        <v>490.04532386615506</v>
      </c>
      <c r="H82" s="214">
        <v>357.17149258689057</v>
      </c>
      <c r="I82" s="214">
        <v>1529.1509137311568</v>
      </c>
      <c r="J82" s="214">
        <v>0</v>
      </c>
      <c r="K82" s="214">
        <v>0</v>
      </c>
      <c r="L82" s="214">
        <v>3.8930275663663143</v>
      </c>
      <c r="M82" s="214">
        <v>0</v>
      </c>
      <c r="N82" s="214">
        <v>3106.3053047676212</v>
      </c>
      <c r="O82" s="64">
        <v>0</v>
      </c>
      <c r="P82" s="64">
        <v>0</v>
      </c>
      <c r="Q82" s="214">
        <v>423.83189850848572</v>
      </c>
      <c r="R82" s="214">
        <v>0</v>
      </c>
      <c r="S82" s="214">
        <v>3.6853277826347468</v>
      </c>
      <c r="T82" s="64">
        <v>0</v>
      </c>
      <c r="U82" s="64">
        <v>21.480056109806331</v>
      </c>
      <c r="V82" s="64">
        <v>0</v>
      </c>
      <c r="W82" s="64">
        <v>94.672380285454622</v>
      </c>
      <c r="X82" s="64">
        <v>0</v>
      </c>
      <c r="Y82" s="64">
        <v>4336.2158179084918</v>
      </c>
      <c r="Z82" s="289">
        <v>578.18579892038872</v>
      </c>
      <c r="AA82" s="339">
        <f t="shared" si="1"/>
        <v>15273.055229233007</v>
      </c>
    </row>
    <row r="83" spans="1:49" ht="16" customHeight="1" x14ac:dyDescent="0.15">
      <c r="A83" s="48">
        <v>73</v>
      </c>
      <c r="B83" s="50">
        <v>86</v>
      </c>
      <c r="C83" s="175" t="s">
        <v>415</v>
      </c>
      <c r="D83" s="342">
        <v>0</v>
      </c>
      <c r="E83" s="214">
        <v>2308.3003406463777</v>
      </c>
      <c r="F83" s="214">
        <v>0</v>
      </c>
      <c r="G83" s="214">
        <v>813.11787631558525</v>
      </c>
      <c r="H83" s="214">
        <v>561.50969796919333</v>
      </c>
      <c r="I83" s="214">
        <v>0</v>
      </c>
      <c r="J83" s="214">
        <v>0</v>
      </c>
      <c r="K83" s="214">
        <v>0</v>
      </c>
      <c r="L83" s="214">
        <v>6.3165212685252321</v>
      </c>
      <c r="M83" s="214">
        <v>0</v>
      </c>
      <c r="N83" s="214">
        <v>2454.150009641919</v>
      </c>
      <c r="O83" s="64">
        <v>0</v>
      </c>
      <c r="P83" s="64">
        <v>0</v>
      </c>
      <c r="Q83" s="214">
        <v>706.44656239167773</v>
      </c>
      <c r="R83" s="214">
        <v>0</v>
      </c>
      <c r="S83" s="214">
        <v>5.8985752407860259</v>
      </c>
      <c r="T83" s="64">
        <v>0</v>
      </c>
      <c r="U83" s="64">
        <v>35.803137640545529</v>
      </c>
      <c r="V83" s="64">
        <v>0</v>
      </c>
      <c r="W83" s="64">
        <v>157.80071731613188</v>
      </c>
      <c r="X83" s="64">
        <v>0</v>
      </c>
      <c r="Y83" s="64">
        <v>4478.4953196706456</v>
      </c>
      <c r="Z83" s="289">
        <v>621.44065963849948</v>
      </c>
      <c r="AA83" s="339">
        <f t="shared" si="1"/>
        <v>12149.279417739888</v>
      </c>
    </row>
    <row r="84" spans="1:49" ht="16" customHeight="1" x14ac:dyDescent="0.15">
      <c r="A84" s="316">
        <v>74</v>
      </c>
      <c r="B84" s="203" t="s">
        <v>322</v>
      </c>
      <c r="C84" s="175" t="s">
        <v>416</v>
      </c>
      <c r="D84" s="342">
        <v>0</v>
      </c>
      <c r="E84" s="214">
        <v>2148.1694831761488</v>
      </c>
      <c r="F84" s="214">
        <v>0</v>
      </c>
      <c r="G84" s="214">
        <v>553.87299103170722</v>
      </c>
      <c r="H84" s="214">
        <v>414.99281878753612</v>
      </c>
      <c r="I84" s="214">
        <v>0</v>
      </c>
      <c r="J84" s="214">
        <v>0</v>
      </c>
      <c r="K84" s="214">
        <v>0</v>
      </c>
      <c r="L84" s="214">
        <v>4.4520142099247133</v>
      </c>
      <c r="M84" s="214">
        <v>0</v>
      </c>
      <c r="N84" s="214">
        <v>2050.6937882635561</v>
      </c>
      <c r="O84" s="64">
        <v>0</v>
      </c>
      <c r="P84" s="64">
        <v>0</v>
      </c>
      <c r="Q84" s="214">
        <v>472.67221993885551</v>
      </c>
      <c r="R84" s="214">
        <v>0</v>
      </c>
      <c r="S84" s="214">
        <v>4.2302771213466634</v>
      </c>
      <c r="T84" s="64">
        <v>0</v>
      </c>
      <c r="U84" s="64">
        <v>23.955313041710703</v>
      </c>
      <c r="V84" s="64">
        <v>0</v>
      </c>
      <c r="W84" s="64">
        <v>105.58196377832436</v>
      </c>
      <c r="X84" s="64">
        <v>0</v>
      </c>
      <c r="Y84" s="64">
        <v>2953.6800314034226</v>
      </c>
      <c r="Z84" s="289">
        <v>448.04303912410853</v>
      </c>
      <c r="AA84" s="339">
        <f t="shared" si="1"/>
        <v>9180.3439398766404</v>
      </c>
    </row>
    <row r="85" spans="1:49" ht="16" customHeight="1" x14ac:dyDescent="0.15">
      <c r="A85" s="48">
        <v>75</v>
      </c>
      <c r="B85" s="203" t="s">
        <v>323</v>
      </c>
      <c r="C85" s="40" t="s">
        <v>417</v>
      </c>
      <c r="D85" s="342">
        <v>0</v>
      </c>
      <c r="E85" s="214">
        <v>688.44741270999828</v>
      </c>
      <c r="F85" s="214">
        <v>0</v>
      </c>
      <c r="G85" s="214">
        <v>152.17610856213858</v>
      </c>
      <c r="H85" s="214">
        <v>933.13970464371039</v>
      </c>
      <c r="I85" s="214">
        <v>0</v>
      </c>
      <c r="J85" s="214">
        <v>0</v>
      </c>
      <c r="K85" s="214">
        <v>0</v>
      </c>
      <c r="L85" s="214">
        <v>4.9871110877056237</v>
      </c>
      <c r="M85" s="214">
        <v>0</v>
      </c>
      <c r="N85" s="214">
        <v>639.37847270779889</v>
      </c>
      <c r="O85" s="64">
        <v>0</v>
      </c>
      <c r="P85" s="64">
        <v>0</v>
      </c>
      <c r="Q85" s="214">
        <v>125.36607421587685</v>
      </c>
      <c r="R85" s="214">
        <v>0</v>
      </c>
      <c r="S85" s="214">
        <v>12.505770030544804</v>
      </c>
      <c r="T85" s="64">
        <v>0</v>
      </c>
      <c r="U85" s="64">
        <v>6.3536282141568554</v>
      </c>
      <c r="V85" s="64">
        <v>0</v>
      </c>
      <c r="W85" s="64">
        <v>28.003330317579657</v>
      </c>
      <c r="X85" s="64">
        <v>0</v>
      </c>
      <c r="Y85" s="64">
        <v>1906.2579354320071</v>
      </c>
      <c r="Z85" s="289">
        <v>44.170753262892461</v>
      </c>
      <c r="AA85" s="339">
        <f t="shared" si="1"/>
        <v>4540.7863011844092</v>
      </c>
    </row>
    <row r="86" spans="1:49" ht="16" customHeight="1" x14ac:dyDescent="0.15">
      <c r="A86" s="316">
        <v>76</v>
      </c>
      <c r="B86" s="203" t="s">
        <v>324</v>
      </c>
      <c r="C86" s="40" t="s">
        <v>418</v>
      </c>
      <c r="D86" s="342">
        <v>0</v>
      </c>
      <c r="E86" s="214">
        <v>1937.4780640329725</v>
      </c>
      <c r="F86" s="214">
        <v>0</v>
      </c>
      <c r="G86" s="214">
        <v>315.55215807546671</v>
      </c>
      <c r="H86" s="214">
        <v>380.63635079221461</v>
      </c>
      <c r="I86" s="214">
        <v>0</v>
      </c>
      <c r="J86" s="214">
        <v>0</v>
      </c>
      <c r="K86" s="214">
        <v>0</v>
      </c>
      <c r="L86" s="214">
        <v>3.1990406750378191</v>
      </c>
      <c r="M86" s="214">
        <v>0</v>
      </c>
      <c r="N86" s="214">
        <v>1275.1828502976803</v>
      </c>
      <c r="O86" s="64">
        <v>0</v>
      </c>
      <c r="P86" s="64">
        <v>0</v>
      </c>
      <c r="Q86" s="214">
        <v>261.95932568796184</v>
      </c>
      <c r="R86" s="214">
        <v>0</v>
      </c>
      <c r="S86" s="214">
        <v>3.431797199492566</v>
      </c>
      <c r="T86" s="64">
        <v>0</v>
      </c>
      <c r="U86" s="64">
        <v>13.276256539600201</v>
      </c>
      <c r="V86" s="64">
        <v>0</v>
      </c>
      <c r="W86" s="64">
        <v>58.514503009630019</v>
      </c>
      <c r="X86" s="64">
        <v>0</v>
      </c>
      <c r="Y86" s="64">
        <v>1512.529875337347</v>
      </c>
      <c r="Z86" s="289">
        <v>90.974223997580964</v>
      </c>
      <c r="AA86" s="339">
        <f t="shared" si="1"/>
        <v>5852.7344456449855</v>
      </c>
    </row>
    <row r="87" spans="1:49" ht="16" customHeight="1" x14ac:dyDescent="0.15">
      <c r="A87" s="295">
        <v>77</v>
      </c>
      <c r="B87" s="203" t="s">
        <v>325</v>
      </c>
      <c r="C87" s="40" t="s">
        <v>445</v>
      </c>
      <c r="D87" s="342">
        <v>0</v>
      </c>
      <c r="E87" s="214">
        <v>0</v>
      </c>
      <c r="F87" s="214">
        <v>0</v>
      </c>
      <c r="G87" s="214">
        <v>0</v>
      </c>
      <c r="H87" s="214">
        <v>0</v>
      </c>
      <c r="I87" s="214">
        <v>0</v>
      </c>
      <c r="J87" s="214">
        <v>0</v>
      </c>
      <c r="K87" s="214">
        <v>0</v>
      </c>
      <c r="L87" s="214">
        <v>0</v>
      </c>
      <c r="M87" s="214">
        <v>0</v>
      </c>
      <c r="N87" s="214">
        <v>0</v>
      </c>
      <c r="O87" s="64">
        <v>0</v>
      </c>
      <c r="P87" s="64">
        <v>0</v>
      </c>
      <c r="Q87" s="214">
        <v>0</v>
      </c>
      <c r="R87" s="214">
        <v>0</v>
      </c>
      <c r="S87" s="214">
        <v>0</v>
      </c>
      <c r="T87" s="64">
        <v>0</v>
      </c>
      <c r="U87" s="64">
        <v>0</v>
      </c>
      <c r="V87" s="64">
        <v>0</v>
      </c>
      <c r="W87" s="64">
        <v>0</v>
      </c>
      <c r="X87" s="64">
        <v>0</v>
      </c>
      <c r="Y87" s="64">
        <v>0</v>
      </c>
      <c r="Z87" s="289">
        <v>0</v>
      </c>
      <c r="AA87" s="339">
        <f t="shared" si="1"/>
        <v>0</v>
      </c>
    </row>
    <row r="88" spans="1:49" ht="16" customHeight="1" x14ac:dyDescent="0.15">
      <c r="A88" s="7"/>
      <c r="B88" s="8"/>
      <c r="C88" s="335" t="s">
        <v>191</v>
      </c>
      <c r="D88" s="383" t="s">
        <v>112</v>
      </c>
      <c r="E88" s="384" t="s">
        <v>112</v>
      </c>
      <c r="F88" s="384" t="s">
        <v>112</v>
      </c>
      <c r="G88" s="385" t="s">
        <v>112</v>
      </c>
      <c r="H88" s="385" t="s">
        <v>112</v>
      </c>
      <c r="I88" s="385" t="s">
        <v>112</v>
      </c>
      <c r="J88" s="385" t="s">
        <v>112</v>
      </c>
      <c r="K88" s="385" t="s">
        <v>112</v>
      </c>
      <c r="L88" s="385" t="s">
        <v>112</v>
      </c>
      <c r="M88" s="385" t="s">
        <v>112</v>
      </c>
      <c r="N88" s="385" t="s">
        <v>112</v>
      </c>
      <c r="O88" s="385" t="s">
        <v>112</v>
      </c>
      <c r="P88" s="385" t="s">
        <v>112</v>
      </c>
      <c r="Q88" s="385" t="s">
        <v>112</v>
      </c>
      <c r="R88" s="385" t="s">
        <v>112</v>
      </c>
      <c r="S88" s="385" t="s">
        <v>112</v>
      </c>
      <c r="T88" s="385" t="s">
        <v>112</v>
      </c>
      <c r="U88" s="385" t="s">
        <v>112</v>
      </c>
      <c r="V88" s="385" t="s">
        <v>112</v>
      </c>
      <c r="W88" s="385" t="s">
        <v>112</v>
      </c>
      <c r="X88" s="385" t="s">
        <v>112</v>
      </c>
      <c r="Y88" s="385" t="s">
        <v>112</v>
      </c>
      <c r="Z88" s="386" t="s">
        <v>112</v>
      </c>
      <c r="AA88" s="422"/>
    </row>
    <row r="89" spans="1:49" s="2" customFormat="1" ht="16" customHeight="1" x14ac:dyDescent="0.15">
      <c r="A89" s="480"/>
      <c r="B89" s="432"/>
      <c r="C89" s="149" t="s">
        <v>192</v>
      </c>
      <c r="D89" s="425">
        <v>0</v>
      </c>
      <c r="E89" s="341">
        <v>75135.832871499995</v>
      </c>
      <c r="F89" s="341">
        <v>0</v>
      </c>
      <c r="G89" s="341">
        <v>86690.967993875995</v>
      </c>
      <c r="H89" s="341">
        <v>46705.137954655751</v>
      </c>
      <c r="I89" s="341">
        <v>3567.9299040000005</v>
      </c>
      <c r="J89" s="341">
        <v>0</v>
      </c>
      <c r="K89" s="341">
        <v>0</v>
      </c>
      <c r="L89" s="341">
        <v>612.96554508645954</v>
      </c>
      <c r="M89" s="341">
        <v>200</v>
      </c>
      <c r="N89" s="341">
        <v>42887.789345614692</v>
      </c>
      <c r="O89" s="131">
        <v>0</v>
      </c>
      <c r="P89" s="131">
        <v>0</v>
      </c>
      <c r="Q89" s="341">
        <v>16350</v>
      </c>
      <c r="R89" s="341">
        <v>0</v>
      </c>
      <c r="S89" s="341">
        <v>448.68033160279873</v>
      </c>
      <c r="T89" s="131">
        <v>0</v>
      </c>
      <c r="U89" s="131">
        <v>1793</v>
      </c>
      <c r="V89" s="131">
        <v>0</v>
      </c>
      <c r="W89" s="131">
        <v>10145</v>
      </c>
      <c r="X89" s="131">
        <v>0</v>
      </c>
      <c r="Y89" s="131">
        <v>65830</v>
      </c>
      <c r="Z89" s="291">
        <v>6480</v>
      </c>
      <c r="AA89" s="344">
        <f t="shared" ref="AA89:AA93" si="2">SUM(D89:Z89)</f>
        <v>356847.30394633568</v>
      </c>
      <c r="AB89" s="97"/>
      <c r="AC89" s="97"/>
      <c r="AD89" s="97"/>
      <c r="AE89" s="97"/>
      <c r="AF89" s="97"/>
      <c r="AG89" s="97"/>
      <c r="AH89" s="97"/>
      <c r="AI89" s="97"/>
      <c r="AJ89" s="97"/>
      <c r="AK89" s="97"/>
      <c r="AL89" s="97"/>
      <c r="AM89" s="97"/>
      <c r="AN89" s="97"/>
      <c r="AO89" s="97"/>
      <c r="AP89" s="97"/>
      <c r="AQ89" s="97"/>
      <c r="AR89" s="97"/>
      <c r="AS89" s="97"/>
      <c r="AT89" s="97"/>
      <c r="AU89" s="97"/>
      <c r="AV89" s="97"/>
      <c r="AW89" s="97"/>
    </row>
    <row r="90" spans="1:49" s="2" customFormat="1" ht="16" customHeight="1" x14ac:dyDescent="0.15">
      <c r="A90" s="481"/>
      <c r="B90" s="50"/>
      <c r="C90" s="424" t="s">
        <v>105</v>
      </c>
      <c r="D90" s="156">
        <v>480</v>
      </c>
      <c r="E90" s="214">
        <v>-5713.2999999999975</v>
      </c>
      <c r="F90" s="214">
        <v>329.6</v>
      </c>
      <c r="G90" s="214">
        <v>-1235.4000000000001</v>
      </c>
      <c r="H90" s="214">
        <v>2967</v>
      </c>
      <c r="I90" s="214">
        <v>-561.6</v>
      </c>
      <c r="J90" s="214">
        <v>31.8</v>
      </c>
      <c r="K90" s="214">
        <v>0</v>
      </c>
      <c r="L90" s="214">
        <v>-442.12765957446805</v>
      </c>
      <c r="M90" s="214">
        <v>-1060</v>
      </c>
      <c r="N90" s="214">
        <v>0</v>
      </c>
      <c r="O90" s="64">
        <v>0</v>
      </c>
      <c r="P90" s="64">
        <v>0</v>
      </c>
      <c r="Q90" s="214">
        <v>0</v>
      </c>
      <c r="R90" s="214">
        <v>0</v>
      </c>
      <c r="S90" s="214">
        <v>0</v>
      </c>
      <c r="T90" s="64">
        <v>0</v>
      </c>
      <c r="U90" s="64">
        <v>0</v>
      </c>
      <c r="V90" s="64">
        <v>0</v>
      </c>
      <c r="W90" s="64">
        <v>0</v>
      </c>
      <c r="X90" s="64">
        <v>0</v>
      </c>
      <c r="Y90" s="64">
        <v>0</v>
      </c>
      <c r="Z90" s="289">
        <v>0</v>
      </c>
      <c r="AA90" s="339">
        <f t="shared" si="2"/>
        <v>-5204.0276595744645</v>
      </c>
      <c r="AB90" s="97"/>
      <c r="AC90" s="97"/>
      <c r="AD90" s="97"/>
      <c r="AE90" s="97"/>
      <c r="AF90" s="97"/>
      <c r="AG90" s="97"/>
      <c r="AH90" s="97"/>
      <c r="AI90" s="97"/>
      <c r="AJ90" s="97"/>
      <c r="AK90" s="97"/>
      <c r="AL90" s="97"/>
      <c r="AM90" s="97"/>
      <c r="AN90" s="97"/>
      <c r="AO90" s="97"/>
      <c r="AP90" s="97"/>
      <c r="AQ90" s="97"/>
      <c r="AR90" s="97"/>
      <c r="AS90" s="97"/>
      <c r="AT90" s="97"/>
      <c r="AU90" s="97"/>
      <c r="AV90" s="97"/>
      <c r="AW90" s="97"/>
    </row>
    <row r="91" spans="1:49" s="2" customFormat="1" ht="16" customHeight="1" x14ac:dyDescent="0.15">
      <c r="A91" s="481"/>
      <c r="B91" s="50"/>
      <c r="C91" s="424" t="s">
        <v>197</v>
      </c>
      <c r="D91" s="156">
        <v>0</v>
      </c>
      <c r="E91" s="214">
        <v>2145</v>
      </c>
      <c r="F91" s="214">
        <v>14172.800000000001</v>
      </c>
      <c r="G91" s="214">
        <v>511.20000000000073</v>
      </c>
      <c r="H91" s="214">
        <v>817</v>
      </c>
      <c r="I91" s="214">
        <v>0</v>
      </c>
      <c r="J91" s="214">
        <v>0</v>
      </c>
      <c r="K91" s="214">
        <v>1792.5880077369429</v>
      </c>
      <c r="L91" s="214">
        <v>2371.4119922630562</v>
      </c>
      <c r="M91" s="214">
        <v>0</v>
      </c>
      <c r="N91" s="214">
        <v>0</v>
      </c>
      <c r="O91" s="64">
        <v>0</v>
      </c>
      <c r="P91" s="64">
        <v>0</v>
      </c>
      <c r="Q91" s="214">
        <v>150</v>
      </c>
      <c r="R91" s="214">
        <v>0</v>
      </c>
      <c r="S91" s="214">
        <v>0</v>
      </c>
      <c r="T91" s="64">
        <v>0</v>
      </c>
      <c r="U91" s="64">
        <v>0</v>
      </c>
      <c r="V91" s="64">
        <v>0</v>
      </c>
      <c r="W91" s="64">
        <v>0</v>
      </c>
      <c r="X91" s="64">
        <v>0</v>
      </c>
      <c r="Y91" s="64">
        <v>154540</v>
      </c>
      <c r="Z91" s="289">
        <v>0</v>
      </c>
      <c r="AA91" s="339">
        <f t="shared" si="2"/>
        <v>176500</v>
      </c>
      <c r="AB91" s="97"/>
      <c r="AC91" s="97"/>
      <c r="AD91" s="97"/>
      <c r="AE91" s="97"/>
      <c r="AF91" s="97"/>
      <c r="AG91" s="97"/>
      <c r="AH91" s="97"/>
      <c r="AI91" s="97"/>
      <c r="AJ91" s="97"/>
      <c r="AK91" s="97"/>
      <c r="AL91" s="97"/>
      <c r="AM91" s="97"/>
      <c r="AN91" s="97"/>
      <c r="AO91" s="97"/>
      <c r="AP91" s="97"/>
      <c r="AQ91" s="97"/>
      <c r="AR91" s="97"/>
      <c r="AS91" s="97"/>
      <c r="AT91" s="97"/>
      <c r="AU91" s="97"/>
      <c r="AV91" s="97"/>
      <c r="AW91" s="97"/>
    </row>
    <row r="92" spans="1:49" s="2" customFormat="1" ht="16" customHeight="1" x14ac:dyDescent="0.15">
      <c r="A92" s="481"/>
      <c r="B92" s="50"/>
      <c r="C92" s="424" t="s">
        <v>198</v>
      </c>
      <c r="D92" s="426">
        <v>0</v>
      </c>
      <c r="E92" s="214">
        <v>0</v>
      </c>
      <c r="F92" s="214">
        <v>0</v>
      </c>
      <c r="G92" s="214">
        <v>24599.197648532161</v>
      </c>
      <c r="H92" s="214">
        <v>14403.917602553338</v>
      </c>
      <c r="I92" s="214">
        <v>22374.784592000011</v>
      </c>
      <c r="J92" s="214">
        <v>0</v>
      </c>
      <c r="K92" s="214">
        <v>0</v>
      </c>
      <c r="L92" s="214">
        <v>0</v>
      </c>
      <c r="M92" s="214">
        <v>0</v>
      </c>
      <c r="N92" s="214">
        <v>0</v>
      </c>
      <c r="O92" s="64">
        <v>0</v>
      </c>
      <c r="P92" s="64">
        <v>0</v>
      </c>
      <c r="Q92" s="214">
        <v>0</v>
      </c>
      <c r="R92" s="214">
        <v>0</v>
      </c>
      <c r="S92" s="214">
        <v>0</v>
      </c>
      <c r="T92" s="64">
        <v>0</v>
      </c>
      <c r="U92" s="64">
        <v>0</v>
      </c>
      <c r="V92" s="64">
        <v>0</v>
      </c>
      <c r="W92" s="64">
        <v>0</v>
      </c>
      <c r="X92" s="64">
        <v>0</v>
      </c>
      <c r="Y92" s="64">
        <v>0</v>
      </c>
      <c r="Z92" s="289">
        <v>0</v>
      </c>
      <c r="AA92" s="339">
        <f t="shared" si="2"/>
        <v>61377.899843085514</v>
      </c>
      <c r="AB92" s="97"/>
      <c r="AC92" s="97"/>
      <c r="AD92" s="97"/>
      <c r="AE92" s="97"/>
      <c r="AF92" s="97"/>
      <c r="AG92" s="97"/>
      <c r="AH92" s="97"/>
      <c r="AI92" s="97"/>
      <c r="AJ92" s="97"/>
      <c r="AK92" s="97"/>
      <c r="AL92" s="97"/>
      <c r="AM92" s="97"/>
      <c r="AN92" s="97"/>
      <c r="AO92" s="97"/>
      <c r="AP92" s="97"/>
      <c r="AQ92" s="97"/>
      <c r="AR92" s="97"/>
      <c r="AS92" s="97"/>
      <c r="AT92" s="97"/>
      <c r="AU92" s="97"/>
      <c r="AV92" s="97"/>
      <c r="AW92" s="97"/>
    </row>
    <row r="93" spans="1:49" s="2" customFormat="1" ht="16" customHeight="1" x14ac:dyDescent="0.15">
      <c r="A93" s="7"/>
      <c r="B93" s="8"/>
      <c r="C93" s="427" t="s">
        <v>207</v>
      </c>
      <c r="D93" s="423">
        <f t="shared" ref="D93:Y93" si="3">SUM(D11:D92)</f>
        <v>213010.00000000003</v>
      </c>
      <c r="E93" s="387">
        <f t="shared" si="3"/>
        <v>119049.1886315</v>
      </c>
      <c r="F93" s="387">
        <f t="shared" si="3"/>
        <v>16232.800000000001</v>
      </c>
      <c r="G93" s="387">
        <f t="shared" si="3"/>
        <v>125728.82695740326</v>
      </c>
      <c r="H93" s="387">
        <f t="shared" si="3"/>
        <v>128765.59486010238</v>
      </c>
      <c r="I93" s="387">
        <f t="shared" si="3"/>
        <v>106868.6805744</v>
      </c>
      <c r="J93" s="387">
        <f t="shared" si="3"/>
        <v>3180.0000000000005</v>
      </c>
      <c r="K93" s="387">
        <f t="shared" si="3"/>
        <v>16250.881667311463</v>
      </c>
      <c r="L93" s="387">
        <f t="shared" si="3"/>
        <v>23190.335674820919</v>
      </c>
      <c r="M93" s="387">
        <f t="shared" si="3"/>
        <v>4640</v>
      </c>
      <c r="N93" s="387">
        <f t="shared" si="3"/>
        <v>112460.12</v>
      </c>
      <c r="O93" s="388">
        <f t="shared" si="3"/>
        <v>31924</v>
      </c>
      <c r="P93" s="388">
        <f t="shared" si="3"/>
        <v>24966</v>
      </c>
      <c r="Q93" s="388">
        <f t="shared" si="3"/>
        <v>38100</v>
      </c>
      <c r="R93" s="388">
        <f t="shared" si="3"/>
        <v>4337.2124938594834</v>
      </c>
      <c r="S93" s="388">
        <f t="shared" si="3"/>
        <v>868.99999999999989</v>
      </c>
      <c r="T93" s="388">
        <f t="shared" si="3"/>
        <v>141508.79999999999</v>
      </c>
      <c r="U93" s="388">
        <f t="shared" si="3"/>
        <v>5241.2399999999989</v>
      </c>
      <c r="V93" s="388">
        <f t="shared" si="3"/>
        <v>363.17520000000002</v>
      </c>
      <c r="W93" s="388">
        <f t="shared" si="3"/>
        <v>12605.044058393629</v>
      </c>
      <c r="X93" s="388">
        <f t="shared" si="3"/>
        <v>287670</v>
      </c>
      <c r="Y93" s="388">
        <f t="shared" si="3"/>
        <v>385458.51045177737</v>
      </c>
      <c r="Z93" s="389">
        <f t="shared" ref="Z93" si="4">SUM(Z11:Z92)</f>
        <v>17859.999999999996</v>
      </c>
      <c r="AA93" s="340">
        <f t="shared" si="2"/>
        <v>1820279.4105695684</v>
      </c>
      <c r="AB93" s="97"/>
      <c r="AC93" s="97"/>
      <c r="AD93" s="97"/>
      <c r="AE93" s="97"/>
      <c r="AF93" s="97"/>
      <c r="AG93" s="97"/>
      <c r="AH93" s="97"/>
      <c r="AI93" s="97"/>
      <c r="AJ93" s="97"/>
      <c r="AK93" s="97"/>
      <c r="AL93" s="97"/>
      <c r="AM93" s="97"/>
      <c r="AN93" s="97"/>
      <c r="AO93" s="97"/>
      <c r="AP93" s="97"/>
      <c r="AQ93" s="97"/>
      <c r="AR93" s="97"/>
      <c r="AS93" s="97"/>
      <c r="AT93" s="97"/>
      <c r="AU93" s="97"/>
      <c r="AV93" s="97"/>
      <c r="AW93" s="97"/>
    </row>
  </sheetData>
  <pageMargins left="0.79000000000000015" right="0.79000000000000015" top="0.59" bottom="0.59" header="0.39000000000000007" footer="0.39000000000000007"/>
  <pageSetup paperSize="9" scale="62" orientation="landscape"/>
  <headerFooter>
    <oddHeader>&amp;R&amp;K000000&amp;P</oddHeader>
    <oddFooter>&amp;L&amp;D&amp;C&amp;F&amp;R&amp;A</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W93"/>
  <sheetViews>
    <sheetView zoomScaleNormal="101" zoomScalePageLayoutView="101" workbookViewId="0">
      <pane xSplit="3" ySplit="10" topLeftCell="D11" activePane="bottomRight" state="frozen"/>
      <selection pane="topRight" activeCell="D1" sqref="D1"/>
      <selection pane="bottomLeft" activeCell="A11" sqref="A11"/>
      <selection pane="bottomRight"/>
    </sheetView>
  </sheetViews>
  <sheetFormatPr baseColWidth="10" defaultColWidth="11.5" defaultRowHeight="13" x14ac:dyDescent="0.15"/>
  <cols>
    <col min="1" max="1" width="3.6640625" style="10" customWidth="1"/>
    <col min="2" max="2" width="8.5" style="10" customWidth="1"/>
    <col min="3" max="3" width="38" style="10" customWidth="1"/>
    <col min="4" max="26" width="10.6640625" style="1" customWidth="1"/>
    <col min="27" max="16384" width="11.5" style="1"/>
  </cols>
  <sheetData>
    <row r="2" spans="1:26" ht="16" x14ac:dyDescent="0.2">
      <c r="C2" s="144" t="s">
        <v>193</v>
      </c>
    </row>
    <row r="3" spans="1:26" s="37" customFormat="1" ht="15" customHeight="1" x14ac:dyDescent="0.15">
      <c r="A3" s="3"/>
      <c r="B3" s="3"/>
      <c r="C3" s="200" t="s">
        <v>200</v>
      </c>
      <c r="E3" s="6"/>
      <c r="F3" s="6"/>
      <c r="G3" s="117"/>
      <c r="H3" s="117"/>
      <c r="I3" s="117"/>
      <c r="J3" s="117"/>
      <c r="K3" s="117"/>
      <c r="L3" s="117"/>
      <c r="M3" s="117"/>
      <c r="N3" s="117"/>
      <c r="O3" s="117"/>
      <c r="P3" s="117"/>
      <c r="Q3" s="117"/>
      <c r="R3" s="6"/>
      <c r="S3" s="117"/>
      <c r="T3" s="117"/>
      <c r="U3" s="117"/>
      <c r="V3" s="117"/>
      <c r="W3" s="117"/>
      <c r="X3" s="117"/>
      <c r="Y3" s="117"/>
      <c r="Z3" s="117"/>
    </row>
    <row r="4" spans="1:26" s="37" customFormat="1" ht="23" customHeight="1" x14ac:dyDescent="0.15">
      <c r="A4" s="5"/>
      <c r="B4" s="5"/>
      <c r="C4" s="200" t="s">
        <v>258</v>
      </c>
      <c r="D4" s="3"/>
      <c r="E4" s="3"/>
      <c r="F4" s="3"/>
      <c r="G4" s="61"/>
      <c r="H4" s="61"/>
      <c r="I4" s="62"/>
      <c r="J4" s="62"/>
      <c r="K4" s="62"/>
      <c r="L4" s="62"/>
      <c r="M4" s="62"/>
      <c r="N4" s="62"/>
      <c r="O4" s="5"/>
      <c r="P4" s="3"/>
      <c r="Q4" s="67"/>
      <c r="R4" s="67"/>
      <c r="S4" s="67"/>
      <c r="T4" s="67"/>
      <c r="U4" s="67"/>
      <c r="V4" s="67"/>
      <c r="W4" s="3"/>
    </row>
    <row r="5" spans="1:26" s="37" customFormat="1" ht="20" customHeight="1" x14ac:dyDescent="0.15">
      <c r="A5" s="35"/>
      <c r="B5" s="35"/>
      <c r="C5" s="201" t="s">
        <v>341</v>
      </c>
      <c r="D5" s="11"/>
      <c r="E5" s="11"/>
      <c r="F5" s="11"/>
      <c r="G5" s="11"/>
      <c r="H5" s="11"/>
      <c r="I5" s="11"/>
      <c r="J5" s="11"/>
      <c r="K5" s="11"/>
      <c r="L5" s="11"/>
      <c r="M5" s="11"/>
      <c r="N5" s="11"/>
      <c r="O5" s="11"/>
      <c r="P5" s="11"/>
      <c r="Q5" s="11"/>
      <c r="R5" s="11"/>
      <c r="S5" s="11"/>
      <c r="T5" s="11"/>
      <c r="U5" s="11"/>
      <c r="V5" s="11"/>
      <c r="W5" s="11"/>
      <c r="X5" s="11"/>
      <c r="Y5" s="11"/>
      <c r="Z5" s="11"/>
    </row>
    <row r="6" spans="1:26" s="37" customFormat="1" ht="15" customHeight="1" x14ac:dyDescent="0.15">
      <c r="A6" s="118" t="s">
        <v>112</v>
      </c>
      <c r="B6" s="119"/>
      <c r="C6" s="120"/>
      <c r="D6" s="333"/>
      <c r="E6" s="212"/>
      <c r="F6" s="212"/>
      <c r="G6" s="212"/>
      <c r="H6" s="212"/>
      <c r="I6" s="212"/>
      <c r="J6" s="212"/>
      <c r="K6" s="212"/>
      <c r="L6" s="212"/>
      <c r="M6" s="212"/>
      <c r="N6" s="212"/>
      <c r="O6" s="212"/>
      <c r="P6" s="212"/>
      <c r="Q6" s="212"/>
      <c r="R6" s="212"/>
      <c r="S6" s="212"/>
      <c r="T6" s="212"/>
      <c r="U6" s="212"/>
      <c r="V6" s="212"/>
      <c r="W6" s="212"/>
      <c r="X6" s="212"/>
      <c r="Y6" s="212"/>
      <c r="Z6" s="334"/>
    </row>
    <row r="7" spans="1:26" s="10" customFormat="1" ht="66" customHeight="1" x14ac:dyDescent="0.15">
      <c r="A7" s="20" t="s">
        <v>112</v>
      </c>
      <c r="B7" s="21" t="s">
        <v>112</v>
      </c>
      <c r="C7" s="145" t="s">
        <v>164</v>
      </c>
      <c r="D7" s="377" t="s">
        <v>171</v>
      </c>
      <c r="E7" s="184" t="s">
        <v>196</v>
      </c>
      <c r="F7" s="73" t="s">
        <v>172</v>
      </c>
      <c r="G7" s="73" t="s">
        <v>173</v>
      </c>
      <c r="H7" s="73" t="s">
        <v>174</v>
      </c>
      <c r="I7" s="73" t="s">
        <v>175</v>
      </c>
      <c r="J7" s="73" t="s">
        <v>176</v>
      </c>
      <c r="K7" s="73" t="s">
        <v>177</v>
      </c>
      <c r="L7" s="73" t="s">
        <v>178</v>
      </c>
      <c r="M7" s="73" t="s">
        <v>179</v>
      </c>
      <c r="N7" s="73" t="s">
        <v>180</v>
      </c>
      <c r="O7" s="184" t="s">
        <v>342</v>
      </c>
      <c r="P7" s="184" t="s">
        <v>343</v>
      </c>
      <c r="Q7" s="73" t="s">
        <v>181</v>
      </c>
      <c r="R7" s="73" t="s">
        <v>182</v>
      </c>
      <c r="S7" s="73" t="s">
        <v>183</v>
      </c>
      <c r="T7" s="73" t="s">
        <v>184</v>
      </c>
      <c r="U7" s="73" t="s">
        <v>185</v>
      </c>
      <c r="V7" s="73" t="s">
        <v>186</v>
      </c>
      <c r="W7" s="73" t="s">
        <v>187</v>
      </c>
      <c r="X7" s="73" t="s">
        <v>188</v>
      </c>
      <c r="Y7" s="73" t="s">
        <v>189</v>
      </c>
      <c r="Z7" s="195" t="s">
        <v>190</v>
      </c>
    </row>
    <row r="8" spans="1:26" s="10" customFormat="1" x14ac:dyDescent="0.15">
      <c r="A8" s="95" t="s">
        <v>110</v>
      </c>
      <c r="B8" s="22" t="s">
        <v>112</v>
      </c>
      <c r="C8" s="89" t="s">
        <v>112</v>
      </c>
      <c r="D8" s="378"/>
      <c r="E8" s="379"/>
      <c r="F8" s="379"/>
      <c r="G8" s="379"/>
      <c r="H8" s="379"/>
      <c r="I8" s="379"/>
      <c r="J8" s="379"/>
      <c r="K8" s="379"/>
      <c r="L8" s="379"/>
      <c r="M8" s="379"/>
      <c r="N8" s="379"/>
      <c r="O8" s="379"/>
      <c r="P8" s="379"/>
      <c r="Q8" s="379"/>
      <c r="R8" s="379"/>
      <c r="S8" s="379"/>
      <c r="T8" s="379"/>
      <c r="U8" s="379"/>
      <c r="V8" s="379"/>
      <c r="W8" s="379"/>
      <c r="X8" s="379"/>
      <c r="Y8" s="379"/>
      <c r="Z8" s="380"/>
    </row>
    <row r="9" spans="1:26" s="10" customFormat="1" ht="16" customHeight="1" x14ac:dyDescent="0.15">
      <c r="A9" s="93"/>
      <c r="B9" s="152" t="s">
        <v>15</v>
      </c>
      <c r="C9" s="153" t="s">
        <v>194</v>
      </c>
      <c r="D9" s="125" t="s">
        <v>163</v>
      </c>
      <c r="E9" s="126" t="s">
        <v>163</v>
      </c>
      <c r="F9" s="126" t="s">
        <v>163</v>
      </c>
      <c r="G9" s="51" t="s">
        <v>163</v>
      </c>
      <c r="H9" s="51" t="s">
        <v>163</v>
      </c>
      <c r="I9" s="51" t="s">
        <v>163</v>
      </c>
      <c r="J9" s="51" t="s">
        <v>163</v>
      </c>
      <c r="K9" s="51" t="s">
        <v>163</v>
      </c>
      <c r="L9" s="51" t="s">
        <v>163</v>
      </c>
      <c r="M9" s="51" t="s">
        <v>163</v>
      </c>
      <c r="N9" s="51" t="s">
        <v>163</v>
      </c>
      <c r="O9" s="51" t="s">
        <v>163</v>
      </c>
      <c r="P9" s="51" t="s">
        <v>163</v>
      </c>
      <c r="Q9" s="51" t="s">
        <v>163</v>
      </c>
      <c r="R9" s="51" t="s">
        <v>163</v>
      </c>
      <c r="S9" s="51" t="s">
        <v>163</v>
      </c>
      <c r="T9" s="51" t="s">
        <v>163</v>
      </c>
      <c r="U9" s="51" t="s">
        <v>163</v>
      </c>
      <c r="V9" s="51" t="s">
        <v>163</v>
      </c>
      <c r="W9" s="51" t="s">
        <v>163</v>
      </c>
      <c r="X9" s="51" t="s">
        <v>163</v>
      </c>
      <c r="Y9" s="51" t="s">
        <v>163</v>
      </c>
      <c r="Z9" s="86" t="s">
        <v>163</v>
      </c>
    </row>
    <row r="10" spans="1:26" s="10" customFormat="1" ht="16" customHeight="1" x14ac:dyDescent="0.15">
      <c r="A10" s="8"/>
      <c r="B10" s="8"/>
      <c r="C10" s="154" t="s">
        <v>195</v>
      </c>
      <c r="D10" s="8"/>
      <c r="E10" s="8"/>
      <c r="F10" s="8"/>
      <c r="G10" s="8"/>
      <c r="H10" s="8"/>
      <c r="I10" s="8"/>
      <c r="J10" s="8"/>
      <c r="K10" s="8"/>
      <c r="L10" s="8"/>
      <c r="M10" s="8"/>
      <c r="N10" s="8"/>
      <c r="O10" s="8"/>
      <c r="P10" s="8"/>
      <c r="Q10" s="8"/>
      <c r="R10" s="8"/>
      <c r="S10" s="8"/>
      <c r="T10" s="8"/>
      <c r="U10" s="8"/>
      <c r="V10" s="8"/>
      <c r="W10" s="8"/>
      <c r="X10" s="8"/>
      <c r="Y10" s="8"/>
      <c r="Z10" s="163"/>
    </row>
    <row r="11" spans="1:26" ht="16" customHeight="1" x14ac:dyDescent="0.15">
      <c r="A11" s="48">
        <v>1</v>
      </c>
      <c r="B11" s="127" t="s">
        <v>41</v>
      </c>
      <c r="C11" s="151" t="s">
        <v>165</v>
      </c>
      <c r="D11" s="394" t="s">
        <v>112</v>
      </c>
      <c r="E11" s="156">
        <v>19045.948411379217</v>
      </c>
      <c r="F11" s="156">
        <v>15210.754150847164</v>
      </c>
      <c r="G11" s="156">
        <v>22159.519244685605</v>
      </c>
      <c r="H11" s="156">
        <v>19816.678055766031</v>
      </c>
      <c r="I11" s="156">
        <v>20384.534089238732</v>
      </c>
      <c r="J11" s="156">
        <v>4911.7300700657051</v>
      </c>
      <c r="K11" s="156">
        <v>22540.150180322922</v>
      </c>
      <c r="L11" s="156">
        <v>67288.359466989554</v>
      </c>
      <c r="M11" s="156">
        <v>5320.3765311766665</v>
      </c>
      <c r="N11" s="156">
        <v>24861.111111111109</v>
      </c>
      <c r="O11" s="397"/>
      <c r="P11" s="398"/>
      <c r="Q11" s="156">
        <v>9938.5451198081337</v>
      </c>
      <c r="R11" s="409"/>
      <c r="S11" s="156">
        <v>41335.453100158986</v>
      </c>
      <c r="T11" s="397"/>
      <c r="U11" s="415"/>
      <c r="V11" s="415"/>
      <c r="W11" s="415"/>
      <c r="X11" s="398"/>
      <c r="Y11" s="156">
        <v>46286.212473500062</v>
      </c>
      <c r="Z11" s="390">
        <v>26835.3966298093</v>
      </c>
    </row>
    <row r="12" spans="1:26" ht="16" customHeight="1" x14ac:dyDescent="0.15">
      <c r="A12" s="128">
        <v>2</v>
      </c>
      <c r="B12" s="128" t="s">
        <v>42</v>
      </c>
      <c r="C12" s="40" t="s">
        <v>166</v>
      </c>
      <c r="D12" s="160" t="s">
        <v>112</v>
      </c>
      <c r="E12" s="156">
        <v>19045.948411379217</v>
      </c>
      <c r="F12" s="156">
        <v>15210.754150847164</v>
      </c>
      <c r="G12" s="156">
        <v>22159.519244685605</v>
      </c>
      <c r="H12" s="156">
        <v>19816.678055766031</v>
      </c>
      <c r="I12" s="156">
        <v>20384.534089238732</v>
      </c>
      <c r="J12" s="156">
        <v>4911.7300700657051</v>
      </c>
      <c r="K12" s="156">
        <v>22540.150180322922</v>
      </c>
      <c r="L12" s="156">
        <v>67288.359466989554</v>
      </c>
      <c r="M12" s="156">
        <v>5320.3765311766665</v>
      </c>
      <c r="N12" s="156">
        <v>24861.111111111109</v>
      </c>
      <c r="O12" s="357"/>
      <c r="P12" s="399"/>
      <c r="Q12" s="156">
        <v>9938.5451198081337</v>
      </c>
      <c r="R12" s="410"/>
      <c r="S12" s="156">
        <v>41335.453100158986</v>
      </c>
      <c r="T12" s="357"/>
      <c r="U12" s="403"/>
      <c r="V12" s="403"/>
      <c r="W12" s="403"/>
      <c r="X12" s="399"/>
      <c r="Y12" s="156">
        <v>46286.212473500062</v>
      </c>
      <c r="Z12" s="183">
        <v>26835.3966298093</v>
      </c>
    </row>
    <row r="13" spans="1:26" ht="16" customHeight="1" x14ac:dyDescent="0.15">
      <c r="A13" s="48">
        <v>3</v>
      </c>
      <c r="B13" s="216" t="s">
        <v>267</v>
      </c>
      <c r="C13" s="40" t="s">
        <v>167</v>
      </c>
      <c r="D13" s="160" t="s">
        <v>112</v>
      </c>
      <c r="E13" s="156">
        <v>19045.948411379217</v>
      </c>
      <c r="F13" s="156">
        <v>15210.754150847164</v>
      </c>
      <c r="G13" s="156">
        <v>22159.519244685605</v>
      </c>
      <c r="H13" s="156">
        <v>19816.678055766031</v>
      </c>
      <c r="I13" s="156">
        <v>20384.534089238732</v>
      </c>
      <c r="J13" s="156">
        <v>4911.7300700657051</v>
      </c>
      <c r="K13" s="156">
        <v>22540.150180322922</v>
      </c>
      <c r="L13" s="156">
        <v>67288.359466989554</v>
      </c>
      <c r="M13" s="156">
        <v>5320.3765311766665</v>
      </c>
      <c r="N13" s="156">
        <v>24861.111111111109</v>
      </c>
      <c r="O13" s="357"/>
      <c r="P13" s="399"/>
      <c r="Q13" s="156">
        <v>9938.5451198081337</v>
      </c>
      <c r="R13" s="410"/>
      <c r="S13" s="156">
        <v>41335.453100158986</v>
      </c>
      <c r="T13" s="357"/>
      <c r="U13" s="403"/>
      <c r="V13" s="403"/>
      <c r="W13" s="403"/>
      <c r="X13" s="399"/>
      <c r="Y13" s="156">
        <v>46286.212473500062</v>
      </c>
      <c r="Z13" s="183">
        <v>26835.3966298093</v>
      </c>
    </row>
    <row r="14" spans="1:26" ht="16" customHeight="1" x14ac:dyDescent="0.15">
      <c r="A14" s="128">
        <v>4</v>
      </c>
      <c r="B14" s="217" t="s">
        <v>268</v>
      </c>
      <c r="C14" s="40" t="s">
        <v>199</v>
      </c>
      <c r="D14" s="160" t="s">
        <v>112</v>
      </c>
      <c r="E14" s="156">
        <v>19045.948411379217</v>
      </c>
      <c r="F14" s="156">
        <v>15210.754150847164</v>
      </c>
      <c r="G14" s="156">
        <v>22159.519244685605</v>
      </c>
      <c r="H14" s="156">
        <v>19816.678055766031</v>
      </c>
      <c r="I14" s="156">
        <v>20384.534089238732</v>
      </c>
      <c r="J14" s="156">
        <v>4911.7300700657051</v>
      </c>
      <c r="K14" s="156">
        <v>22540.150180322922</v>
      </c>
      <c r="L14" s="156">
        <v>67288.359466989554</v>
      </c>
      <c r="M14" s="156">
        <v>5320.3765311766665</v>
      </c>
      <c r="N14" s="156">
        <v>21148.327491123422</v>
      </c>
      <c r="O14" s="357"/>
      <c r="P14" s="399"/>
      <c r="Q14" s="156">
        <v>6872.1066610436801</v>
      </c>
      <c r="R14" s="410"/>
      <c r="S14" s="156">
        <v>41335.453100158986</v>
      </c>
      <c r="T14" s="357"/>
      <c r="U14" s="403"/>
      <c r="V14" s="403"/>
      <c r="W14" s="403"/>
      <c r="X14" s="399"/>
      <c r="Y14" s="156">
        <v>36721.046848724669</v>
      </c>
      <c r="Z14" s="183">
        <v>26835.3966298093</v>
      </c>
    </row>
    <row r="15" spans="1:26" ht="16" customHeight="1" x14ac:dyDescent="0.15">
      <c r="A15" s="48">
        <v>5</v>
      </c>
      <c r="B15" s="218" t="s">
        <v>269</v>
      </c>
      <c r="C15" s="40" t="s">
        <v>147</v>
      </c>
      <c r="D15" s="160" t="s">
        <v>112</v>
      </c>
      <c r="E15" s="156">
        <v>19045.948411379217</v>
      </c>
      <c r="F15" s="156">
        <v>15210.754150847164</v>
      </c>
      <c r="G15" s="156">
        <v>22159.519244685605</v>
      </c>
      <c r="H15" s="156">
        <v>19816.678055766031</v>
      </c>
      <c r="I15" s="156">
        <v>20384.534089238732</v>
      </c>
      <c r="J15" s="156">
        <v>4911.7300700657051</v>
      </c>
      <c r="K15" s="156">
        <v>22540.150180322922</v>
      </c>
      <c r="L15" s="156">
        <v>67288.359466989554</v>
      </c>
      <c r="M15" s="156">
        <v>5320.3765311766665</v>
      </c>
      <c r="N15" s="156">
        <v>18625.418173490703</v>
      </c>
      <c r="O15" s="357"/>
      <c r="P15" s="399"/>
      <c r="Q15" s="156">
        <v>6872.1066610436801</v>
      </c>
      <c r="R15" s="410"/>
      <c r="S15" s="156">
        <v>41335.453100158986</v>
      </c>
      <c r="T15" s="357"/>
      <c r="U15" s="403"/>
      <c r="V15" s="403"/>
      <c r="W15" s="403"/>
      <c r="X15" s="399"/>
      <c r="Y15" s="156">
        <v>35986.357960210516</v>
      </c>
      <c r="Z15" s="183">
        <v>26835.3966298093</v>
      </c>
    </row>
    <row r="16" spans="1:26" ht="16" customHeight="1" x14ac:dyDescent="0.15">
      <c r="A16" s="128">
        <v>6</v>
      </c>
      <c r="B16" s="217" t="s">
        <v>270</v>
      </c>
      <c r="C16" s="40" t="s">
        <v>331</v>
      </c>
      <c r="D16" s="160" t="s">
        <v>112</v>
      </c>
      <c r="E16" s="156">
        <v>19045.948411379217</v>
      </c>
      <c r="F16" s="156">
        <v>15210.754150847164</v>
      </c>
      <c r="G16" s="156">
        <v>22159.519244685605</v>
      </c>
      <c r="H16" s="156">
        <v>19816.678055766031</v>
      </c>
      <c r="I16" s="156">
        <v>20384.534089238732</v>
      </c>
      <c r="J16" s="156">
        <v>4911.7300700657051</v>
      </c>
      <c r="K16" s="156">
        <v>22540.150180322922</v>
      </c>
      <c r="L16" s="156">
        <v>67288.359466989554</v>
      </c>
      <c r="M16" s="156">
        <v>5320.3765311766665</v>
      </c>
      <c r="N16" s="156">
        <v>20747.665014875896</v>
      </c>
      <c r="O16" s="357"/>
      <c r="P16" s="399"/>
      <c r="Q16" s="156">
        <v>6872.1066610436801</v>
      </c>
      <c r="R16" s="410"/>
      <c r="S16" s="156">
        <v>41335.453100158986</v>
      </c>
      <c r="T16" s="357"/>
      <c r="U16" s="403"/>
      <c r="V16" s="403"/>
      <c r="W16" s="403"/>
      <c r="X16" s="399"/>
      <c r="Y16" s="156">
        <v>37716.471020898054</v>
      </c>
      <c r="Z16" s="183">
        <v>26835.3966298093</v>
      </c>
    </row>
    <row r="17" spans="1:26" ht="16" customHeight="1" x14ac:dyDescent="0.15">
      <c r="A17" s="48">
        <v>7</v>
      </c>
      <c r="B17" s="50">
        <v>16</v>
      </c>
      <c r="C17" s="40" t="s">
        <v>393</v>
      </c>
      <c r="D17" s="160" t="s">
        <v>112</v>
      </c>
      <c r="E17" s="156">
        <v>19045.948411379217</v>
      </c>
      <c r="F17" s="156">
        <v>15210.754150847164</v>
      </c>
      <c r="G17" s="156">
        <v>22159.519244685605</v>
      </c>
      <c r="H17" s="156">
        <v>19816.678055766031</v>
      </c>
      <c r="I17" s="156">
        <v>20384.534089238732</v>
      </c>
      <c r="J17" s="156">
        <v>4911.7300700657051</v>
      </c>
      <c r="K17" s="156">
        <v>22540.150180322922</v>
      </c>
      <c r="L17" s="156">
        <v>67288.359466989554</v>
      </c>
      <c r="M17" s="156">
        <v>5320.3765311766665</v>
      </c>
      <c r="N17" s="156">
        <v>21148.327491123422</v>
      </c>
      <c r="O17" s="357"/>
      <c r="P17" s="399"/>
      <c r="Q17" s="156">
        <v>6872.1066610436801</v>
      </c>
      <c r="R17" s="410"/>
      <c r="S17" s="156">
        <v>41335.453100158986</v>
      </c>
      <c r="T17" s="357"/>
      <c r="U17" s="403"/>
      <c r="V17" s="403"/>
      <c r="W17" s="403"/>
      <c r="X17" s="399"/>
      <c r="Y17" s="156">
        <v>36721.046848724669</v>
      </c>
      <c r="Z17" s="183">
        <v>26835.3966298093</v>
      </c>
    </row>
    <row r="18" spans="1:26" ht="16" customHeight="1" x14ac:dyDescent="0.15">
      <c r="A18" s="128">
        <v>8</v>
      </c>
      <c r="B18" s="50">
        <v>17</v>
      </c>
      <c r="C18" s="40" t="s">
        <v>76</v>
      </c>
      <c r="D18" s="160" t="s">
        <v>112</v>
      </c>
      <c r="E18" s="156">
        <v>19045.948411379217</v>
      </c>
      <c r="F18" s="156">
        <v>15210.754150847164</v>
      </c>
      <c r="G18" s="156">
        <v>22159.519244685605</v>
      </c>
      <c r="H18" s="156">
        <v>19816.678055766031</v>
      </c>
      <c r="I18" s="156">
        <v>20384.534089238732</v>
      </c>
      <c r="J18" s="156">
        <v>4911.7300700657051</v>
      </c>
      <c r="K18" s="156">
        <v>22540.150180322922</v>
      </c>
      <c r="L18" s="156">
        <v>67288.359466989554</v>
      </c>
      <c r="M18" s="156">
        <v>5320.3765311766665</v>
      </c>
      <c r="N18" s="156">
        <v>16512.412176483183</v>
      </c>
      <c r="O18" s="357"/>
      <c r="P18" s="399"/>
      <c r="Q18" s="156">
        <v>6872.1066610436801</v>
      </c>
      <c r="R18" s="410"/>
      <c r="S18" s="156">
        <v>41335.453100158986</v>
      </c>
      <c r="T18" s="357"/>
      <c r="U18" s="403"/>
      <c r="V18" s="403"/>
      <c r="W18" s="403"/>
      <c r="X18" s="399"/>
      <c r="Y18" s="156">
        <v>31682.489710382899</v>
      </c>
      <c r="Z18" s="183">
        <v>9306.3271398401394</v>
      </c>
    </row>
    <row r="19" spans="1:26" ht="16" customHeight="1" x14ac:dyDescent="0.15">
      <c r="A19" s="48">
        <v>9</v>
      </c>
      <c r="B19" s="50">
        <v>18</v>
      </c>
      <c r="C19" s="40" t="s">
        <v>80</v>
      </c>
      <c r="D19" s="393" t="s">
        <v>112</v>
      </c>
      <c r="E19" s="156">
        <v>19045.948411379217</v>
      </c>
      <c r="F19" s="156">
        <v>15210.754150847164</v>
      </c>
      <c r="G19" s="156">
        <v>22159.519244685605</v>
      </c>
      <c r="H19" s="156">
        <v>19816.678055766031</v>
      </c>
      <c r="I19" s="156">
        <v>20384.534089238732</v>
      </c>
      <c r="J19" s="156">
        <v>4911.7300700657051</v>
      </c>
      <c r="K19" s="156">
        <v>22540.150180322922</v>
      </c>
      <c r="L19" s="156">
        <v>67288.359466989554</v>
      </c>
      <c r="M19" s="156">
        <v>5320.3765311766665</v>
      </c>
      <c r="N19" s="156">
        <v>23042.864817314567</v>
      </c>
      <c r="O19" s="357"/>
      <c r="P19" s="399"/>
      <c r="Q19" s="156">
        <v>6872.1066610436801</v>
      </c>
      <c r="R19" s="410"/>
      <c r="S19" s="156">
        <v>41335.453100158986</v>
      </c>
      <c r="T19" s="357"/>
      <c r="U19" s="403"/>
      <c r="V19" s="403"/>
      <c r="W19" s="403"/>
      <c r="X19" s="399"/>
      <c r="Y19" s="156">
        <v>41372.427518186567</v>
      </c>
      <c r="Z19" s="183">
        <v>26835.3966298093</v>
      </c>
    </row>
    <row r="20" spans="1:26" ht="16" customHeight="1" x14ac:dyDescent="0.15">
      <c r="A20" s="128">
        <v>10</v>
      </c>
      <c r="B20" s="50">
        <v>19</v>
      </c>
      <c r="C20" s="40" t="s">
        <v>168</v>
      </c>
      <c r="D20" s="156">
        <v>16633.234200272287</v>
      </c>
      <c r="E20" s="156">
        <v>19045.948411379217</v>
      </c>
      <c r="F20" s="156">
        <v>15210.754150847164</v>
      </c>
      <c r="G20" s="156">
        <v>22159.519244685605</v>
      </c>
      <c r="H20" s="156">
        <v>19816.678055766031</v>
      </c>
      <c r="I20" s="156">
        <v>20384.534089238732</v>
      </c>
      <c r="J20" s="156">
        <v>4911.7300700657051</v>
      </c>
      <c r="K20" s="156">
        <v>22540.150180322922</v>
      </c>
      <c r="L20" s="156">
        <v>30679.568245111303</v>
      </c>
      <c r="M20" s="156">
        <v>5320.3765311766665</v>
      </c>
      <c r="N20" s="156">
        <v>17943.480914856427</v>
      </c>
      <c r="O20" s="357"/>
      <c r="P20" s="399"/>
      <c r="Q20" s="156">
        <v>6872.1066610436801</v>
      </c>
      <c r="R20" s="410"/>
      <c r="S20" s="156">
        <v>41335.453100158986</v>
      </c>
      <c r="T20" s="357"/>
      <c r="U20" s="403"/>
      <c r="V20" s="403"/>
      <c r="W20" s="403"/>
      <c r="X20" s="399"/>
      <c r="Y20" s="156">
        <v>31956.865909937154</v>
      </c>
      <c r="Z20" s="183">
        <v>26835.3966298093</v>
      </c>
    </row>
    <row r="21" spans="1:26" ht="16" customHeight="1" x14ac:dyDescent="0.15">
      <c r="A21" s="48">
        <v>11</v>
      </c>
      <c r="B21" s="50">
        <v>20</v>
      </c>
      <c r="C21" s="40" t="s">
        <v>169</v>
      </c>
      <c r="D21" s="160" t="s">
        <v>112</v>
      </c>
      <c r="E21" s="156">
        <v>19045.948411379217</v>
      </c>
      <c r="F21" s="156">
        <v>15210.754150847164</v>
      </c>
      <c r="G21" s="156">
        <v>22159.519244685605</v>
      </c>
      <c r="H21" s="156">
        <v>19816.678055766031</v>
      </c>
      <c r="I21" s="156">
        <v>20384.534089238732</v>
      </c>
      <c r="J21" s="156">
        <v>4911.7300700657051</v>
      </c>
      <c r="K21" s="156">
        <v>22540.150180322922</v>
      </c>
      <c r="L21" s="156">
        <v>20621.88534692597</v>
      </c>
      <c r="M21" s="156">
        <v>5320.3765311766665</v>
      </c>
      <c r="N21" s="156">
        <v>17943.480914856427</v>
      </c>
      <c r="O21" s="357"/>
      <c r="P21" s="399"/>
      <c r="Q21" s="156">
        <v>6872.1066610436801</v>
      </c>
      <c r="R21" s="410"/>
      <c r="S21" s="156">
        <v>41335.453100158986</v>
      </c>
      <c r="T21" s="357"/>
      <c r="U21" s="403"/>
      <c r="V21" s="403"/>
      <c r="W21" s="403"/>
      <c r="X21" s="399"/>
      <c r="Y21" s="156">
        <v>31956.865909937154</v>
      </c>
      <c r="Z21" s="183">
        <v>12870.16178673182</v>
      </c>
    </row>
    <row r="22" spans="1:26" ht="16" customHeight="1" x14ac:dyDescent="0.15">
      <c r="A22" s="128">
        <v>12</v>
      </c>
      <c r="B22" s="50">
        <v>21</v>
      </c>
      <c r="C22" s="40" t="s">
        <v>394</v>
      </c>
      <c r="D22" s="160" t="s">
        <v>112</v>
      </c>
      <c r="E22" s="156">
        <v>19045.948411379217</v>
      </c>
      <c r="F22" s="156">
        <v>15210.754150847164</v>
      </c>
      <c r="G22" s="156">
        <v>22159.519244685605</v>
      </c>
      <c r="H22" s="156">
        <v>19816.678055766031</v>
      </c>
      <c r="I22" s="156">
        <v>20384.534089238732</v>
      </c>
      <c r="J22" s="156">
        <v>4911.7300700657051</v>
      </c>
      <c r="K22" s="156">
        <v>22540.150180322922</v>
      </c>
      <c r="L22" s="156">
        <v>67288.359466989554</v>
      </c>
      <c r="M22" s="156">
        <v>5320.3765311766665</v>
      </c>
      <c r="N22" s="156">
        <v>17943.480914856427</v>
      </c>
      <c r="O22" s="357"/>
      <c r="P22" s="399"/>
      <c r="Q22" s="156">
        <v>6872.1066610436801</v>
      </c>
      <c r="R22" s="410"/>
      <c r="S22" s="156">
        <v>41335.453100158986</v>
      </c>
      <c r="T22" s="357"/>
      <c r="U22" s="403"/>
      <c r="V22" s="403"/>
      <c r="W22" s="403"/>
      <c r="X22" s="399"/>
      <c r="Y22" s="156">
        <v>31956.865909937154</v>
      </c>
      <c r="Z22" s="183">
        <v>12870.16178673182</v>
      </c>
    </row>
    <row r="23" spans="1:26" ht="16" customHeight="1" x14ac:dyDescent="0.15">
      <c r="A23" s="48">
        <v>13</v>
      </c>
      <c r="B23" s="50">
        <v>22</v>
      </c>
      <c r="C23" s="40" t="s">
        <v>77</v>
      </c>
      <c r="D23" s="160" t="s">
        <v>112</v>
      </c>
      <c r="E23" s="156">
        <v>19045.948411379217</v>
      </c>
      <c r="F23" s="156">
        <v>15210.754150847164</v>
      </c>
      <c r="G23" s="156">
        <v>22159.519244685605</v>
      </c>
      <c r="H23" s="156">
        <v>19816.678055766031</v>
      </c>
      <c r="I23" s="156">
        <v>20384.534089238732</v>
      </c>
      <c r="J23" s="156">
        <v>4911.7300700657051</v>
      </c>
      <c r="K23" s="156">
        <v>22540.150180322922</v>
      </c>
      <c r="L23" s="156">
        <v>67288.359466989554</v>
      </c>
      <c r="M23" s="156">
        <v>5320.3765311766665</v>
      </c>
      <c r="N23" s="156">
        <v>21148.327491123422</v>
      </c>
      <c r="O23" s="357"/>
      <c r="P23" s="399"/>
      <c r="Q23" s="156">
        <v>6872.1066610436801</v>
      </c>
      <c r="R23" s="410"/>
      <c r="S23" s="156">
        <v>41335.453100158986</v>
      </c>
      <c r="T23" s="357"/>
      <c r="U23" s="403"/>
      <c r="V23" s="403"/>
      <c r="W23" s="403"/>
      <c r="X23" s="399"/>
      <c r="Y23" s="156">
        <v>36721.046848724669</v>
      </c>
      <c r="Z23" s="183">
        <v>26835.3966298093</v>
      </c>
    </row>
    <row r="24" spans="1:26" ht="16" customHeight="1" x14ac:dyDescent="0.15">
      <c r="A24" s="128">
        <v>14</v>
      </c>
      <c r="B24" s="50">
        <v>23</v>
      </c>
      <c r="C24" s="40" t="s">
        <v>24</v>
      </c>
      <c r="D24" s="160" t="s">
        <v>112</v>
      </c>
      <c r="E24" s="156">
        <v>19045.948411379217</v>
      </c>
      <c r="F24" s="156">
        <v>15210.754150847164</v>
      </c>
      <c r="G24" s="156">
        <v>22159.519244685605</v>
      </c>
      <c r="H24" s="156">
        <v>19816.678055766031</v>
      </c>
      <c r="I24" s="156">
        <v>20384.534089238732</v>
      </c>
      <c r="J24" s="156">
        <v>4911.7300700657051</v>
      </c>
      <c r="K24" s="156">
        <v>22540.150180322922</v>
      </c>
      <c r="L24" s="156">
        <v>67288.359466989554</v>
      </c>
      <c r="M24" s="156">
        <v>5320.3765311766665</v>
      </c>
      <c r="N24" s="156">
        <v>18673.161208491394</v>
      </c>
      <c r="O24" s="357"/>
      <c r="P24" s="399"/>
      <c r="Q24" s="156">
        <v>6872.1066610436801</v>
      </c>
      <c r="R24" s="410"/>
      <c r="S24" s="156">
        <v>41335.453100158986</v>
      </c>
      <c r="T24" s="357"/>
      <c r="U24" s="403"/>
      <c r="V24" s="403"/>
      <c r="W24" s="403"/>
      <c r="X24" s="399"/>
      <c r="Y24" s="156">
        <v>35342.991645717069</v>
      </c>
      <c r="Z24" s="183">
        <v>26835.3966298093</v>
      </c>
    </row>
    <row r="25" spans="1:26" ht="16" customHeight="1" x14ac:dyDescent="0.15">
      <c r="A25" s="48">
        <v>15</v>
      </c>
      <c r="B25" s="203" t="s">
        <v>273</v>
      </c>
      <c r="C25" s="40" t="s">
        <v>25</v>
      </c>
      <c r="D25" s="160" t="s">
        <v>112</v>
      </c>
      <c r="E25" s="156">
        <v>19045.948411379217</v>
      </c>
      <c r="F25" s="156">
        <v>15210.754150847164</v>
      </c>
      <c r="G25" s="156">
        <v>22159.519244685605</v>
      </c>
      <c r="H25" s="156">
        <v>19816.678055766031</v>
      </c>
      <c r="I25" s="156">
        <v>20384.534089238732</v>
      </c>
      <c r="J25" s="156">
        <v>4911.7300700657051</v>
      </c>
      <c r="K25" s="156">
        <v>22540.150180322922</v>
      </c>
      <c r="L25" s="156">
        <v>6596.5805853462434</v>
      </c>
      <c r="M25" s="156">
        <v>5320.3765311766665</v>
      </c>
      <c r="N25" s="156">
        <v>15936.355033165029</v>
      </c>
      <c r="O25" s="357"/>
      <c r="P25" s="399"/>
      <c r="Q25" s="156">
        <v>6872.1066610436801</v>
      </c>
      <c r="R25" s="410"/>
      <c r="S25" s="156">
        <v>41335.453100158986</v>
      </c>
      <c r="T25" s="357"/>
      <c r="U25" s="403"/>
      <c r="V25" s="403"/>
      <c r="W25" s="403"/>
      <c r="X25" s="399"/>
      <c r="Y25" s="156">
        <v>32021.339216247772</v>
      </c>
      <c r="Z25" s="183">
        <v>26835.3966298093</v>
      </c>
    </row>
    <row r="26" spans="1:26" ht="16" customHeight="1" x14ac:dyDescent="0.15">
      <c r="A26" s="128">
        <v>16</v>
      </c>
      <c r="B26" s="203" t="s">
        <v>274</v>
      </c>
      <c r="C26" s="40" t="s">
        <v>395</v>
      </c>
      <c r="D26" s="392" t="s">
        <v>112</v>
      </c>
      <c r="E26" s="395"/>
      <c r="F26" s="395"/>
      <c r="G26" s="395"/>
      <c r="H26" s="395"/>
      <c r="I26" s="395"/>
      <c r="J26" s="395"/>
      <c r="K26" s="395"/>
      <c r="L26" s="395"/>
      <c r="M26" s="395"/>
      <c r="N26" s="395"/>
      <c r="O26" s="403"/>
      <c r="P26" s="403"/>
      <c r="Q26" s="395"/>
      <c r="R26" s="403"/>
      <c r="S26" s="395"/>
      <c r="T26" s="403"/>
      <c r="U26" s="403"/>
      <c r="V26" s="403"/>
      <c r="W26" s="403"/>
      <c r="X26" s="403"/>
      <c r="Y26" s="395"/>
      <c r="Z26" s="396"/>
    </row>
    <row r="27" spans="1:26" ht="16" customHeight="1" x14ac:dyDescent="0.15">
      <c r="A27" s="48">
        <v>17</v>
      </c>
      <c r="B27" s="50">
        <v>25</v>
      </c>
      <c r="C27" s="40" t="s">
        <v>123</v>
      </c>
      <c r="D27" s="160" t="s">
        <v>112</v>
      </c>
      <c r="E27" s="156">
        <v>19045.948411379217</v>
      </c>
      <c r="F27" s="156">
        <v>15210.754150847164</v>
      </c>
      <c r="G27" s="156">
        <v>22159.519244685605</v>
      </c>
      <c r="H27" s="156">
        <v>19816.678055766031</v>
      </c>
      <c r="I27" s="156">
        <v>20384.534089238732</v>
      </c>
      <c r="J27" s="156">
        <v>4911.7300700657051</v>
      </c>
      <c r="K27" s="156">
        <v>22540.150180322922</v>
      </c>
      <c r="L27" s="156">
        <v>67288.359466989554</v>
      </c>
      <c r="M27" s="156">
        <v>5320.3765311766665</v>
      </c>
      <c r="N27" s="156">
        <v>22124.481640339025</v>
      </c>
      <c r="O27" s="357"/>
      <c r="P27" s="399"/>
      <c r="Q27" s="156">
        <v>6872.1066610436801</v>
      </c>
      <c r="R27" s="410"/>
      <c r="S27" s="156">
        <v>41335.453100158986</v>
      </c>
      <c r="T27" s="357"/>
      <c r="U27" s="403"/>
      <c r="V27" s="403"/>
      <c r="W27" s="403"/>
      <c r="X27" s="399"/>
      <c r="Y27" s="156">
        <v>40653.533974308833</v>
      </c>
      <c r="Z27" s="183">
        <v>26835.3966298093</v>
      </c>
    </row>
    <row r="28" spans="1:26" ht="16" customHeight="1" x14ac:dyDescent="0.15">
      <c r="A28" s="128">
        <v>18</v>
      </c>
      <c r="B28" s="50">
        <v>26</v>
      </c>
      <c r="C28" s="40" t="s">
        <v>332</v>
      </c>
      <c r="D28" s="160" t="s">
        <v>112</v>
      </c>
      <c r="E28" s="156">
        <v>19045.948411379217</v>
      </c>
      <c r="F28" s="156">
        <v>15210.754150847164</v>
      </c>
      <c r="G28" s="156">
        <v>22159.519244685605</v>
      </c>
      <c r="H28" s="156">
        <v>19816.678055766031</v>
      </c>
      <c r="I28" s="156">
        <v>20384.534089238732</v>
      </c>
      <c r="J28" s="156">
        <v>4911.7300700657051</v>
      </c>
      <c r="K28" s="156">
        <v>22540.150180322922</v>
      </c>
      <c r="L28" s="156">
        <v>67288.359466989554</v>
      </c>
      <c r="M28" s="156">
        <v>5320.3765311766665</v>
      </c>
      <c r="N28" s="156">
        <v>21682.471266756023</v>
      </c>
      <c r="O28" s="357"/>
      <c r="P28" s="399"/>
      <c r="Q28" s="156">
        <v>6872.1066610436801</v>
      </c>
      <c r="R28" s="410"/>
      <c r="S28" s="156">
        <v>41335.453100158986</v>
      </c>
      <c r="T28" s="357"/>
      <c r="U28" s="403"/>
      <c r="V28" s="403"/>
      <c r="W28" s="403"/>
      <c r="X28" s="399"/>
      <c r="Y28" s="156">
        <v>36585.501579018579</v>
      </c>
      <c r="Z28" s="183">
        <v>26835.3966298093</v>
      </c>
    </row>
    <row r="29" spans="1:26" ht="16" customHeight="1" x14ac:dyDescent="0.15">
      <c r="A29" s="48">
        <v>19</v>
      </c>
      <c r="B29" s="50">
        <v>27</v>
      </c>
      <c r="C29" s="40" t="s">
        <v>333</v>
      </c>
      <c r="D29" s="160" t="s">
        <v>112</v>
      </c>
      <c r="E29" s="156">
        <v>19045.948411379217</v>
      </c>
      <c r="F29" s="156">
        <v>15210.754150847164</v>
      </c>
      <c r="G29" s="156">
        <v>22159.519244685605</v>
      </c>
      <c r="H29" s="156">
        <v>19816.678055766031</v>
      </c>
      <c r="I29" s="156">
        <v>20384.534089238732</v>
      </c>
      <c r="J29" s="156">
        <v>4911.7300700657051</v>
      </c>
      <c r="K29" s="156">
        <v>22540.150180322922</v>
      </c>
      <c r="L29" s="156">
        <v>67288.359466989539</v>
      </c>
      <c r="M29" s="156">
        <v>5320.3765311766665</v>
      </c>
      <c r="N29" s="156">
        <v>21682.471266756023</v>
      </c>
      <c r="O29" s="357"/>
      <c r="P29" s="399"/>
      <c r="Q29" s="156">
        <v>6872.1066610436801</v>
      </c>
      <c r="R29" s="410"/>
      <c r="S29" s="156">
        <v>41335.453100158986</v>
      </c>
      <c r="T29" s="357"/>
      <c r="U29" s="403"/>
      <c r="V29" s="403"/>
      <c r="W29" s="403"/>
      <c r="X29" s="399"/>
      <c r="Y29" s="156">
        <v>36585.501579018579</v>
      </c>
      <c r="Z29" s="183">
        <v>26835.3966298093</v>
      </c>
    </row>
    <row r="30" spans="1:26" ht="16" customHeight="1" x14ac:dyDescent="0.15">
      <c r="A30" s="128">
        <v>20</v>
      </c>
      <c r="B30" s="50">
        <v>28</v>
      </c>
      <c r="C30" s="40" t="s">
        <v>148</v>
      </c>
      <c r="D30" s="160" t="s">
        <v>112</v>
      </c>
      <c r="E30" s="156">
        <v>19045.948411379217</v>
      </c>
      <c r="F30" s="156">
        <v>15210.754150847164</v>
      </c>
      <c r="G30" s="156">
        <v>22159.519244685605</v>
      </c>
      <c r="H30" s="156">
        <v>19816.678055766031</v>
      </c>
      <c r="I30" s="156">
        <v>20384.534089238732</v>
      </c>
      <c r="J30" s="156">
        <v>4911.7300700657051</v>
      </c>
      <c r="K30" s="156">
        <v>22540.150180322922</v>
      </c>
      <c r="L30" s="156">
        <v>67288.359466989554</v>
      </c>
      <c r="M30" s="156">
        <v>5320.3765311766665</v>
      </c>
      <c r="N30" s="156">
        <v>22327.280737962232</v>
      </c>
      <c r="O30" s="357"/>
      <c r="P30" s="399"/>
      <c r="Q30" s="156">
        <v>6872.1066610436801</v>
      </c>
      <c r="R30" s="410"/>
      <c r="S30" s="156">
        <v>41335.453100158986</v>
      </c>
      <c r="T30" s="357"/>
      <c r="U30" s="403"/>
      <c r="V30" s="403"/>
      <c r="W30" s="403"/>
      <c r="X30" s="399"/>
      <c r="Y30" s="156">
        <v>38051.55643227174</v>
      </c>
      <c r="Z30" s="183">
        <v>26835.3966298093</v>
      </c>
    </row>
    <row r="31" spans="1:26" ht="16" customHeight="1" x14ac:dyDescent="0.15">
      <c r="A31" s="48">
        <v>21</v>
      </c>
      <c r="B31" s="50">
        <v>29</v>
      </c>
      <c r="C31" s="40" t="s">
        <v>70</v>
      </c>
      <c r="D31" s="160" t="s">
        <v>112</v>
      </c>
      <c r="E31" s="156">
        <v>19045.948411379217</v>
      </c>
      <c r="F31" s="156">
        <v>15210.754150847164</v>
      </c>
      <c r="G31" s="156">
        <v>22159.519244685605</v>
      </c>
      <c r="H31" s="156">
        <v>19816.678055766031</v>
      </c>
      <c r="I31" s="156">
        <v>20384.534089238732</v>
      </c>
      <c r="J31" s="156">
        <v>4911.7300700657051</v>
      </c>
      <c r="K31" s="156">
        <v>22540.150180322922</v>
      </c>
      <c r="L31" s="156">
        <v>67288.359466989554</v>
      </c>
      <c r="M31" s="156">
        <v>5320.3765311766665</v>
      </c>
      <c r="N31" s="156">
        <v>21148.327491123422</v>
      </c>
      <c r="O31" s="357"/>
      <c r="P31" s="399"/>
      <c r="Q31" s="156">
        <v>6872.1066610436801</v>
      </c>
      <c r="R31" s="410"/>
      <c r="S31" s="156">
        <v>41335.453100158986</v>
      </c>
      <c r="T31" s="357"/>
      <c r="U31" s="403"/>
      <c r="V31" s="403"/>
      <c r="W31" s="403"/>
      <c r="X31" s="399"/>
      <c r="Y31" s="156">
        <v>36721.046848724669</v>
      </c>
      <c r="Z31" s="183">
        <v>26835.3966298093</v>
      </c>
    </row>
    <row r="32" spans="1:26" ht="16" customHeight="1" x14ac:dyDescent="0.15">
      <c r="A32" s="128">
        <v>22</v>
      </c>
      <c r="B32" s="50">
        <v>30</v>
      </c>
      <c r="C32" s="40" t="s">
        <v>71</v>
      </c>
      <c r="D32" s="160" t="s">
        <v>112</v>
      </c>
      <c r="E32" s="156">
        <v>19045.948411379217</v>
      </c>
      <c r="F32" s="156">
        <v>15210.754150847164</v>
      </c>
      <c r="G32" s="156">
        <v>22159.519244685605</v>
      </c>
      <c r="H32" s="156">
        <v>19816.678055766031</v>
      </c>
      <c r="I32" s="156">
        <v>20384.534089238732</v>
      </c>
      <c r="J32" s="156">
        <v>4911.7300700657051</v>
      </c>
      <c r="K32" s="156">
        <v>22540.150180322922</v>
      </c>
      <c r="L32" s="156">
        <v>67288.359466989554</v>
      </c>
      <c r="M32" s="156">
        <v>5320.3765311766665</v>
      </c>
      <c r="N32" s="156">
        <v>21148.327491123422</v>
      </c>
      <c r="O32" s="357"/>
      <c r="P32" s="399"/>
      <c r="Q32" s="156">
        <v>6872.1066610436801</v>
      </c>
      <c r="R32" s="410"/>
      <c r="S32" s="156">
        <v>41335.453100158986</v>
      </c>
      <c r="T32" s="357"/>
      <c r="U32" s="403"/>
      <c r="V32" s="403"/>
      <c r="W32" s="403"/>
      <c r="X32" s="399"/>
      <c r="Y32" s="156">
        <v>36721.046848724669</v>
      </c>
      <c r="Z32" s="183">
        <v>26835.3966298093</v>
      </c>
    </row>
    <row r="33" spans="1:26" ht="16" customHeight="1" x14ac:dyDescent="0.15">
      <c r="A33" s="48">
        <v>23</v>
      </c>
      <c r="B33" s="50">
        <v>31</v>
      </c>
      <c r="C33" s="40" t="s">
        <v>334</v>
      </c>
      <c r="D33" s="160" t="s">
        <v>112</v>
      </c>
      <c r="E33" s="156">
        <v>19045.948411379217</v>
      </c>
      <c r="F33" s="156">
        <v>15210.754150847164</v>
      </c>
      <c r="G33" s="156">
        <v>22159.519244685605</v>
      </c>
      <c r="H33" s="156">
        <v>19816.678055766031</v>
      </c>
      <c r="I33" s="156">
        <v>20384.534089238732</v>
      </c>
      <c r="J33" s="156">
        <v>4911.7300700657051</v>
      </c>
      <c r="K33" s="156">
        <v>22540.150180322922</v>
      </c>
      <c r="L33" s="156">
        <v>67288.359466989554</v>
      </c>
      <c r="M33" s="156">
        <v>5320.3765311766665</v>
      </c>
      <c r="N33" s="156">
        <v>21148.327491123422</v>
      </c>
      <c r="O33" s="357"/>
      <c r="P33" s="399"/>
      <c r="Q33" s="156">
        <v>6872.1066610436801</v>
      </c>
      <c r="R33" s="410"/>
      <c r="S33" s="156">
        <v>41335.453100158986</v>
      </c>
      <c r="T33" s="357"/>
      <c r="U33" s="403"/>
      <c r="V33" s="403"/>
      <c r="W33" s="403"/>
      <c r="X33" s="399"/>
      <c r="Y33" s="156">
        <v>36721.046848724669</v>
      </c>
      <c r="Z33" s="183">
        <v>26835.3966298093</v>
      </c>
    </row>
    <row r="34" spans="1:26" ht="16" customHeight="1" x14ac:dyDescent="0.15">
      <c r="A34" s="128">
        <v>24</v>
      </c>
      <c r="B34" s="50">
        <v>32</v>
      </c>
      <c r="C34" s="40" t="s">
        <v>335</v>
      </c>
      <c r="D34" s="160" t="s">
        <v>112</v>
      </c>
      <c r="E34" s="156">
        <v>19045.948411379217</v>
      </c>
      <c r="F34" s="156">
        <v>15210.754150847164</v>
      </c>
      <c r="G34" s="156">
        <v>22159.519244685605</v>
      </c>
      <c r="H34" s="156">
        <v>19816.678055766031</v>
      </c>
      <c r="I34" s="156">
        <v>20384.534089238732</v>
      </c>
      <c r="J34" s="156">
        <v>4911.7300700657051</v>
      </c>
      <c r="K34" s="156">
        <v>22540.150180322922</v>
      </c>
      <c r="L34" s="156">
        <v>67288.359466989554</v>
      </c>
      <c r="M34" s="156">
        <v>5320.3765311766665</v>
      </c>
      <c r="N34" s="156">
        <v>21148.327491123422</v>
      </c>
      <c r="O34" s="357"/>
      <c r="P34" s="399"/>
      <c r="Q34" s="156">
        <v>6872.1066610436801</v>
      </c>
      <c r="R34" s="410"/>
      <c r="S34" s="156">
        <v>41335.453100158986</v>
      </c>
      <c r="T34" s="357"/>
      <c r="U34" s="403"/>
      <c r="V34" s="403"/>
      <c r="W34" s="403"/>
      <c r="X34" s="399"/>
      <c r="Y34" s="156">
        <v>36721.046848724669</v>
      </c>
      <c r="Z34" s="183">
        <v>26835.3966298093</v>
      </c>
    </row>
    <row r="35" spans="1:26" ht="16" customHeight="1" x14ac:dyDescent="0.15">
      <c r="A35" s="48">
        <v>25</v>
      </c>
      <c r="B35" s="50">
        <v>33</v>
      </c>
      <c r="C35" s="40" t="s">
        <v>279</v>
      </c>
      <c r="D35" s="160" t="s">
        <v>112</v>
      </c>
      <c r="E35" s="156">
        <v>19045.948411379217</v>
      </c>
      <c r="F35" s="156">
        <v>15210.754150847164</v>
      </c>
      <c r="G35" s="156">
        <v>22159.519244685605</v>
      </c>
      <c r="H35" s="156">
        <v>19816.678055766031</v>
      </c>
      <c r="I35" s="156">
        <v>20384.534089238732</v>
      </c>
      <c r="J35" s="156">
        <v>4911.7300700657051</v>
      </c>
      <c r="K35" s="156">
        <v>22540.150180322922</v>
      </c>
      <c r="L35" s="156">
        <v>67288.359466989554</v>
      </c>
      <c r="M35" s="156">
        <v>5320.3765311766665</v>
      </c>
      <c r="N35" s="156">
        <v>21148.327491123422</v>
      </c>
      <c r="O35" s="357"/>
      <c r="P35" s="399"/>
      <c r="Q35" s="156">
        <v>6872.1066610436801</v>
      </c>
      <c r="R35" s="410"/>
      <c r="S35" s="156">
        <v>41335.453100158986</v>
      </c>
      <c r="T35" s="357"/>
      <c r="U35" s="403"/>
      <c r="V35" s="403"/>
      <c r="W35" s="403"/>
      <c r="X35" s="399"/>
      <c r="Y35" s="156">
        <v>36721.046848724669</v>
      </c>
      <c r="Z35" s="183">
        <v>26835.3966298093</v>
      </c>
    </row>
    <row r="36" spans="1:26" ht="16" customHeight="1" x14ac:dyDescent="0.15">
      <c r="A36" s="128">
        <v>26</v>
      </c>
      <c r="B36" s="203" t="s">
        <v>280</v>
      </c>
      <c r="C36" s="40" t="s">
        <v>51</v>
      </c>
      <c r="D36" s="160" t="s">
        <v>112</v>
      </c>
      <c r="E36" s="156">
        <v>19045.948411379217</v>
      </c>
      <c r="F36" s="156">
        <v>15210.754150847164</v>
      </c>
      <c r="G36" s="156">
        <v>22159.519244685605</v>
      </c>
      <c r="H36" s="156">
        <v>19816.678055766031</v>
      </c>
      <c r="I36" s="156">
        <v>20384.534089238732</v>
      </c>
      <c r="J36" s="156">
        <v>4911.7300700657051</v>
      </c>
      <c r="K36" s="156">
        <v>22540.150180322922</v>
      </c>
      <c r="L36" s="156">
        <v>67288.359466989554</v>
      </c>
      <c r="M36" s="156">
        <v>5320.3765311766665</v>
      </c>
      <c r="N36" s="404"/>
      <c r="O36" s="403"/>
      <c r="P36" s="399"/>
      <c r="Q36" s="156">
        <v>0</v>
      </c>
      <c r="R36" s="410"/>
      <c r="S36" s="156">
        <v>41335.453100158986</v>
      </c>
      <c r="T36" s="357"/>
      <c r="U36" s="403"/>
      <c r="V36" s="403"/>
      <c r="W36" s="403"/>
      <c r="X36" s="403"/>
      <c r="Y36" s="395"/>
      <c r="Z36" s="417"/>
    </row>
    <row r="37" spans="1:26" ht="16" customHeight="1" x14ac:dyDescent="0.15">
      <c r="A37" s="48">
        <v>27</v>
      </c>
      <c r="B37" s="203" t="s">
        <v>281</v>
      </c>
      <c r="C37" s="40" t="s">
        <v>52</v>
      </c>
      <c r="D37" s="160" t="s">
        <v>112</v>
      </c>
      <c r="E37" s="156">
        <v>19045.948411379217</v>
      </c>
      <c r="F37" s="156">
        <v>15210.754150847164</v>
      </c>
      <c r="G37" s="156">
        <v>22159.519244685605</v>
      </c>
      <c r="H37" s="156">
        <v>19816.678055766031</v>
      </c>
      <c r="I37" s="156">
        <v>20384.534089238732</v>
      </c>
      <c r="J37" s="156">
        <v>4911.7300700657051</v>
      </c>
      <c r="K37" s="156">
        <v>22540.150180322922</v>
      </c>
      <c r="L37" s="156">
        <v>67288.359466989554</v>
      </c>
      <c r="M37" s="156">
        <v>5320.3765311766665</v>
      </c>
      <c r="N37" s="357"/>
      <c r="O37" s="403"/>
      <c r="P37" s="399"/>
      <c r="Q37" s="156">
        <v>0</v>
      </c>
      <c r="R37" s="410"/>
      <c r="S37" s="156">
        <v>41335.453100158986</v>
      </c>
      <c r="T37" s="357"/>
      <c r="U37" s="403"/>
      <c r="V37" s="403"/>
      <c r="W37" s="403"/>
      <c r="X37" s="399"/>
      <c r="Y37" s="156">
        <v>10462.963011613136</v>
      </c>
      <c r="Z37" s="418"/>
    </row>
    <row r="38" spans="1:26" ht="16" customHeight="1" x14ac:dyDescent="0.15">
      <c r="A38" s="128">
        <v>28</v>
      </c>
      <c r="B38" s="203" t="s">
        <v>282</v>
      </c>
      <c r="C38" s="40" t="s">
        <v>53</v>
      </c>
      <c r="D38" s="160" t="s">
        <v>112</v>
      </c>
      <c r="E38" s="156">
        <v>19045.948411379217</v>
      </c>
      <c r="F38" s="156">
        <v>15210.754150847164</v>
      </c>
      <c r="G38" s="156">
        <v>22159.519244685605</v>
      </c>
      <c r="H38" s="156">
        <v>19816.678055766031</v>
      </c>
      <c r="I38" s="156">
        <v>20384.534089238732</v>
      </c>
      <c r="J38" s="156">
        <v>4911.7300700657051</v>
      </c>
      <c r="K38" s="156">
        <v>22540.150180322922</v>
      </c>
      <c r="L38" s="156">
        <v>67288.359466989554</v>
      </c>
      <c r="M38" s="156">
        <v>5320.3765311766665</v>
      </c>
      <c r="N38" s="401"/>
      <c r="O38" s="403"/>
      <c r="P38" s="399"/>
      <c r="Q38" s="156">
        <v>0</v>
      </c>
      <c r="R38" s="410"/>
      <c r="S38" s="156">
        <v>41335.453100158986</v>
      </c>
      <c r="T38" s="357"/>
      <c r="U38" s="403"/>
      <c r="V38" s="403"/>
      <c r="W38" s="403"/>
      <c r="X38" s="403"/>
      <c r="Y38" s="420"/>
      <c r="Z38" s="418"/>
    </row>
    <row r="39" spans="1:26" ht="16" customHeight="1" x14ac:dyDescent="0.15">
      <c r="A39" s="48">
        <v>29</v>
      </c>
      <c r="B39" s="203" t="s">
        <v>283</v>
      </c>
      <c r="C39" s="40" t="s">
        <v>396</v>
      </c>
      <c r="D39" s="160" t="s">
        <v>112</v>
      </c>
      <c r="E39" s="156">
        <v>19045.948411379217</v>
      </c>
      <c r="F39" s="156">
        <v>15210.754150847164</v>
      </c>
      <c r="G39" s="156">
        <v>22159.519244685605</v>
      </c>
      <c r="H39" s="156">
        <v>19816.678055766031</v>
      </c>
      <c r="I39" s="156">
        <v>20384.534089238732</v>
      </c>
      <c r="J39" s="156">
        <v>4911.7300700657051</v>
      </c>
      <c r="K39" s="156">
        <v>22540.150180322922</v>
      </c>
      <c r="L39" s="156">
        <v>67288.359466989554</v>
      </c>
      <c r="M39" s="156">
        <v>5320.3765311766665</v>
      </c>
      <c r="N39" s="156">
        <v>17643.466647110385</v>
      </c>
      <c r="O39" s="357"/>
      <c r="P39" s="399"/>
      <c r="Q39" s="156">
        <v>0</v>
      </c>
      <c r="R39" s="410"/>
      <c r="S39" s="156">
        <v>41335.453100158986</v>
      </c>
      <c r="T39" s="357"/>
      <c r="U39" s="403"/>
      <c r="V39" s="403"/>
      <c r="W39" s="403"/>
      <c r="X39" s="403"/>
      <c r="Y39" s="403"/>
      <c r="Z39" s="418"/>
    </row>
    <row r="40" spans="1:26" ht="16" customHeight="1" x14ac:dyDescent="0.15">
      <c r="A40" s="128">
        <v>30</v>
      </c>
      <c r="B40" s="203" t="s">
        <v>284</v>
      </c>
      <c r="C40" s="40" t="s">
        <v>397</v>
      </c>
      <c r="D40" s="160" t="s">
        <v>112</v>
      </c>
      <c r="E40" s="156">
        <v>19045.948411379217</v>
      </c>
      <c r="F40" s="156">
        <v>15210.754150847164</v>
      </c>
      <c r="G40" s="156">
        <v>22159.519244685605</v>
      </c>
      <c r="H40" s="156">
        <v>19816.678055766031</v>
      </c>
      <c r="I40" s="156">
        <v>20384.534089238732</v>
      </c>
      <c r="J40" s="156">
        <v>4911.7300700657051</v>
      </c>
      <c r="K40" s="156">
        <v>22540.150180322922</v>
      </c>
      <c r="L40" s="156">
        <v>67288.359466989554</v>
      </c>
      <c r="M40" s="156">
        <v>5320.3765311766665</v>
      </c>
      <c r="N40" s="404"/>
      <c r="O40" s="403"/>
      <c r="P40" s="399"/>
      <c r="Q40" s="156">
        <v>8919.9897493217995</v>
      </c>
      <c r="R40" s="410"/>
      <c r="S40" s="156">
        <v>41335.453100158986</v>
      </c>
      <c r="T40" s="357"/>
      <c r="U40" s="403"/>
      <c r="V40" s="403"/>
      <c r="W40" s="403"/>
      <c r="X40" s="403"/>
      <c r="Y40" s="403"/>
      <c r="Z40" s="418"/>
    </row>
    <row r="41" spans="1:26" ht="16" customHeight="1" x14ac:dyDescent="0.15">
      <c r="A41" s="48">
        <v>31</v>
      </c>
      <c r="B41" s="203" t="s">
        <v>288</v>
      </c>
      <c r="C41" s="40" t="s">
        <v>336</v>
      </c>
      <c r="D41" s="160"/>
      <c r="E41" s="156">
        <v>19045.948411379217</v>
      </c>
      <c r="F41" s="156">
        <v>15210.754150847164</v>
      </c>
      <c r="G41" s="156">
        <v>22159.519244685605</v>
      </c>
      <c r="H41" s="156">
        <v>19816.678055766031</v>
      </c>
      <c r="I41" s="156">
        <v>20384.534089238732</v>
      </c>
      <c r="J41" s="156">
        <v>4911.7300700657051</v>
      </c>
      <c r="K41" s="156">
        <v>22540.150180322922</v>
      </c>
      <c r="L41" s="156">
        <v>67288.359466989554</v>
      </c>
      <c r="M41" s="156">
        <v>5320.3765311766665</v>
      </c>
      <c r="N41" s="357"/>
      <c r="O41" s="403"/>
      <c r="P41" s="399"/>
      <c r="Q41" s="156">
        <v>0</v>
      </c>
      <c r="R41" s="410"/>
      <c r="S41" s="156">
        <v>41335.453100158986</v>
      </c>
      <c r="T41" s="357"/>
      <c r="U41" s="403"/>
      <c r="V41" s="403"/>
      <c r="W41" s="403"/>
      <c r="X41" s="403"/>
      <c r="Y41" s="403"/>
      <c r="Z41" s="418"/>
    </row>
    <row r="42" spans="1:26" ht="16" customHeight="1" x14ac:dyDescent="0.15">
      <c r="A42" s="128">
        <v>32</v>
      </c>
      <c r="B42" s="203" t="s">
        <v>290</v>
      </c>
      <c r="C42" s="40" t="s">
        <v>337</v>
      </c>
      <c r="D42" s="160"/>
      <c r="E42" s="156">
        <v>19045.948411379217</v>
      </c>
      <c r="F42" s="156">
        <v>15210.754150847164</v>
      </c>
      <c r="G42" s="156">
        <v>22159.519244685605</v>
      </c>
      <c r="H42" s="156">
        <v>19816.678055766031</v>
      </c>
      <c r="I42" s="156">
        <v>20384.534089238732</v>
      </c>
      <c r="J42" s="156">
        <v>4911.7300700657051</v>
      </c>
      <c r="K42" s="156">
        <v>22540.150180322922</v>
      </c>
      <c r="L42" s="156">
        <v>67288.359466989554</v>
      </c>
      <c r="M42" s="156">
        <v>5320.3765311766665</v>
      </c>
      <c r="N42" s="357"/>
      <c r="O42" s="403"/>
      <c r="P42" s="399"/>
      <c r="Q42" s="156">
        <v>0</v>
      </c>
      <c r="R42" s="410"/>
      <c r="S42" s="156">
        <v>41335.453100158986</v>
      </c>
      <c r="T42" s="357"/>
      <c r="U42" s="403"/>
      <c r="V42" s="403"/>
      <c r="W42" s="403"/>
      <c r="X42" s="403"/>
      <c r="Y42" s="403"/>
      <c r="Z42" s="418"/>
    </row>
    <row r="43" spans="1:26" ht="16" customHeight="1" x14ac:dyDescent="0.15">
      <c r="A43" s="48">
        <v>33</v>
      </c>
      <c r="B43" s="203" t="s">
        <v>291</v>
      </c>
      <c r="C43" s="40" t="s">
        <v>338</v>
      </c>
      <c r="D43" s="160" t="s">
        <v>112</v>
      </c>
      <c r="E43" s="156">
        <v>19045.948411379217</v>
      </c>
      <c r="F43" s="156">
        <v>15210.754150847164</v>
      </c>
      <c r="G43" s="156">
        <v>22159.519244685605</v>
      </c>
      <c r="H43" s="156">
        <v>19816.678055766031</v>
      </c>
      <c r="I43" s="156">
        <v>20384.534089238732</v>
      </c>
      <c r="J43" s="156">
        <v>4911.7300700657051</v>
      </c>
      <c r="K43" s="156">
        <v>22540.150180322922</v>
      </c>
      <c r="L43" s="156">
        <v>67288.359466989554</v>
      </c>
      <c r="M43" s="156">
        <v>5320.3765311766665</v>
      </c>
      <c r="N43" s="357"/>
      <c r="O43" s="403"/>
      <c r="P43" s="399"/>
      <c r="Q43" s="156">
        <v>0</v>
      </c>
      <c r="R43" s="410"/>
      <c r="S43" s="156">
        <v>41335.453100158986</v>
      </c>
      <c r="T43" s="357"/>
      <c r="U43" s="403"/>
      <c r="V43" s="403"/>
      <c r="W43" s="403"/>
      <c r="X43" s="403"/>
      <c r="Y43" s="416"/>
      <c r="Z43" s="419"/>
    </row>
    <row r="44" spans="1:26" ht="16" customHeight="1" x14ac:dyDescent="0.15">
      <c r="A44" s="128">
        <v>34</v>
      </c>
      <c r="B44" s="203" t="s">
        <v>316</v>
      </c>
      <c r="C44" s="40" t="s">
        <v>19</v>
      </c>
      <c r="D44" s="160" t="s">
        <v>112</v>
      </c>
      <c r="E44" s="156">
        <v>19045.948411379217</v>
      </c>
      <c r="F44" s="156">
        <v>15210.754150847164</v>
      </c>
      <c r="G44" s="156">
        <v>22159.519244685605</v>
      </c>
      <c r="H44" s="156">
        <v>19816.678055766031</v>
      </c>
      <c r="I44" s="156">
        <v>20384.534089238732</v>
      </c>
      <c r="J44" s="156">
        <v>4911.7300700657051</v>
      </c>
      <c r="K44" s="156">
        <v>22540.150180322922</v>
      </c>
      <c r="L44" s="156">
        <v>67288.359466989554</v>
      </c>
      <c r="M44" s="156">
        <v>5320.3765311766665</v>
      </c>
      <c r="N44" s="401"/>
      <c r="O44" s="403"/>
      <c r="P44" s="399"/>
      <c r="Q44" s="156">
        <v>0</v>
      </c>
      <c r="R44" s="410"/>
      <c r="S44" s="156">
        <v>41335.453100158986</v>
      </c>
      <c r="T44" s="357"/>
      <c r="U44" s="403"/>
      <c r="V44" s="403"/>
      <c r="W44" s="403"/>
      <c r="X44" s="399"/>
      <c r="Y44" s="156">
        <v>40777.777777777781</v>
      </c>
      <c r="Z44" s="183">
        <v>26835.3966298093</v>
      </c>
    </row>
    <row r="45" spans="1:26" ht="16" customHeight="1" x14ac:dyDescent="0.15">
      <c r="A45" s="48">
        <v>35</v>
      </c>
      <c r="B45" s="203" t="s">
        <v>317</v>
      </c>
      <c r="C45" s="40" t="s">
        <v>398</v>
      </c>
      <c r="D45" s="160" t="s">
        <v>112</v>
      </c>
      <c r="E45" s="156">
        <v>19045.948411379217</v>
      </c>
      <c r="F45" s="156">
        <v>15210.754150847164</v>
      </c>
      <c r="G45" s="156">
        <v>22159.519244685605</v>
      </c>
      <c r="H45" s="156">
        <v>19816.678055766031</v>
      </c>
      <c r="I45" s="156">
        <v>20384.534089238732</v>
      </c>
      <c r="J45" s="156">
        <v>4911.7300700657051</v>
      </c>
      <c r="K45" s="156">
        <v>22540.150180322922</v>
      </c>
      <c r="L45" s="156">
        <v>67288.359466989554</v>
      </c>
      <c r="M45" s="156">
        <v>5320.3765311766665</v>
      </c>
      <c r="N45" s="156">
        <v>16527.777777777777</v>
      </c>
      <c r="O45" s="357"/>
      <c r="P45" s="399"/>
      <c r="Q45" s="156">
        <v>0</v>
      </c>
      <c r="R45" s="410"/>
      <c r="S45" s="156">
        <v>41335.453100158986</v>
      </c>
      <c r="T45" s="357"/>
      <c r="U45" s="403"/>
      <c r="V45" s="403"/>
      <c r="W45" s="403"/>
      <c r="X45" s="399"/>
      <c r="Y45" s="156">
        <v>40777.777777777781</v>
      </c>
      <c r="Z45" s="183">
        <v>26835.3966298093</v>
      </c>
    </row>
    <row r="46" spans="1:26" ht="16" customHeight="1" x14ac:dyDescent="0.15">
      <c r="A46" s="128">
        <v>36</v>
      </c>
      <c r="B46" s="203" t="s">
        <v>318</v>
      </c>
      <c r="C46" s="40" t="s">
        <v>20</v>
      </c>
      <c r="D46" s="160" t="s">
        <v>112</v>
      </c>
      <c r="E46" s="156">
        <v>19045.948411379217</v>
      </c>
      <c r="F46" s="156">
        <v>15210.754150847164</v>
      </c>
      <c r="G46" s="156">
        <v>22159.519244685605</v>
      </c>
      <c r="H46" s="156">
        <v>19816.678055766031</v>
      </c>
      <c r="I46" s="156">
        <v>20384.534089238732</v>
      </c>
      <c r="J46" s="156">
        <v>4911.7300700657051</v>
      </c>
      <c r="K46" s="156">
        <v>22540.150180322922</v>
      </c>
      <c r="L46" s="156">
        <v>67288.359466989554</v>
      </c>
      <c r="M46" s="156">
        <v>5320.3765311766665</v>
      </c>
      <c r="N46" s="156">
        <v>16527.777777777777</v>
      </c>
      <c r="O46" s="357"/>
      <c r="P46" s="399"/>
      <c r="Q46" s="156">
        <v>0</v>
      </c>
      <c r="R46" s="410"/>
      <c r="S46" s="156">
        <v>41335.453100158986</v>
      </c>
      <c r="T46" s="357"/>
      <c r="U46" s="403"/>
      <c r="V46" s="403"/>
      <c r="W46" s="403"/>
      <c r="X46" s="399"/>
      <c r="Y46" s="156">
        <v>40777.777777777781</v>
      </c>
      <c r="Z46" s="183">
        <v>26835.3966298093</v>
      </c>
    </row>
    <row r="47" spans="1:26" ht="16" customHeight="1" x14ac:dyDescent="0.15">
      <c r="A47" s="48">
        <v>37</v>
      </c>
      <c r="B47" s="203" t="s">
        <v>319</v>
      </c>
      <c r="C47" s="40" t="s">
        <v>244</v>
      </c>
      <c r="D47" s="160" t="s">
        <v>112</v>
      </c>
      <c r="E47" s="156">
        <v>19045.948411379217</v>
      </c>
      <c r="F47" s="156">
        <v>15210.754150847164</v>
      </c>
      <c r="G47" s="156">
        <v>22159.519244685605</v>
      </c>
      <c r="H47" s="156">
        <v>19816.678055766031</v>
      </c>
      <c r="I47" s="156">
        <v>20384.534089238732</v>
      </c>
      <c r="J47" s="156">
        <v>4911.7300700657051</v>
      </c>
      <c r="K47" s="156">
        <v>22540.150180322922</v>
      </c>
      <c r="L47" s="156">
        <v>67288.359466989554</v>
      </c>
      <c r="M47" s="156">
        <v>5320.3765311766665</v>
      </c>
      <c r="N47" s="156">
        <v>21555.555555555555</v>
      </c>
      <c r="O47" s="357"/>
      <c r="P47" s="399"/>
      <c r="Q47" s="156">
        <v>0</v>
      </c>
      <c r="R47" s="410"/>
      <c r="S47" s="156">
        <v>41335.453100158986</v>
      </c>
      <c r="T47" s="357"/>
      <c r="U47" s="403"/>
      <c r="V47" s="403"/>
      <c r="W47" s="403"/>
      <c r="X47" s="399"/>
      <c r="Y47" s="156">
        <v>40777.777777777781</v>
      </c>
      <c r="Z47" s="183">
        <v>26835.3966298093</v>
      </c>
    </row>
    <row r="48" spans="1:26" ht="16" customHeight="1" x14ac:dyDescent="0.15">
      <c r="A48" s="128">
        <v>38</v>
      </c>
      <c r="B48" s="203" t="s">
        <v>320</v>
      </c>
      <c r="C48" s="40" t="s">
        <v>245</v>
      </c>
      <c r="D48" s="160" t="s">
        <v>112</v>
      </c>
      <c r="E48" s="156">
        <v>19045.948411379217</v>
      </c>
      <c r="F48" s="156">
        <v>15210.754150847164</v>
      </c>
      <c r="G48" s="156">
        <v>22159.519244685605</v>
      </c>
      <c r="H48" s="156">
        <v>19816.678055766031</v>
      </c>
      <c r="I48" s="156">
        <v>20384.534089238732</v>
      </c>
      <c r="J48" s="156">
        <v>4911.7300700657051</v>
      </c>
      <c r="K48" s="156">
        <v>22540.150180322922</v>
      </c>
      <c r="L48" s="156">
        <v>67288.359466989554</v>
      </c>
      <c r="M48" s="156">
        <v>5320.3765311766665</v>
      </c>
      <c r="N48" s="156">
        <v>21555.555555555555</v>
      </c>
      <c r="O48" s="357"/>
      <c r="P48" s="399"/>
      <c r="Q48" s="156">
        <v>0</v>
      </c>
      <c r="R48" s="410"/>
      <c r="S48" s="156">
        <v>41335.453100158986</v>
      </c>
      <c r="T48" s="357"/>
      <c r="U48" s="403"/>
      <c r="V48" s="403"/>
      <c r="W48" s="403"/>
      <c r="X48" s="399"/>
      <c r="Y48" s="156">
        <v>40777.777777777781</v>
      </c>
      <c r="Z48" s="183">
        <v>26835.3966298093</v>
      </c>
    </row>
    <row r="49" spans="1:26" ht="16" customHeight="1" x14ac:dyDescent="0.15">
      <c r="A49" s="48">
        <v>39</v>
      </c>
      <c r="B49" s="203" t="s">
        <v>321</v>
      </c>
      <c r="C49" s="40" t="s">
        <v>399</v>
      </c>
      <c r="D49" s="160" t="s">
        <v>112</v>
      </c>
      <c r="E49" s="156">
        <v>19045.948411379217</v>
      </c>
      <c r="F49" s="156">
        <v>15210.754150847164</v>
      </c>
      <c r="G49" s="156">
        <v>22159.519244685605</v>
      </c>
      <c r="H49" s="156">
        <v>19816.678055766031</v>
      </c>
      <c r="I49" s="156">
        <v>20384.534089238732</v>
      </c>
      <c r="J49" s="156">
        <v>4911.7300700657051</v>
      </c>
      <c r="K49" s="156">
        <v>22540.150180322922</v>
      </c>
      <c r="L49" s="156">
        <v>67288.359466989554</v>
      </c>
      <c r="M49" s="156">
        <v>5320.3765311766665</v>
      </c>
      <c r="N49" s="156">
        <v>21148.327491123422</v>
      </c>
      <c r="O49" s="357"/>
      <c r="P49" s="399"/>
      <c r="Q49" s="156">
        <v>6872.1066610436801</v>
      </c>
      <c r="R49" s="410"/>
      <c r="S49" s="156">
        <v>41335.453100158986</v>
      </c>
      <c r="T49" s="357"/>
      <c r="U49" s="403"/>
      <c r="V49" s="403"/>
      <c r="W49" s="403"/>
      <c r="X49" s="399"/>
      <c r="Y49" s="156">
        <v>40777.777777777781</v>
      </c>
      <c r="Z49" s="183">
        <v>26835.3966298093</v>
      </c>
    </row>
    <row r="50" spans="1:26" ht="16" customHeight="1" x14ac:dyDescent="0.15">
      <c r="A50" s="128">
        <v>40</v>
      </c>
      <c r="B50" s="203" t="s">
        <v>294</v>
      </c>
      <c r="C50" s="40" t="s">
        <v>72</v>
      </c>
      <c r="D50" s="160" t="s">
        <v>112</v>
      </c>
      <c r="E50" s="156">
        <v>19045.948411379217</v>
      </c>
      <c r="F50" s="156">
        <v>15210.754150847164</v>
      </c>
      <c r="G50" s="156">
        <v>22159.519244685605</v>
      </c>
      <c r="H50" s="156">
        <v>19816.678055766031</v>
      </c>
      <c r="I50" s="156">
        <v>20384.534089238732</v>
      </c>
      <c r="J50" s="156">
        <v>4911.7300700657051</v>
      </c>
      <c r="K50" s="156">
        <v>22540.150180322922</v>
      </c>
      <c r="L50" s="156">
        <v>17427.118327990283</v>
      </c>
      <c r="M50" s="156">
        <v>5320.3765311766665</v>
      </c>
      <c r="N50" s="156">
        <v>23777.797165645534</v>
      </c>
      <c r="O50" s="357"/>
      <c r="P50" s="399"/>
      <c r="Q50" s="156">
        <v>6872.1066610436801</v>
      </c>
      <c r="R50" s="410"/>
      <c r="S50" s="156">
        <v>41335.453100158986</v>
      </c>
      <c r="T50" s="357"/>
      <c r="U50" s="403"/>
      <c r="V50" s="403"/>
      <c r="W50" s="403"/>
      <c r="X50" s="399"/>
      <c r="Y50" s="156">
        <v>53298.967211081224</v>
      </c>
      <c r="Z50" s="183">
        <v>26835.3966298093</v>
      </c>
    </row>
    <row r="51" spans="1:26" ht="16" customHeight="1" x14ac:dyDescent="0.15">
      <c r="A51" s="48">
        <v>41</v>
      </c>
      <c r="B51" s="50">
        <v>45</v>
      </c>
      <c r="C51" s="40" t="s">
        <v>295</v>
      </c>
      <c r="D51" s="160" t="s">
        <v>112</v>
      </c>
      <c r="E51" s="156">
        <v>19045.948411379217</v>
      </c>
      <c r="F51" s="156">
        <v>15210.754150847164</v>
      </c>
      <c r="G51" s="156">
        <v>22159.519244685605</v>
      </c>
      <c r="H51" s="156">
        <v>19816.678055766031</v>
      </c>
      <c r="I51" s="156">
        <v>20384.534089238732</v>
      </c>
      <c r="J51" s="156">
        <v>4911.7300700657051</v>
      </c>
      <c r="K51" s="156">
        <v>22540.150180322922</v>
      </c>
      <c r="L51" s="156">
        <v>67288.359466989554</v>
      </c>
      <c r="M51" s="156">
        <v>5320.3765311766665</v>
      </c>
      <c r="N51" s="156">
        <v>24708.981541525427</v>
      </c>
      <c r="O51" s="357"/>
      <c r="P51" s="399"/>
      <c r="Q51" s="156">
        <v>9969.3957349249413</v>
      </c>
      <c r="R51" s="410"/>
      <c r="S51" s="156">
        <v>41335.453100158986</v>
      </c>
      <c r="T51" s="357"/>
      <c r="U51" s="403"/>
      <c r="V51" s="403"/>
      <c r="W51" s="403"/>
      <c r="X51" s="399"/>
      <c r="Y51" s="156">
        <v>49068.837864124849</v>
      </c>
      <c r="Z51" s="183">
        <v>26835.3966298093</v>
      </c>
    </row>
    <row r="52" spans="1:26" ht="16" customHeight="1" x14ac:dyDescent="0.15">
      <c r="A52" s="128">
        <v>42</v>
      </c>
      <c r="B52" s="50">
        <v>46</v>
      </c>
      <c r="C52" s="40" t="s">
        <v>296</v>
      </c>
      <c r="D52" s="160" t="s">
        <v>112</v>
      </c>
      <c r="E52" s="156">
        <v>19045.948411379217</v>
      </c>
      <c r="F52" s="156">
        <v>15210.754150847164</v>
      </c>
      <c r="G52" s="156">
        <v>22159.519244685605</v>
      </c>
      <c r="H52" s="156">
        <v>19816.678055766031</v>
      </c>
      <c r="I52" s="156">
        <v>20384.534089238732</v>
      </c>
      <c r="J52" s="156">
        <v>4911.7300700657051</v>
      </c>
      <c r="K52" s="156">
        <v>22540.150180322922</v>
      </c>
      <c r="L52" s="156">
        <v>67288.359466989554</v>
      </c>
      <c r="M52" s="156">
        <v>5320.3765311766665</v>
      </c>
      <c r="N52" s="156">
        <v>23847.816421769036</v>
      </c>
      <c r="O52" s="357"/>
      <c r="P52" s="399"/>
      <c r="Q52" s="156">
        <v>9969.3957349249413</v>
      </c>
      <c r="R52" s="410"/>
      <c r="S52" s="156">
        <v>41335.453100158986</v>
      </c>
      <c r="T52" s="357"/>
      <c r="U52" s="403"/>
      <c r="V52" s="403"/>
      <c r="W52" s="403"/>
      <c r="X52" s="399"/>
      <c r="Y52" s="156">
        <v>46989.98727404535</v>
      </c>
      <c r="Z52" s="183">
        <v>26835.3966298093</v>
      </c>
    </row>
    <row r="53" spans="1:26" ht="16" customHeight="1" x14ac:dyDescent="0.15">
      <c r="A53" s="48">
        <v>43</v>
      </c>
      <c r="B53" s="50">
        <v>47</v>
      </c>
      <c r="C53" s="40" t="s">
        <v>297</v>
      </c>
      <c r="D53" s="160" t="s">
        <v>112</v>
      </c>
      <c r="E53" s="156">
        <v>19045.948411379217</v>
      </c>
      <c r="F53" s="156">
        <v>15210.754150847164</v>
      </c>
      <c r="G53" s="156">
        <v>22159.519244685605</v>
      </c>
      <c r="H53" s="156">
        <v>19816.678055766031</v>
      </c>
      <c r="I53" s="156">
        <v>20384.534089238732</v>
      </c>
      <c r="J53" s="156">
        <v>4911.7300700657051</v>
      </c>
      <c r="K53" s="156">
        <v>22540.150180322922</v>
      </c>
      <c r="L53" s="156">
        <v>67288.359466989554</v>
      </c>
      <c r="M53" s="156">
        <v>5320.3765311766665</v>
      </c>
      <c r="N53" s="156">
        <v>24708.981541525427</v>
      </c>
      <c r="O53" s="357"/>
      <c r="P53" s="399"/>
      <c r="Q53" s="156">
        <v>9969.3957349249413</v>
      </c>
      <c r="R53" s="410"/>
      <c r="S53" s="156">
        <v>41335.453100158986</v>
      </c>
      <c r="T53" s="357"/>
      <c r="U53" s="403"/>
      <c r="V53" s="403"/>
      <c r="W53" s="403"/>
      <c r="X53" s="399"/>
      <c r="Y53" s="156">
        <v>49068.837864124849</v>
      </c>
      <c r="Z53" s="183">
        <v>26835.3966298093</v>
      </c>
    </row>
    <row r="54" spans="1:26" ht="16" customHeight="1" x14ac:dyDescent="0.15">
      <c r="A54" s="128">
        <v>44</v>
      </c>
      <c r="B54" s="50" t="s">
        <v>298</v>
      </c>
      <c r="C54" s="40" t="s">
        <v>21</v>
      </c>
      <c r="D54" s="160" t="s">
        <v>112</v>
      </c>
      <c r="E54" s="156">
        <v>19045.948411379217</v>
      </c>
      <c r="F54" s="156">
        <v>15210.754150847164</v>
      </c>
      <c r="G54" s="156">
        <v>22159.519244685605</v>
      </c>
      <c r="H54" s="156">
        <v>19816.678055766031</v>
      </c>
      <c r="I54" s="156">
        <v>20384.534089238732</v>
      </c>
      <c r="J54" s="156">
        <v>4911.7300700657051</v>
      </c>
      <c r="K54" s="156">
        <v>22540.150180322922</v>
      </c>
      <c r="L54" s="156">
        <v>67288.359466989554</v>
      </c>
      <c r="M54" s="156">
        <v>5320.3765311766665</v>
      </c>
      <c r="N54" s="156">
        <v>23798.867504998681</v>
      </c>
      <c r="O54" s="357"/>
      <c r="P54" s="399"/>
      <c r="Q54" s="156">
        <v>9969.3957349249413</v>
      </c>
      <c r="R54" s="410"/>
      <c r="S54" s="156">
        <v>41335.453100158986</v>
      </c>
      <c r="T54" s="357"/>
      <c r="U54" s="403"/>
      <c r="V54" s="403"/>
      <c r="W54" s="403"/>
      <c r="X54" s="399"/>
      <c r="Y54" s="156">
        <v>43333.889614693937</v>
      </c>
      <c r="Z54" s="183">
        <v>26835.3966298093</v>
      </c>
    </row>
    <row r="55" spans="1:26" ht="16" customHeight="1" x14ac:dyDescent="0.15">
      <c r="A55" s="48">
        <v>45</v>
      </c>
      <c r="B55" s="50" t="s">
        <v>299</v>
      </c>
      <c r="C55" s="40" t="s">
        <v>400</v>
      </c>
      <c r="D55" s="160" t="s">
        <v>112</v>
      </c>
      <c r="E55" s="156">
        <v>19045.948411379217</v>
      </c>
      <c r="F55" s="156">
        <v>15210.754150847164</v>
      </c>
      <c r="G55" s="156">
        <v>22159.519244685605</v>
      </c>
      <c r="H55" s="156">
        <v>19816.678055766031</v>
      </c>
      <c r="I55" s="156">
        <v>20384.534089238732</v>
      </c>
      <c r="J55" s="156">
        <v>4911.7300700657051</v>
      </c>
      <c r="K55" s="156">
        <v>22540.150180322922</v>
      </c>
      <c r="L55" s="156">
        <v>67288.359466989554</v>
      </c>
      <c r="M55" s="156">
        <v>5320.3765311766665</v>
      </c>
      <c r="N55" s="156">
        <v>23798.867504998681</v>
      </c>
      <c r="O55" s="357"/>
      <c r="P55" s="399"/>
      <c r="Q55" s="156">
        <v>9969.3957349249413</v>
      </c>
      <c r="R55" s="410"/>
      <c r="S55" s="156">
        <v>41335.453100158986</v>
      </c>
      <c r="T55" s="357"/>
      <c r="U55" s="403"/>
      <c r="V55" s="403"/>
      <c r="W55" s="403"/>
      <c r="X55" s="399"/>
      <c r="Y55" s="156">
        <v>43333.889614693937</v>
      </c>
      <c r="Z55" s="183">
        <v>26835.3966298093</v>
      </c>
    </row>
    <row r="56" spans="1:26" ht="16" customHeight="1" x14ac:dyDescent="0.15">
      <c r="A56" s="128">
        <v>46</v>
      </c>
      <c r="B56" s="50" t="s">
        <v>300</v>
      </c>
      <c r="C56" s="40" t="s">
        <v>22</v>
      </c>
      <c r="D56" s="160" t="s">
        <v>112</v>
      </c>
      <c r="E56" s="156">
        <v>19045.948411379217</v>
      </c>
      <c r="F56" s="156">
        <v>15210.754150847164</v>
      </c>
      <c r="G56" s="156">
        <v>22159.519244685605</v>
      </c>
      <c r="H56" s="156">
        <v>19816.678055766031</v>
      </c>
      <c r="I56" s="156">
        <v>20384.534089238732</v>
      </c>
      <c r="J56" s="156">
        <v>4911.7300700657051</v>
      </c>
      <c r="K56" s="156">
        <v>22540.150180322922</v>
      </c>
      <c r="L56" s="156">
        <v>67288.359466989554</v>
      </c>
      <c r="M56" s="156">
        <v>5320.3765311766665</v>
      </c>
      <c r="N56" s="156">
        <v>23798.867504998681</v>
      </c>
      <c r="O56" s="357"/>
      <c r="P56" s="399"/>
      <c r="Q56" s="156">
        <v>9969.3957349249413</v>
      </c>
      <c r="R56" s="410"/>
      <c r="S56" s="156">
        <v>41335.453100158986</v>
      </c>
      <c r="T56" s="357"/>
      <c r="U56" s="403"/>
      <c r="V56" s="403"/>
      <c r="W56" s="403"/>
      <c r="X56" s="399"/>
      <c r="Y56" s="156">
        <v>43333.889614693937</v>
      </c>
      <c r="Z56" s="183">
        <v>26835.3966298093</v>
      </c>
    </row>
    <row r="57" spans="1:26" ht="16" customHeight="1" x14ac:dyDescent="0.15">
      <c r="A57" s="48">
        <v>47</v>
      </c>
      <c r="B57" s="50" t="s">
        <v>301</v>
      </c>
      <c r="C57" s="40" t="s">
        <v>56</v>
      </c>
      <c r="D57" s="160" t="s">
        <v>112</v>
      </c>
      <c r="E57" s="156">
        <v>19045.948411379217</v>
      </c>
      <c r="F57" s="156">
        <v>15210.754150847164</v>
      </c>
      <c r="G57" s="156">
        <v>22159.519244685605</v>
      </c>
      <c r="H57" s="156">
        <v>19816.678055766031</v>
      </c>
      <c r="I57" s="156">
        <v>20384.534089238732</v>
      </c>
      <c r="J57" s="156">
        <v>4911.7300700657051</v>
      </c>
      <c r="K57" s="156">
        <v>22540.150180322922</v>
      </c>
      <c r="L57" s="156">
        <v>67288.359466989554</v>
      </c>
      <c r="M57" s="156">
        <v>5320.3765311766665</v>
      </c>
      <c r="N57" s="156">
        <v>23798.867504998681</v>
      </c>
      <c r="O57" s="357"/>
      <c r="P57" s="399"/>
      <c r="Q57" s="156">
        <v>9969.3957349249413</v>
      </c>
      <c r="R57" s="162"/>
      <c r="S57" s="156">
        <v>41335.453100158986</v>
      </c>
      <c r="T57" s="357"/>
      <c r="U57" s="403"/>
      <c r="V57" s="403"/>
      <c r="W57" s="403"/>
      <c r="X57" s="399"/>
      <c r="Y57" s="156">
        <v>43333.889614693937</v>
      </c>
      <c r="Z57" s="183">
        <v>26835.3966298093</v>
      </c>
    </row>
    <row r="58" spans="1:26" ht="16" customHeight="1" x14ac:dyDescent="0.15">
      <c r="A58" s="128">
        <v>48</v>
      </c>
      <c r="B58" s="50" t="s">
        <v>302</v>
      </c>
      <c r="C58" s="40" t="s">
        <v>401</v>
      </c>
      <c r="D58" s="160" t="s">
        <v>112</v>
      </c>
      <c r="E58" s="156">
        <v>19045.948411379217</v>
      </c>
      <c r="F58" s="156">
        <v>15210.754150847164</v>
      </c>
      <c r="G58" s="156">
        <v>22159.519244685605</v>
      </c>
      <c r="H58" s="156">
        <v>19816.678055766031</v>
      </c>
      <c r="I58" s="156">
        <v>20384.534089238732</v>
      </c>
      <c r="J58" s="156">
        <v>4911.7300700657051</v>
      </c>
      <c r="K58" s="156">
        <v>22540.150180322922</v>
      </c>
      <c r="L58" s="156">
        <v>67288.359466989554</v>
      </c>
      <c r="M58" s="156">
        <v>5320.3765311766665</v>
      </c>
      <c r="N58" s="156">
        <v>23798.867504998681</v>
      </c>
      <c r="O58" s="357"/>
      <c r="P58" s="399"/>
      <c r="Q58" s="156">
        <v>9969.3957349249413</v>
      </c>
      <c r="R58" s="410"/>
      <c r="S58" s="156">
        <v>41335.453100158986</v>
      </c>
      <c r="T58" s="357"/>
      <c r="U58" s="403"/>
      <c r="V58" s="403"/>
      <c r="W58" s="403"/>
      <c r="X58" s="399"/>
      <c r="Y58" s="156">
        <v>43333.889614693937</v>
      </c>
      <c r="Z58" s="183">
        <v>26835.3966298093</v>
      </c>
    </row>
    <row r="59" spans="1:26" ht="16" customHeight="1" x14ac:dyDescent="0.15">
      <c r="A59" s="48">
        <v>49</v>
      </c>
      <c r="B59" s="50" t="s">
        <v>303</v>
      </c>
      <c r="C59" s="40" t="s">
        <v>8</v>
      </c>
      <c r="D59" s="160" t="s">
        <v>112</v>
      </c>
      <c r="E59" s="156">
        <v>19045.948411379217</v>
      </c>
      <c r="F59" s="156">
        <v>15210.754150847164</v>
      </c>
      <c r="G59" s="156">
        <v>22159.519244685605</v>
      </c>
      <c r="H59" s="156">
        <v>19816.678055766031</v>
      </c>
      <c r="I59" s="156">
        <v>20384.534089238732</v>
      </c>
      <c r="J59" s="156">
        <v>4911.7300700657051</v>
      </c>
      <c r="K59" s="156">
        <v>22540.150180322922</v>
      </c>
      <c r="L59" s="156">
        <v>67288.359466989554</v>
      </c>
      <c r="M59" s="156">
        <v>5320.3765311766665</v>
      </c>
      <c r="N59" s="156">
        <v>23798.867504998681</v>
      </c>
      <c r="O59" s="357"/>
      <c r="P59" s="399"/>
      <c r="Q59" s="156">
        <v>9969.3957349249413</v>
      </c>
      <c r="R59" s="410"/>
      <c r="S59" s="156">
        <v>41335.453100158986</v>
      </c>
      <c r="T59" s="357"/>
      <c r="U59" s="403"/>
      <c r="V59" s="403"/>
      <c r="W59" s="403"/>
      <c r="X59" s="399"/>
      <c r="Y59" s="156">
        <v>43333.889614693937</v>
      </c>
      <c r="Z59" s="183">
        <v>26835.3966298093</v>
      </c>
    </row>
    <row r="60" spans="1:26" ht="16" customHeight="1" x14ac:dyDescent="0.15">
      <c r="A60" s="128">
        <v>50</v>
      </c>
      <c r="B60" s="50" t="s">
        <v>304</v>
      </c>
      <c r="C60" s="40" t="s">
        <v>9</v>
      </c>
      <c r="D60" s="160" t="s">
        <v>112</v>
      </c>
      <c r="E60" s="156">
        <v>19045.948411379217</v>
      </c>
      <c r="F60" s="156">
        <v>15210.754150847164</v>
      </c>
      <c r="G60" s="156">
        <v>22159.519244685605</v>
      </c>
      <c r="H60" s="156">
        <v>19816.678055766031</v>
      </c>
      <c r="I60" s="156">
        <v>20384.534089238732</v>
      </c>
      <c r="J60" s="156">
        <v>4911.7300700657051</v>
      </c>
      <c r="K60" s="156">
        <v>22540.150180322922</v>
      </c>
      <c r="L60" s="156">
        <v>67288.359466989554</v>
      </c>
      <c r="M60" s="156">
        <v>5320.3765311766665</v>
      </c>
      <c r="N60" s="156">
        <v>23798.867504998681</v>
      </c>
      <c r="O60" s="357"/>
      <c r="P60" s="399"/>
      <c r="Q60" s="156">
        <v>9969.3957349249413</v>
      </c>
      <c r="R60" s="410"/>
      <c r="S60" s="156">
        <v>41335.453100158986</v>
      </c>
      <c r="T60" s="357"/>
      <c r="U60" s="403"/>
      <c r="V60" s="403"/>
      <c r="W60" s="403"/>
      <c r="X60" s="399"/>
      <c r="Y60" s="156">
        <v>43333.889614693937</v>
      </c>
      <c r="Z60" s="183">
        <v>26835.3966298093</v>
      </c>
    </row>
    <row r="61" spans="1:26" ht="16" customHeight="1" x14ac:dyDescent="0.15">
      <c r="A61" s="48">
        <v>51</v>
      </c>
      <c r="B61" s="50">
        <v>50</v>
      </c>
      <c r="C61" s="40" t="s">
        <v>10</v>
      </c>
      <c r="D61" s="160" t="s">
        <v>112</v>
      </c>
      <c r="E61" s="156">
        <v>19045.948411379217</v>
      </c>
      <c r="F61" s="156">
        <v>15210.754150847164</v>
      </c>
      <c r="G61" s="156">
        <v>22159.519244685605</v>
      </c>
      <c r="H61" s="156">
        <v>19816.678055766031</v>
      </c>
      <c r="I61" s="156">
        <v>20384.534089238732</v>
      </c>
      <c r="J61" s="156">
        <v>4911.7300700657051</v>
      </c>
      <c r="K61" s="156">
        <v>22540.150180322922</v>
      </c>
      <c r="L61" s="156">
        <v>67288.359466989554</v>
      </c>
      <c r="M61" s="156">
        <v>5320.3765311766665</v>
      </c>
      <c r="N61" s="156">
        <v>23798.867504998681</v>
      </c>
      <c r="O61" s="357"/>
      <c r="P61" s="399"/>
      <c r="Q61" s="156">
        <v>9969.3957349249413</v>
      </c>
      <c r="R61" s="410"/>
      <c r="S61" s="156">
        <v>41335.453100158986</v>
      </c>
      <c r="T61" s="357"/>
      <c r="U61" s="403"/>
      <c r="V61" s="403"/>
      <c r="W61" s="403"/>
      <c r="X61" s="399"/>
      <c r="Y61" s="156">
        <v>43333.889614693937</v>
      </c>
      <c r="Z61" s="183">
        <v>26835.3966298093</v>
      </c>
    </row>
    <row r="62" spans="1:26" ht="16" customHeight="1" x14ac:dyDescent="0.15">
      <c r="A62" s="128">
        <v>52</v>
      </c>
      <c r="B62" s="50">
        <v>51</v>
      </c>
      <c r="C62" s="40" t="s">
        <v>11</v>
      </c>
      <c r="D62" s="160" t="s">
        <v>112</v>
      </c>
      <c r="E62" s="156">
        <v>19045.948411379217</v>
      </c>
      <c r="F62" s="156">
        <v>15210.754150847164</v>
      </c>
      <c r="G62" s="156">
        <v>22159.519244685605</v>
      </c>
      <c r="H62" s="156">
        <v>19816.678055766031</v>
      </c>
      <c r="I62" s="156">
        <v>20384.534089238732</v>
      </c>
      <c r="J62" s="156">
        <v>4911.7300700657051</v>
      </c>
      <c r="K62" s="156">
        <v>22540.150180322922</v>
      </c>
      <c r="L62" s="156">
        <v>67288.359466989554</v>
      </c>
      <c r="M62" s="156">
        <v>5320.3765311766665</v>
      </c>
      <c r="N62" s="156">
        <v>23798.867504998681</v>
      </c>
      <c r="O62" s="357"/>
      <c r="P62" s="399"/>
      <c r="Q62" s="156">
        <v>9969.3957349249413</v>
      </c>
      <c r="R62" s="410"/>
      <c r="S62" s="156">
        <v>41335.453100158986</v>
      </c>
      <c r="T62" s="357"/>
      <c r="U62" s="403"/>
      <c r="V62" s="403"/>
      <c r="W62" s="403"/>
      <c r="X62" s="399"/>
      <c r="Y62" s="156">
        <v>43333.889614693937</v>
      </c>
      <c r="Z62" s="183">
        <v>26835.3966298093</v>
      </c>
    </row>
    <row r="63" spans="1:26" ht="16" customHeight="1" x14ac:dyDescent="0.15">
      <c r="A63" s="48">
        <v>53</v>
      </c>
      <c r="B63" s="50" t="s">
        <v>305</v>
      </c>
      <c r="C63" s="40" t="s">
        <v>12</v>
      </c>
      <c r="D63" s="160" t="s">
        <v>112</v>
      </c>
      <c r="E63" s="156">
        <v>19045.948411379217</v>
      </c>
      <c r="F63" s="156">
        <v>15210.754150847164</v>
      </c>
      <c r="G63" s="156">
        <v>22159.519244685605</v>
      </c>
      <c r="H63" s="156">
        <v>19816.678055766031</v>
      </c>
      <c r="I63" s="156">
        <v>20384.534089238732</v>
      </c>
      <c r="J63" s="156">
        <v>4911.7300700657051</v>
      </c>
      <c r="K63" s="156">
        <v>22540.150180322922</v>
      </c>
      <c r="L63" s="156">
        <v>67288.359466989554</v>
      </c>
      <c r="M63" s="156">
        <v>5320.3765311766665</v>
      </c>
      <c r="N63" s="156">
        <v>23798.867504998681</v>
      </c>
      <c r="O63" s="357"/>
      <c r="P63" s="399"/>
      <c r="Q63" s="156">
        <v>9969.3957349249413</v>
      </c>
      <c r="R63" s="410"/>
      <c r="S63" s="156">
        <v>41335.453100158986</v>
      </c>
      <c r="T63" s="357"/>
      <c r="U63" s="403"/>
      <c r="V63" s="403"/>
      <c r="W63" s="403"/>
      <c r="X63" s="399"/>
      <c r="Y63" s="156">
        <v>43333.889614693937</v>
      </c>
      <c r="Z63" s="183">
        <v>26835.3966298093</v>
      </c>
    </row>
    <row r="64" spans="1:26" ht="16" customHeight="1" x14ac:dyDescent="0.15">
      <c r="A64" s="128">
        <v>54</v>
      </c>
      <c r="B64" s="50" t="s">
        <v>306</v>
      </c>
      <c r="C64" s="40" t="s">
        <v>170</v>
      </c>
      <c r="D64" s="160" t="s">
        <v>112</v>
      </c>
      <c r="E64" s="156">
        <v>19045.948411379217</v>
      </c>
      <c r="F64" s="156">
        <v>15210.754150847164</v>
      </c>
      <c r="G64" s="156">
        <v>22159.519244685605</v>
      </c>
      <c r="H64" s="156">
        <v>19816.678055766031</v>
      </c>
      <c r="I64" s="156">
        <v>20384.534089238732</v>
      </c>
      <c r="J64" s="156">
        <v>4911.7300700657051</v>
      </c>
      <c r="K64" s="156">
        <v>22540.150180322922</v>
      </c>
      <c r="L64" s="156">
        <v>67288.359466989554</v>
      </c>
      <c r="M64" s="156">
        <v>5320.3765311766665</v>
      </c>
      <c r="N64" s="156">
        <v>15353.751457892993</v>
      </c>
      <c r="O64" s="357"/>
      <c r="P64" s="399"/>
      <c r="Q64" s="156">
        <v>9969.3957349249413</v>
      </c>
      <c r="R64" s="410"/>
      <c r="S64" s="156">
        <v>41335.453100158986</v>
      </c>
      <c r="T64" s="357"/>
      <c r="U64" s="403"/>
      <c r="V64" s="403"/>
      <c r="W64" s="403"/>
      <c r="X64" s="399"/>
      <c r="Y64" s="156">
        <v>31431.877121791858</v>
      </c>
      <c r="Z64" s="183">
        <v>26835.3966298093</v>
      </c>
    </row>
    <row r="65" spans="1:26" ht="16" customHeight="1" x14ac:dyDescent="0.15">
      <c r="A65" s="48">
        <v>55</v>
      </c>
      <c r="B65" s="50" t="s">
        <v>307</v>
      </c>
      <c r="C65" s="40" t="s">
        <v>402</v>
      </c>
      <c r="D65" s="160" t="s">
        <v>112</v>
      </c>
      <c r="E65" s="156">
        <v>19045.948411379217</v>
      </c>
      <c r="F65" s="156">
        <v>15210.754150847164</v>
      </c>
      <c r="G65" s="156">
        <v>22159.519244685605</v>
      </c>
      <c r="H65" s="156">
        <v>19816.678055766031</v>
      </c>
      <c r="I65" s="156">
        <v>20384.534089238732</v>
      </c>
      <c r="J65" s="156">
        <v>4911.7300700657051</v>
      </c>
      <c r="K65" s="156">
        <v>22540.150180322922</v>
      </c>
      <c r="L65" s="156">
        <v>67288.359466989554</v>
      </c>
      <c r="M65" s="156">
        <v>5320.3765311766665</v>
      </c>
      <c r="N65" s="156">
        <v>23798.867504998681</v>
      </c>
      <c r="O65" s="357"/>
      <c r="P65" s="399"/>
      <c r="Q65" s="156">
        <v>9969.3957349249413</v>
      </c>
      <c r="R65" s="410"/>
      <c r="S65" s="156">
        <v>41335.453100158986</v>
      </c>
      <c r="T65" s="357"/>
      <c r="U65" s="403"/>
      <c r="V65" s="403"/>
      <c r="W65" s="403"/>
      <c r="X65" s="399"/>
      <c r="Y65" s="156">
        <v>43333.889614693937</v>
      </c>
      <c r="Z65" s="183">
        <v>26835.3966298093</v>
      </c>
    </row>
    <row r="66" spans="1:26" ht="16" customHeight="1" x14ac:dyDescent="0.15">
      <c r="A66" s="128">
        <v>56</v>
      </c>
      <c r="B66" s="50" t="s">
        <v>346</v>
      </c>
      <c r="C66" s="40" t="s">
        <v>347</v>
      </c>
      <c r="D66" s="160"/>
      <c r="E66" s="158"/>
      <c r="F66" s="158"/>
      <c r="G66" s="158"/>
      <c r="H66" s="158"/>
      <c r="I66" s="158"/>
      <c r="J66" s="158"/>
      <c r="K66" s="158"/>
      <c r="L66" s="158"/>
      <c r="M66" s="158"/>
      <c r="N66" s="158"/>
      <c r="O66" s="157"/>
      <c r="P66" s="157"/>
      <c r="Q66" s="158"/>
      <c r="R66" s="157"/>
      <c r="S66" s="158"/>
      <c r="T66" s="157"/>
      <c r="U66" s="157"/>
      <c r="V66" s="157"/>
      <c r="W66" s="157"/>
      <c r="X66" s="157"/>
      <c r="Y66" s="158"/>
      <c r="Z66" s="391"/>
    </row>
    <row r="67" spans="1:26" ht="16" customHeight="1" x14ac:dyDescent="0.15">
      <c r="A67" s="48">
        <v>57</v>
      </c>
      <c r="B67" s="50">
        <v>53</v>
      </c>
      <c r="C67" s="40" t="s">
        <v>403</v>
      </c>
      <c r="D67" s="160" t="s">
        <v>112</v>
      </c>
      <c r="E67" s="156">
        <v>19045.948411379217</v>
      </c>
      <c r="F67" s="156">
        <v>15210.754150847164</v>
      </c>
      <c r="G67" s="156">
        <v>22159.519244685605</v>
      </c>
      <c r="H67" s="156">
        <v>19816.678055766031</v>
      </c>
      <c r="I67" s="156">
        <v>20384.534089238732</v>
      </c>
      <c r="J67" s="156">
        <v>4911.7300700657051</v>
      </c>
      <c r="K67" s="156">
        <v>22540.150180322922</v>
      </c>
      <c r="L67" s="156">
        <v>67288.359466989554</v>
      </c>
      <c r="M67" s="156">
        <v>5320.3765311766665</v>
      </c>
      <c r="N67" s="156">
        <v>23798.867504998681</v>
      </c>
      <c r="O67" s="357"/>
      <c r="P67" s="399"/>
      <c r="Q67" s="156">
        <v>9969.3957349249413</v>
      </c>
      <c r="R67" s="410"/>
      <c r="S67" s="156">
        <v>41335.453100158986</v>
      </c>
      <c r="T67" s="357"/>
      <c r="U67" s="403"/>
      <c r="V67" s="403"/>
      <c r="W67" s="403"/>
      <c r="X67" s="399"/>
      <c r="Y67" s="156">
        <v>43333.889614693937</v>
      </c>
      <c r="Z67" s="183">
        <v>26835.3966298093</v>
      </c>
    </row>
    <row r="68" spans="1:26" ht="16" customHeight="1" x14ac:dyDescent="0.15">
      <c r="A68" s="128">
        <v>58</v>
      </c>
      <c r="B68" s="50">
        <v>55</v>
      </c>
      <c r="C68" s="40" t="s">
        <v>404</v>
      </c>
      <c r="D68" s="160" t="s">
        <v>112</v>
      </c>
      <c r="E68" s="156">
        <v>19045.948411379217</v>
      </c>
      <c r="F68" s="156">
        <v>15210.754150847164</v>
      </c>
      <c r="G68" s="156">
        <v>22159.519244685605</v>
      </c>
      <c r="H68" s="156">
        <v>19816.678055766031</v>
      </c>
      <c r="I68" s="156">
        <v>20384.534089238732</v>
      </c>
      <c r="J68" s="156">
        <v>4911.7300700657051</v>
      </c>
      <c r="K68" s="156">
        <v>22540.150180322922</v>
      </c>
      <c r="L68" s="156">
        <v>67288.359466989554</v>
      </c>
      <c r="M68" s="156">
        <v>5320.3765311766665</v>
      </c>
      <c r="N68" s="156">
        <v>24106.908337553861</v>
      </c>
      <c r="O68" s="357"/>
      <c r="P68" s="399"/>
      <c r="Q68" s="156">
        <v>9969.3957349249413</v>
      </c>
      <c r="R68" s="410"/>
      <c r="S68" s="156">
        <v>41335.453100158986</v>
      </c>
      <c r="T68" s="357"/>
      <c r="U68" s="403"/>
      <c r="V68" s="403"/>
      <c r="W68" s="403"/>
      <c r="X68" s="399"/>
      <c r="Y68" s="156">
        <v>48400.405695342532</v>
      </c>
      <c r="Z68" s="183">
        <v>26835.3966298093</v>
      </c>
    </row>
    <row r="69" spans="1:26" ht="16" customHeight="1" x14ac:dyDescent="0.15">
      <c r="A69" s="48">
        <v>59</v>
      </c>
      <c r="B69" s="50">
        <v>56</v>
      </c>
      <c r="C69" s="40" t="s">
        <v>308</v>
      </c>
      <c r="D69" s="160" t="s">
        <v>112</v>
      </c>
      <c r="E69" s="156">
        <v>19045.948411379217</v>
      </c>
      <c r="F69" s="156">
        <v>15210.754150847164</v>
      </c>
      <c r="G69" s="156">
        <v>22159.519244685605</v>
      </c>
      <c r="H69" s="156">
        <v>19816.678055766031</v>
      </c>
      <c r="I69" s="156">
        <v>20384.534089238732</v>
      </c>
      <c r="J69" s="156">
        <v>4911.7300700657051</v>
      </c>
      <c r="K69" s="156">
        <v>22540.150180322922</v>
      </c>
      <c r="L69" s="156">
        <v>67288.359466989554</v>
      </c>
      <c r="M69" s="156">
        <v>5320.3765311766665</v>
      </c>
      <c r="N69" s="156">
        <v>24106.908337553861</v>
      </c>
      <c r="O69" s="357"/>
      <c r="P69" s="399"/>
      <c r="Q69" s="156">
        <v>9969.3957349249413</v>
      </c>
      <c r="R69" s="410"/>
      <c r="S69" s="156">
        <v>41335.453100158986</v>
      </c>
      <c r="T69" s="357"/>
      <c r="U69" s="403"/>
      <c r="V69" s="403"/>
      <c r="W69" s="403"/>
      <c r="X69" s="399"/>
      <c r="Y69" s="156">
        <v>48400.405695342532</v>
      </c>
      <c r="Z69" s="183">
        <v>26835.3966298093</v>
      </c>
    </row>
    <row r="70" spans="1:26" ht="16" customHeight="1" x14ac:dyDescent="0.15">
      <c r="A70" s="128">
        <v>60</v>
      </c>
      <c r="B70" s="203" t="s">
        <v>309</v>
      </c>
      <c r="C70" s="40" t="s">
        <v>405</v>
      </c>
      <c r="D70" s="160" t="s">
        <v>112</v>
      </c>
      <c r="E70" s="156">
        <v>19045.948411379217</v>
      </c>
      <c r="F70" s="156">
        <v>15210.754150847164</v>
      </c>
      <c r="G70" s="156">
        <v>22159.519244685605</v>
      </c>
      <c r="H70" s="156">
        <v>19816.678055766031</v>
      </c>
      <c r="I70" s="156">
        <v>20384.534089238732</v>
      </c>
      <c r="J70" s="156">
        <v>4911.7300700657051</v>
      </c>
      <c r="K70" s="156">
        <v>22540.150180322922</v>
      </c>
      <c r="L70" s="156">
        <v>67288.359466989554</v>
      </c>
      <c r="M70" s="156">
        <v>5320.3765311766665</v>
      </c>
      <c r="N70" s="156">
        <v>23798.867504998681</v>
      </c>
      <c r="O70" s="357"/>
      <c r="P70" s="399"/>
      <c r="Q70" s="156">
        <v>9969.3957349249413</v>
      </c>
      <c r="R70" s="410"/>
      <c r="S70" s="156">
        <v>41335.453100158986</v>
      </c>
      <c r="T70" s="357"/>
      <c r="U70" s="403"/>
      <c r="V70" s="403"/>
      <c r="W70" s="403"/>
      <c r="X70" s="399"/>
      <c r="Y70" s="156">
        <v>43333.889614693937</v>
      </c>
      <c r="Z70" s="183">
        <v>26835.3966298093</v>
      </c>
    </row>
    <row r="71" spans="1:26" ht="16" customHeight="1" x14ac:dyDescent="0.15">
      <c r="A71" s="48">
        <v>61</v>
      </c>
      <c r="B71" s="50">
        <v>61</v>
      </c>
      <c r="C71" s="40" t="s">
        <v>407</v>
      </c>
      <c r="D71" s="160" t="s">
        <v>112</v>
      </c>
      <c r="E71" s="156">
        <v>19045.948411379217</v>
      </c>
      <c r="F71" s="156">
        <v>15210.754150847164</v>
      </c>
      <c r="G71" s="156">
        <v>22159.519244685605</v>
      </c>
      <c r="H71" s="156">
        <v>19816.678055766031</v>
      </c>
      <c r="I71" s="156">
        <v>20384.534089238732</v>
      </c>
      <c r="J71" s="156">
        <v>4911.7300700657051</v>
      </c>
      <c r="K71" s="156">
        <v>22540.150180322922</v>
      </c>
      <c r="L71" s="156">
        <v>67288.359466989554</v>
      </c>
      <c r="M71" s="156">
        <v>5320.3765311766665</v>
      </c>
      <c r="N71" s="156">
        <v>23798.867504998681</v>
      </c>
      <c r="O71" s="357"/>
      <c r="P71" s="399"/>
      <c r="Q71" s="156">
        <v>9969.3957349249413</v>
      </c>
      <c r="R71" s="410"/>
      <c r="S71" s="156">
        <v>41335.453100158986</v>
      </c>
      <c r="T71" s="357"/>
      <c r="U71" s="403"/>
      <c r="V71" s="403"/>
      <c r="W71" s="403"/>
      <c r="X71" s="399"/>
      <c r="Y71" s="156">
        <v>43333.889614693937</v>
      </c>
      <c r="Z71" s="183">
        <v>26835.3966298093</v>
      </c>
    </row>
    <row r="72" spans="1:26" ht="16" customHeight="1" x14ac:dyDescent="0.15">
      <c r="A72" s="128">
        <v>62</v>
      </c>
      <c r="B72" s="203" t="s">
        <v>310</v>
      </c>
      <c r="C72" s="40" t="s">
        <v>406</v>
      </c>
      <c r="D72" s="160" t="s">
        <v>112</v>
      </c>
      <c r="E72" s="156">
        <v>19045.948411379217</v>
      </c>
      <c r="F72" s="156">
        <v>15210.754150847164</v>
      </c>
      <c r="G72" s="156">
        <v>22159.519244685605</v>
      </c>
      <c r="H72" s="156">
        <v>19816.678055766031</v>
      </c>
      <c r="I72" s="156">
        <v>20384.534089238732</v>
      </c>
      <c r="J72" s="156">
        <v>4911.7300700657051</v>
      </c>
      <c r="K72" s="156">
        <v>22540.150180322922</v>
      </c>
      <c r="L72" s="156">
        <v>67288.359466989554</v>
      </c>
      <c r="M72" s="156">
        <v>5320.3765311766665</v>
      </c>
      <c r="N72" s="156">
        <v>23798.867504998681</v>
      </c>
      <c r="O72" s="357"/>
      <c r="P72" s="399"/>
      <c r="Q72" s="156">
        <v>9969.3957349249413</v>
      </c>
      <c r="R72" s="410"/>
      <c r="S72" s="156">
        <v>41335.453100158986</v>
      </c>
      <c r="T72" s="357"/>
      <c r="U72" s="403"/>
      <c r="V72" s="403"/>
      <c r="W72" s="403"/>
      <c r="X72" s="399"/>
      <c r="Y72" s="156">
        <v>43333.889614693937</v>
      </c>
      <c r="Z72" s="183">
        <v>26835.3966298093</v>
      </c>
    </row>
    <row r="73" spans="1:26" ht="16" customHeight="1" x14ac:dyDescent="0.15">
      <c r="A73" s="48">
        <v>63</v>
      </c>
      <c r="B73" s="50">
        <v>64</v>
      </c>
      <c r="C73" s="40" t="s">
        <v>408</v>
      </c>
      <c r="D73" s="160" t="s">
        <v>112</v>
      </c>
      <c r="E73" s="156">
        <v>19045.948411379217</v>
      </c>
      <c r="F73" s="156">
        <v>15210.754150847164</v>
      </c>
      <c r="G73" s="156">
        <v>22159.519244685605</v>
      </c>
      <c r="H73" s="156">
        <v>19816.678055766031</v>
      </c>
      <c r="I73" s="156">
        <v>20384.534089238732</v>
      </c>
      <c r="J73" s="156">
        <v>4911.7300700657051</v>
      </c>
      <c r="K73" s="156">
        <v>22540.150180322922</v>
      </c>
      <c r="L73" s="156">
        <v>67288.359466989554</v>
      </c>
      <c r="M73" s="156">
        <v>5320.3765311766665</v>
      </c>
      <c r="N73" s="156">
        <v>24255.735028561881</v>
      </c>
      <c r="O73" s="357"/>
      <c r="P73" s="399"/>
      <c r="Q73" s="156">
        <v>9969.3957349249413</v>
      </c>
      <c r="R73" s="410"/>
      <c r="S73" s="156">
        <v>41335.453100158986</v>
      </c>
      <c r="T73" s="357"/>
      <c r="U73" s="403"/>
      <c r="V73" s="403"/>
      <c r="W73" s="403"/>
      <c r="X73" s="399"/>
      <c r="Y73" s="156">
        <v>46840.569274115005</v>
      </c>
      <c r="Z73" s="183">
        <v>26835.3966298093</v>
      </c>
    </row>
    <row r="74" spans="1:26" ht="16" customHeight="1" x14ac:dyDescent="0.15">
      <c r="A74" s="128">
        <v>64</v>
      </c>
      <c r="B74" s="50">
        <v>65</v>
      </c>
      <c r="C74" s="40" t="s">
        <v>409</v>
      </c>
      <c r="D74" s="160" t="s">
        <v>112</v>
      </c>
      <c r="E74" s="156">
        <v>19045.948411379217</v>
      </c>
      <c r="F74" s="156">
        <v>15210.754150847164</v>
      </c>
      <c r="G74" s="156">
        <v>22159.519244685605</v>
      </c>
      <c r="H74" s="156">
        <v>19816.678055766031</v>
      </c>
      <c r="I74" s="156">
        <v>20384.534089238732</v>
      </c>
      <c r="J74" s="156">
        <v>4911.7300700657051</v>
      </c>
      <c r="K74" s="156">
        <v>22540.150180322922</v>
      </c>
      <c r="L74" s="156">
        <v>67288.359466989554</v>
      </c>
      <c r="M74" s="156">
        <v>5320.3765311766665</v>
      </c>
      <c r="N74" s="156">
        <v>24255.735028561881</v>
      </c>
      <c r="O74" s="357"/>
      <c r="P74" s="399"/>
      <c r="Q74" s="156">
        <v>9969.3957349249413</v>
      </c>
      <c r="R74" s="410"/>
      <c r="S74" s="156">
        <v>41335.453100158986</v>
      </c>
      <c r="T74" s="357"/>
      <c r="U74" s="403"/>
      <c r="V74" s="403"/>
      <c r="W74" s="403"/>
      <c r="X74" s="399"/>
      <c r="Y74" s="156">
        <v>46840.569274115005</v>
      </c>
      <c r="Z74" s="183">
        <v>26835.3966298093</v>
      </c>
    </row>
    <row r="75" spans="1:26" ht="16" customHeight="1" x14ac:dyDescent="0.15">
      <c r="A75" s="48">
        <v>65</v>
      </c>
      <c r="B75" s="50">
        <v>68</v>
      </c>
      <c r="C75" s="40" t="s">
        <v>410</v>
      </c>
      <c r="D75" s="160" t="s">
        <v>112</v>
      </c>
      <c r="E75" s="156">
        <v>19045.948411379217</v>
      </c>
      <c r="F75" s="156">
        <v>15210.754150847164</v>
      </c>
      <c r="G75" s="156">
        <v>22159.519244685605</v>
      </c>
      <c r="H75" s="156">
        <v>19816.678055766031</v>
      </c>
      <c r="I75" s="156">
        <v>20384.534089238732</v>
      </c>
      <c r="J75" s="156">
        <v>4911.7300700657051</v>
      </c>
      <c r="K75" s="156">
        <v>22540.150180322922</v>
      </c>
      <c r="L75" s="156">
        <v>67288.359466989554</v>
      </c>
      <c r="M75" s="156">
        <v>5320.3765311766665</v>
      </c>
      <c r="N75" s="156">
        <v>23798.867504998681</v>
      </c>
      <c r="O75" s="357"/>
      <c r="P75" s="399"/>
      <c r="Q75" s="156">
        <v>9969.3957349249413</v>
      </c>
      <c r="R75" s="410"/>
      <c r="S75" s="156">
        <v>41335.453100158986</v>
      </c>
      <c r="T75" s="357"/>
      <c r="U75" s="403"/>
      <c r="V75" s="403"/>
      <c r="W75" s="403"/>
      <c r="X75" s="399"/>
      <c r="Y75" s="156">
        <v>43333.889614693937</v>
      </c>
      <c r="Z75" s="183">
        <v>26835.3966298093</v>
      </c>
    </row>
    <row r="76" spans="1:26" ht="16" customHeight="1" x14ac:dyDescent="0.15">
      <c r="A76" s="128">
        <v>66</v>
      </c>
      <c r="B76" s="203" t="s">
        <v>311</v>
      </c>
      <c r="C76" s="40" t="s">
        <v>411</v>
      </c>
      <c r="D76" s="160" t="s">
        <v>112</v>
      </c>
      <c r="E76" s="156">
        <v>19045.948411379217</v>
      </c>
      <c r="F76" s="156">
        <v>15210.754150847164</v>
      </c>
      <c r="G76" s="156">
        <v>22159.519244685605</v>
      </c>
      <c r="H76" s="156">
        <v>19816.678055766031</v>
      </c>
      <c r="I76" s="156">
        <v>20384.534089238732</v>
      </c>
      <c r="J76" s="156">
        <v>4911.7300700657051</v>
      </c>
      <c r="K76" s="156">
        <v>22540.150180322922</v>
      </c>
      <c r="L76" s="156">
        <v>67288.359466989554</v>
      </c>
      <c r="M76" s="156">
        <v>5320.3765311766665</v>
      </c>
      <c r="N76" s="156">
        <v>23798.867504998681</v>
      </c>
      <c r="O76" s="357"/>
      <c r="P76" s="399"/>
      <c r="Q76" s="156">
        <v>9969.3957349249413</v>
      </c>
      <c r="R76" s="410"/>
      <c r="S76" s="156">
        <v>41335.453100158986</v>
      </c>
      <c r="T76" s="357"/>
      <c r="U76" s="403"/>
      <c r="V76" s="403"/>
      <c r="W76" s="403"/>
      <c r="X76" s="399"/>
      <c r="Y76" s="156">
        <v>43333.889614693937</v>
      </c>
      <c r="Z76" s="183">
        <v>26835.3966298093</v>
      </c>
    </row>
    <row r="77" spans="1:26" ht="16" customHeight="1" x14ac:dyDescent="0.15">
      <c r="A77" s="48">
        <v>67</v>
      </c>
      <c r="B77" s="50">
        <v>72</v>
      </c>
      <c r="C77" s="40" t="s">
        <v>328</v>
      </c>
      <c r="D77" s="160" t="s">
        <v>112</v>
      </c>
      <c r="E77" s="156">
        <v>19045.948411379217</v>
      </c>
      <c r="F77" s="156">
        <v>15210.754150847164</v>
      </c>
      <c r="G77" s="156">
        <v>22159.519244685605</v>
      </c>
      <c r="H77" s="156">
        <v>19816.678055766031</v>
      </c>
      <c r="I77" s="156">
        <v>20384.534089238732</v>
      </c>
      <c r="J77" s="156">
        <v>4911.7300700657051</v>
      </c>
      <c r="K77" s="156">
        <v>22540.150180322922</v>
      </c>
      <c r="L77" s="156">
        <v>67288.359466989554</v>
      </c>
      <c r="M77" s="156">
        <v>5320.3765311766665</v>
      </c>
      <c r="N77" s="156">
        <v>23798.867504998681</v>
      </c>
      <c r="O77" s="357"/>
      <c r="P77" s="399"/>
      <c r="Q77" s="156">
        <v>9969.3957349249413</v>
      </c>
      <c r="R77" s="410"/>
      <c r="S77" s="156">
        <v>41335.453100158986</v>
      </c>
      <c r="T77" s="357"/>
      <c r="U77" s="403"/>
      <c r="V77" s="403"/>
      <c r="W77" s="403"/>
      <c r="X77" s="399"/>
      <c r="Y77" s="156">
        <v>43333.889614693937</v>
      </c>
      <c r="Z77" s="183">
        <v>26835.3966298093</v>
      </c>
    </row>
    <row r="78" spans="1:26" ht="16" customHeight="1" x14ac:dyDescent="0.15">
      <c r="A78" s="128">
        <v>68</v>
      </c>
      <c r="B78" s="203" t="s">
        <v>312</v>
      </c>
      <c r="C78" s="40" t="s">
        <v>412</v>
      </c>
      <c r="D78" s="160" t="s">
        <v>112</v>
      </c>
      <c r="E78" s="156">
        <v>19045.948411379217</v>
      </c>
      <c r="F78" s="156">
        <v>15210.754150847164</v>
      </c>
      <c r="G78" s="156">
        <v>22159.519244685605</v>
      </c>
      <c r="H78" s="156">
        <v>19816.678055766031</v>
      </c>
      <c r="I78" s="156">
        <v>20384.534089238732</v>
      </c>
      <c r="J78" s="156">
        <v>4911.7300700657051</v>
      </c>
      <c r="K78" s="156">
        <v>22540.150180322922</v>
      </c>
      <c r="L78" s="156">
        <v>67288.359466989554</v>
      </c>
      <c r="M78" s="156">
        <v>5320.3765311766665</v>
      </c>
      <c r="N78" s="156">
        <v>23798.867504998681</v>
      </c>
      <c r="O78" s="357"/>
      <c r="P78" s="399"/>
      <c r="Q78" s="156">
        <v>9969.3957349249413</v>
      </c>
      <c r="R78" s="410"/>
      <c r="S78" s="156">
        <v>41335.453100158986</v>
      </c>
      <c r="T78" s="357"/>
      <c r="U78" s="403"/>
      <c r="V78" s="403"/>
      <c r="W78" s="403"/>
      <c r="X78" s="399"/>
      <c r="Y78" s="156">
        <v>43333.889614693937</v>
      </c>
      <c r="Z78" s="183">
        <v>26835.3966298093</v>
      </c>
    </row>
    <row r="79" spans="1:26" ht="16" customHeight="1" x14ac:dyDescent="0.15">
      <c r="A79" s="48">
        <v>69</v>
      </c>
      <c r="B79" s="203" t="s">
        <v>313</v>
      </c>
      <c r="C79" s="40" t="s">
        <v>413</v>
      </c>
      <c r="D79" s="160" t="s">
        <v>112</v>
      </c>
      <c r="E79" s="156">
        <v>19045.948411379217</v>
      </c>
      <c r="F79" s="156">
        <v>15210.754150847164</v>
      </c>
      <c r="G79" s="156">
        <v>22159.519244685605</v>
      </c>
      <c r="H79" s="156">
        <v>19816.678055766031</v>
      </c>
      <c r="I79" s="156">
        <v>20384.534089238732</v>
      </c>
      <c r="J79" s="156">
        <v>4911.7300700657051</v>
      </c>
      <c r="K79" s="156">
        <v>22540.150180322922</v>
      </c>
      <c r="L79" s="156">
        <v>67288.359466989554</v>
      </c>
      <c r="M79" s="156">
        <v>5320.3765311766665</v>
      </c>
      <c r="N79" s="156">
        <v>23798.867504998681</v>
      </c>
      <c r="O79" s="357"/>
      <c r="P79" s="399"/>
      <c r="Q79" s="156">
        <v>9969.3957349249413</v>
      </c>
      <c r="R79" s="410"/>
      <c r="S79" s="156">
        <v>41335.453100158986</v>
      </c>
      <c r="T79" s="357"/>
      <c r="U79" s="403"/>
      <c r="V79" s="403"/>
      <c r="W79" s="403"/>
      <c r="X79" s="399"/>
      <c r="Y79" s="156">
        <v>43333.889614693937</v>
      </c>
      <c r="Z79" s="183">
        <v>26835.3966298093</v>
      </c>
    </row>
    <row r="80" spans="1:26" ht="16" customHeight="1" x14ac:dyDescent="0.15">
      <c r="A80" s="128">
        <v>70</v>
      </c>
      <c r="B80" s="203" t="s">
        <v>314</v>
      </c>
      <c r="C80" s="40" t="s">
        <v>113</v>
      </c>
      <c r="D80" s="160" t="s">
        <v>112</v>
      </c>
      <c r="E80" s="156">
        <v>19045.948411379217</v>
      </c>
      <c r="F80" s="156">
        <v>15210.754150847164</v>
      </c>
      <c r="G80" s="156">
        <v>22159.519244685605</v>
      </c>
      <c r="H80" s="156">
        <v>19816.678055766031</v>
      </c>
      <c r="I80" s="156">
        <v>20384.534089238732</v>
      </c>
      <c r="J80" s="156">
        <v>4911.7300700657051</v>
      </c>
      <c r="K80" s="156">
        <v>22540.150180322922</v>
      </c>
      <c r="L80" s="156">
        <v>67288.359466989554</v>
      </c>
      <c r="M80" s="156">
        <v>5320.3765311766665</v>
      </c>
      <c r="N80" s="156">
        <v>24726.825987072429</v>
      </c>
      <c r="O80" s="357"/>
      <c r="P80" s="399"/>
      <c r="Q80" s="156">
        <v>9969.3957349249413</v>
      </c>
      <c r="R80" s="410"/>
      <c r="S80" s="156">
        <v>41335.453100158986</v>
      </c>
      <c r="T80" s="357"/>
      <c r="U80" s="403"/>
      <c r="V80" s="403"/>
      <c r="W80" s="403"/>
      <c r="X80" s="399"/>
      <c r="Y80" s="156">
        <v>49784.321740529507</v>
      </c>
      <c r="Z80" s="183">
        <v>26835.3966298093</v>
      </c>
    </row>
    <row r="81" spans="1:49" ht="16" customHeight="1" x14ac:dyDescent="0.15">
      <c r="A81" s="48">
        <v>71</v>
      </c>
      <c r="B81" s="203" t="s">
        <v>315</v>
      </c>
      <c r="C81" s="40" t="s">
        <v>414</v>
      </c>
      <c r="D81" s="160" t="s">
        <v>112</v>
      </c>
      <c r="E81" s="156">
        <v>19045.948411379217</v>
      </c>
      <c r="F81" s="156">
        <v>15210.754150847164</v>
      </c>
      <c r="G81" s="156">
        <v>22159.519244685605</v>
      </c>
      <c r="H81" s="156">
        <v>19816.678055766031</v>
      </c>
      <c r="I81" s="156">
        <v>20384.534089238732</v>
      </c>
      <c r="J81" s="156">
        <v>4911.7300700657051</v>
      </c>
      <c r="K81" s="156">
        <v>22540.150180322922</v>
      </c>
      <c r="L81" s="156">
        <v>67288.359466989554</v>
      </c>
      <c r="M81" s="156">
        <v>5320.3765311766665</v>
      </c>
      <c r="N81" s="156">
        <v>24726.825987072429</v>
      </c>
      <c r="O81" s="357"/>
      <c r="P81" s="399"/>
      <c r="Q81" s="156">
        <v>9969.3957349249413</v>
      </c>
      <c r="R81" s="410"/>
      <c r="S81" s="156">
        <v>41335.453100158986</v>
      </c>
      <c r="T81" s="357"/>
      <c r="U81" s="403"/>
      <c r="V81" s="403"/>
      <c r="W81" s="403"/>
      <c r="X81" s="399"/>
      <c r="Y81" s="156">
        <v>49784.321740529507</v>
      </c>
      <c r="Z81" s="183">
        <v>26835.3966298093</v>
      </c>
    </row>
    <row r="82" spans="1:49" ht="16" customHeight="1" x14ac:dyDescent="0.15">
      <c r="A82" s="128">
        <v>72</v>
      </c>
      <c r="B82" s="50">
        <v>85</v>
      </c>
      <c r="C82" s="40" t="s">
        <v>13</v>
      </c>
      <c r="D82" s="160" t="s">
        <v>112</v>
      </c>
      <c r="E82" s="156">
        <v>19045.948411379217</v>
      </c>
      <c r="F82" s="156">
        <v>15210.754150847164</v>
      </c>
      <c r="G82" s="156">
        <v>22159.519244685605</v>
      </c>
      <c r="H82" s="156">
        <v>19816.678055766031</v>
      </c>
      <c r="I82" s="156">
        <v>20384.534089238732</v>
      </c>
      <c r="J82" s="156">
        <v>4911.7300700657051</v>
      </c>
      <c r="K82" s="156">
        <v>22540.150180322922</v>
      </c>
      <c r="L82" s="156">
        <v>67288.359466989554</v>
      </c>
      <c r="M82" s="156">
        <v>5320.3765311766665</v>
      </c>
      <c r="N82" s="156">
        <v>23152.051189037171</v>
      </c>
      <c r="O82" s="357"/>
      <c r="P82" s="399"/>
      <c r="Q82" s="156">
        <v>9969.3957349249413</v>
      </c>
      <c r="R82" s="410"/>
      <c r="S82" s="156">
        <v>41335.453100158986</v>
      </c>
      <c r="T82" s="357"/>
      <c r="U82" s="403"/>
      <c r="V82" s="403"/>
      <c r="W82" s="403"/>
      <c r="X82" s="399"/>
      <c r="Y82" s="156">
        <v>44282.243606065225</v>
      </c>
      <c r="Z82" s="183">
        <v>26835.3966298093</v>
      </c>
    </row>
    <row r="83" spans="1:49" ht="16" customHeight="1" x14ac:dyDescent="0.15">
      <c r="A83" s="48">
        <v>73</v>
      </c>
      <c r="B83" s="50">
        <v>86</v>
      </c>
      <c r="C83" s="175" t="s">
        <v>415</v>
      </c>
      <c r="D83" s="160" t="s">
        <v>112</v>
      </c>
      <c r="E83" s="156">
        <v>19045.948411379217</v>
      </c>
      <c r="F83" s="156">
        <v>15210.754150847164</v>
      </c>
      <c r="G83" s="156">
        <v>22159.519244685605</v>
      </c>
      <c r="H83" s="156">
        <v>19816.678055766031</v>
      </c>
      <c r="I83" s="156">
        <v>20384.534089238732</v>
      </c>
      <c r="J83" s="156">
        <v>4911.7300700657051</v>
      </c>
      <c r="K83" s="156">
        <v>22540.150180322922</v>
      </c>
      <c r="L83" s="156">
        <v>67288.359466989554</v>
      </c>
      <c r="M83" s="156">
        <v>5320.3765311766665</v>
      </c>
      <c r="N83" s="156">
        <v>22201.984578487598</v>
      </c>
      <c r="O83" s="357"/>
      <c r="P83" s="399"/>
      <c r="Q83" s="156">
        <v>9969.3957349249413</v>
      </c>
      <c r="R83" s="410"/>
      <c r="S83" s="156">
        <v>41335.453100158986</v>
      </c>
      <c r="T83" s="357"/>
      <c r="U83" s="403"/>
      <c r="V83" s="403"/>
      <c r="W83" s="403"/>
      <c r="X83" s="399"/>
      <c r="Y83" s="156">
        <v>40593.019240546149</v>
      </c>
      <c r="Z83" s="183">
        <v>26835.3966298093</v>
      </c>
    </row>
    <row r="84" spans="1:49" ht="16" customHeight="1" x14ac:dyDescent="0.15">
      <c r="A84" s="128">
        <v>74</v>
      </c>
      <c r="B84" s="203" t="s">
        <v>322</v>
      </c>
      <c r="C84" s="175" t="s">
        <v>416</v>
      </c>
      <c r="D84" s="160" t="s">
        <v>112</v>
      </c>
      <c r="E84" s="156">
        <v>19045.948411379217</v>
      </c>
      <c r="F84" s="156">
        <v>15210.754150847164</v>
      </c>
      <c r="G84" s="156">
        <v>22159.519244685605</v>
      </c>
      <c r="H84" s="156">
        <v>19816.678055766031</v>
      </c>
      <c r="I84" s="156">
        <v>20384.534089238732</v>
      </c>
      <c r="J84" s="156">
        <v>4911.7300700657051</v>
      </c>
      <c r="K84" s="156">
        <v>22540.150180322922</v>
      </c>
      <c r="L84" s="156">
        <v>67288.359466989554</v>
      </c>
      <c r="M84" s="156">
        <v>5320.3765311766665</v>
      </c>
      <c r="N84" s="156">
        <v>23403.957251721178</v>
      </c>
      <c r="O84" s="357"/>
      <c r="P84" s="399"/>
      <c r="Q84" s="156">
        <v>9969.3957349249413</v>
      </c>
      <c r="R84" s="410"/>
      <c r="S84" s="156">
        <v>41335.453100158986</v>
      </c>
      <c r="T84" s="357"/>
      <c r="U84" s="403"/>
      <c r="V84" s="403"/>
      <c r="W84" s="403"/>
      <c r="X84" s="399"/>
      <c r="Y84" s="156">
        <v>47516.47739358226</v>
      </c>
      <c r="Z84" s="183">
        <v>26835.3966298093</v>
      </c>
    </row>
    <row r="85" spans="1:49" ht="16" customHeight="1" x14ac:dyDescent="0.15">
      <c r="A85" s="48">
        <v>75</v>
      </c>
      <c r="B85" s="203" t="s">
        <v>323</v>
      </c>
      <c r="C85" s="40" t="s">
        <v>417</v>
      </c>
      <c r="D85" s="160" t="s">
        <v>112</v>
      </c>
      <c r="E85" s="156">
        <v>19045.948411379217</v>
      </c>
      <c r="F85" s="156">
        <v>15210.754150847164</v>
      </c>
      <c r="G85" s="156">
        <v>22159.519244685605</v>
      </c>
      <c r="H85" s="156">
        <v>19816.678055766031</v>
      </c>
      <c r="I85" s="156">
        <v>20384.534089238732</v>
      </c>
      <c r="J85" s="156">
        <v>4911.7300700657051</v>
      </c>
      <c r="K85" s="156">
        <v>22540.150180322922</v>
      </c>
      <c r="L85" s="156">
        <v>67288.359466989554</v>
      </c>
      <c r="M85" s="156">
        <v>5320.3765311766665</v>
      </c>
      <c r="N85" s="156">
        <v>23798.867504998681</v>
      </c>
      <c r="O85" s="357"/>
      <c r="P85" s="399"/>
      <c r="Q85" s="156">
        <v>9969.3957349249413</v>
      </c>
      <c r="R85" s="410"/>
      <c r="S85" s="156">
        <v>41335.453100158986</v>
      </c>
      <c r="T85" s="357"/>
      <c r="U85" s="403"/>
      <c r="V85" s="403"/>
      <c r="W85" s="403"/>
      <c r="X85" s="399"/>
      <c r="Y85" s="156">
        <v>43333.889614693937</v>
      </c>
      <c r="Z85" s="183">
        <v>26835.3966298093</v>
      </c>
    </row>
    <row r="86" spans="1:49" ht="16" customHeight="1" x14ac:dyDescent="0.15">
      <c r="A86" s="128">
        <v>76</v>
      </c>
      <c r="B86" s="203" t="s">
        <v>324</v>
      </c>
      <c r="C86" s="40" t="s">
        <v>418</v>
      </c>
      <c r="D86" s="160" t="s">
        <v>112</v>
      </c>
      <c r="E86" s="156">
        <v>19045.948411379217</v>
      </c>
      <c r="F86" s="156">
        <v>15210.754150847164</v>
      </c>
      <c r="G86" s="156">
        <v>22159.519244685605</v>
      </c>
      <c r="H86" s="156">
        <v>19816.678055766031</v>
      </c>
      <c r="I86" s="156">
        <v>20384.534089238732</v>
      </c>
      <c r="J86" s="156">
        <v>4911.7300700657051</v>
      </c>
      <c r="K86" s="156">
        <v>22540.150180322922</v>
      </c>
      <c r="L86" s="156">
        <v>67288.359466989554</v>
      </c>
      <c r="M86" s="156">
        <v>5320.3765311766665</v>
      </c>
      <c r="N86" s="156">
        <v>23798.867504998681</v>
      </c>
      <c r="O86" s="357"/>
      <c r="P86" s="399"/>
      <c r="Q86" s="156">
        <v>9969.3957349249413</v>
      </c>
      <c r="R86" s="410"/>
      <c r="S86" s="156">
        <v>41335.453100158986</v>
      </c>
      <c r="T86" s="357"/>
      <c r="U86" s="403"/>
      <c r="V86" s="403"/>
      <c r="W86" s="403"/>
      <c r="X86" s="399"/>
      <c r="Y86" s="156">
        <v>43333.889614693937</v>
      </c>
      <c r="Z86" s="183">
        <v>26835.3966298093</v>
      </c>
    </row>
    <row r="87" spans="1:49" ht="16" customHeight="1" x14ac:dyDescent="0.15">
      <c r="A87" s="295">
        <v>77</v>
      </c>
      <c r="B87" s="203" t="s">
        <v>325</v>
      </c>
      <c r="C87" s="40" t="s">
        <v>445</v>
      </c>
      <c r="D87" s="393" t="s">
        <v>112</v>
      </c>
      <c r="E87" s="156">
        <v>19045.948411379217</v>
      </c>
      <c r="F87" s="156">
        <v>15210.754150847164</v>
      </c>
      <c r="G87" s="156">
        <v>22159.519244685605</v>
      </c>
      <c r="H87" s="156">
        <v>19816.678055766031</v>
      </c>
      <c r="I87" s="156">
        <v>20384.534089238732</v>
      </c>
      <c r="J87" s="156">
        <v>4911.7300700657051</v>
      </c>
      <c r="K87" s="156">
        <v>22540.150180322922</v>
      </c>
      <c r="L87" s="156">
        <v>67288.359466989554</v>
      </c>
      <c r="M87" s="156">
        <v>5320.3765311766665</v>
      </c>
      <c r="N87" s="156">
        <v>23798.867504998681</v>
      </c>
      <c r="O87" s="401"/>
      <c r="P87" s="402"/>
      <c r="Q87" s="156">
        <v>9969.3957349249413</v>
      </c>
      <c r="R87" s="411"/>
      <c r="S87" s="156">
        <v>41335.453100158986</v>
      </c>
      <c r="T87" s="401"/>
      <c r="U87" s="416"/>
      <c r="V87" s="416"/>
      <c r="W87" s="416"/>
      <c r="X87" s="402"/>
      <c r="Y87" s="156">
        <v>43333.889614693937</v>
      </c>
      <c r="Z87" s="183">
        <v>26835.3966298093</v>
      </c>
    </row>
    <row r="88" spans="1:49" ht="16" customHeight="1" x14ac:dyDescent="0.15">
      <c r="A88" s="7"/>
      <c r="B88" s="8"/>
      <c r="C88" s="147" t="s">
        <v>191</v>
      </c>
      <c r="D88" s="210" t="s">
        <v>112</v>
      </c>
      <c r="E88" s="111"/>
      <c r="F88" s="111"/>
      <c r="G88" s="111"/>
      <c r="H88" s="111"/>
      <c r="I88" s="111"/>
      <c r="J88" s="111"/>
      <c r="K88" s="111"/>
      <c r="L88" s="111"/>
      <c r="M88" s="111"/>
      <c r="N88" s="111"/>
      <c r="O88" s="111"/>
      <c r="P88" s="111"/>
      <c r="Q88" s="111"/>
      <c r="R88" s="111"/>
      <c r="S88" s="111"/>
      <c r="T88" s="111"/>
      <c r="U88" s="111"/>
      <c r="V88" s="111"/>
      <c r="W88" s="111"/>
      <c r="X88" s="111"/>
      <c r="Y88" s="111"/>
      <c r="Z88" s="346"/>
    </row>
    <row r="89" spans="1:49" s="2" customFormat="1" ht="16" customHeight="1" x14ac:dyDescent="0.15">
      <c r="A89" s="480"/>
      <c r="B89" s="432"/>
      <c r="C89" s="149" t="s">
        <v>192</v>
      </c>
      <c r="D89" s="159" t="s">
        <v>112</v>
      </c>
      <c r="E89" s="156">
        <v>19045.948411379217</v>
      </c>
      <c r="F89" s="158"/>
      <c r="G89" s="156">
        <v>22159.519244685605</v>
      </c>
      <c r="H89" s="156">
        <v>19816.678055766031</v>
      </c>
      <c r="I89" s="156">
        <v>20384.534089238732</v>
      </c>
      <c r="J89" s="158"/>
      <c r="K89" s="158"/>
      <c r="L89" s="156">
        <v>67288.359466989554</v>
      </c>
      <c r="M89" s="156">
        <v>5320.3765311766665</v>
      </c>
      <c r="N89" s="156">
        <v>28638.888888888891</v>
      </c>
      <c r="O89" s="397"/>
      <c r="P89" s="398"/>
      <c r="Q89" s="156">
        <v>8581.0561377227314</v>
      </c>
      <c r="R89" s="412"/>
      <c r="S89" s="156">
        <v>41335.453100158986</v>
      </c>
      <c r="T89" s="397"/>
      <c r="U89" s="415"/>
      <c r="V89" s="415"/>
      <c r="W89" s="415"/>
      <c r="X89" s="398"/>
      <c r="Y89" s="98">
        <v>53194.444444444431</v>
      </c>
      <c r="Z89" s="146">
        <v>26835.3966298093</v>
      </c>
      <c r="AA89" s="97"/>
      <c r="AB89" s="97"/>
      <c r="AC89" s="97"/>
      <c r="AD89" s="97"/>
      <c r="AE89" s="97"/>
      <c r="AF89" s="97"/>
      <c r="AG89" s="97"/>
      <c r="AH89" s="97"/>
      <c r="AI89" s="97"/>
      <c r="AJ89" s="97"/>
      <c r="AK89" s="97"/>
      <c r="AL89" s="97"/>
      <c r="AM89" s="97"/>
      <c r="AN89" s="97"/>
      <c r="AO89" s="97"/>
      <c r="AP89" s="97"/>
      <c r="AQ89" s="97"/>
      <c r="AR89" s="97"/>
      <c r="AS89" s="97"/>
      <c r="AT89" s="97"/>
      <c r="AU89" s="97"/>
      <c r="AV89" s="97"/>
      <c r="AW89" s="97"/>
    </row>
    <row r="90" spans="1:49" s="2" customFormat="1" ht="16" customHeight="1" x14ac:dyDescent="0.15">
      <c r="A90" s="481"/>
      <c r="B90" s="50"/>
      <c r="C90" s="150" t="s">
        <v>105</v>
      </c>
      <c r="D90" s="156">
        <v>16633.234200272287</v>
      </c>
      <c r="E90" s="156">
        <v>19045.948411379217</v>
      </c>
      <c r="F90" s="156">
        <v>15210.754150847164</v>
      </c>
      <c r="G90" s="156">
        <v>22159.519244685605</v>
      </c>
      <c r="H90" s="156">
        <v>19816.678055766031</v>
      </c>
      <c r="I90" s="156">
        <v>20384.534089238732</v>
      </c>
      <c r="J90" s="156">
        <v>4911.7300700657051</v>
      </c>
      <c r="K90" s="156">
        <v>22540.150180322922</v>
      </c>
      <c r="L90" s="156">
        <v>28795.032422931101</v>
      </c>
      <c r="M90" s="156">
        <v>5320.3765311766665</v>
      </c>
      <c r="N90" s="405"/>
      <c r="O90" s="403"/>
      <c r="P90" s="403"/>
      <c r="Q90" s="158"/>
      <c r="R90" s="400"/>
      <c r="S90" s="156">
        <v>41335.453100158986</v>
      </c>
      <c r="T90" s="357"/>
      <c r="U90" s="403"/>
      <c r="V90" s="403"/>
      <c r="W90" s="403"/>
      <c r="X90" s="403"/>
      <c r="Y90" s="403"/>
      <c r="Z90" s="418"/>
      <c r="AA90" s="97"/>
      <c r="AB90" s="97"/>
      <c r="AC90" s="97"/>
      <c r="AD90" s="97"/>
      <c r="AE90" s="97"/>
      <c r="AF90" s="97"/>
      <c r="AG90" s="97"/>
      <c r="AH90" s="97"/>
      <c r="AI90" s="97"/>
      <c r="AJ90" s="97"/>
      <c r="AK90" s="97"/>
      <c r="AL90" s="97"/>
      <c r="AM90" s="97"/>
      <c r="AN90" s="97"/>
      <c r="AO90" s="97"/>
      <c r="AP90" s="97"/>
      <c r="AQ90" s="97"/>
      <c r="AR90" s="97"/>
      <c r="AS90" s="97"/>
      <c r="AT90" s="97"/>
      <c r="AU90" s="97"/>
      <c r="AV90" s="97"/>
      <c r="AW90" s="97"/>
    </row>
    <row r="91" spans="1:49" s="2" customFormat="1" ht="16" customHeight="1" x14ac:dyDescent="0.15">
      <c r="A91" s="481"/>
      <c r="B91" s="50"/>
      <c r="C91" s="150" t="s">
        <v>197</v>
      </c>
      <c r="D91" s="160"/>
      <c r="E91" s="156">
        <v>19499.51332608841</v>
      </c>
      <c r="F91" s="156">
        <v>15201.773568322893</v>
      </c>
      <c r="G91" s="156">
        <v>16797.190019844933</v>
      </c>
      <c r="H91" s="156">
        <v>19499.51332608841</v>
      </c>
      <c r="I91" s="156">
        <v>20778.557302276138</v>
      </c>
      <c r="J91" s="405"/>
      <c r="K91" s="156">
        <v>17128.906406524096</v>
      </c>
      <c r="L91" s="156">
        <v>61430.463846914965</v>
      </c>
      <c r="M91" s="405"/>
      <c r="N91" s="157"/>
      <c r="O91" s="403"/>
      <c r="P91" s="399"/>
      <c r="Q91" s="156">
        <v>7350.25644719509</v>
      </c>
      <c r="R91" s="400"/>
      <c r="S91" s="156">
        <v>41335.453100158986</v>
      </c>
      <c r="T91" s="357"/>
      <c r="U91" s="403"/>
      <c r="V91" s="403"/>
      <c r="W91" s="403"/>
      <c r="X91" s="399"/>
      <c r="Y91" s="156">
        <v>14766.287110695159</v>
      </c>
      <c r="Z91" s="164"/>
      <c r="AA91" s="97"/>
      <c r="AB91" s="97"/>
      <c r="AC91" s="97"/>
      <c r="AD91" s="97"/>
      <c r="AE91" s="97"/>
      <c r="AF91" s="97"/>
      <c r="AG91" s="97"/>
      <c r="AH91" s="97"/>
      <c r="AI91" s="97"/>
      <c r="AJ91" s="97"/>
      <c r="AK91" s="97"/>
      <c r="AL91" s="97"/>
      <c r="AM91" s="97"/>
      <c r="AN91" s="97"/>
      <c r="AO91" s="97"/>
      <c r="AP91" s="97"/>
      <c r="AQ91" s="97"/>
      <c r="AR91" s="97"/>
      <c r="AS91" s="97"/>
      <c r="AT91" s="97"/>
      <c r="AU91" s="97"/>
      <c r="AV91" s="97"/>
      <c r="AW91" s="97"/>
    </row>
    <row r="92" spans="1:49" s="2" customFormat="1" ht="16" customHeight="1" x14ac:dyDescent="0.15">
      <c r="A92" s="483"/>
      <c r="B92" s="455"/>
      <c r="C92" s="155" t="s">
        <v>198</v>
      </c>
      <c r="D92" s="414"/>
      <c r="E92" s="165"/>
      <c r="F92" s="165"/>
      <c r="G92" s="166">
        <v>22159.519244685605</v>
      </c>
      <c r="H92" s="166">
        <v>19816.678055766031</v>
      </c>
      <c r="I92" s="166">
        <v>20778.557302276138</v>
      </c>
      <c r="J92" s="406"/>
      <c r="K92" s="165"/>
      <c r="L92" s="165"/>
      <c r="M92" s="406"/>
      <c r="N92" s="406"/>
      <c r="O92" s="408"/>
      <c r="P92" s="408"/>
      <c r="Q92" s="165"/>
      <c r="R92" s="413"/>
      <c r="S92" s="156">
        <v>41335.453100158986</v>
      </c>
      <c r="T92" s="407"/>
      <c r="U92" s="408"/>
      <c r="V92" s="408"/>
      <c r="W92" s="408"/>
      <c r="X92" s="408"/>
      <c r="Y92" s="408"/>
      <c r="Z92" s="421"/>
      <c r="AA92" s="97"/>
      <c r="AB92" s="97"/>
      <c r="AC92" s="97"/>
      <c r="AD92" s="97"/>
      <c r="AE92" s="97"/>
      <c r="AF92" s="97"/>
      <c r="AG92" s="97"/>
      <c r="AH92" s="97"/>
      <c r="AI92" s="97"/>
      <c r="AJ92" s="97"/>
      <c r="AK92" s="97"/>
      <c r="AL92" s="97"/>
      <c r="AM92" s="97"/>
      <c r="AN92" s="97"/>
      <c r="AO92" s="97"/>
      <c r="AP92" s="97"/>
      <c r="AQ92" s="97"/>
      <c r="AR92" s="97"/>
      <c r="AS92" s="97"/>
      <c r="AT92" s="97"/>
      <c r="AU92" s="97"/>
      <c r="AV92" s="97"/>
      <c r="AW92" s="97"/>
    </row>
    <row r="93" spans="1:49" s="2" customFormat="1" ht="14" customHeight="1" x14ac:dyDescent="0.15">
      <c r="A93" s="148"/>
      <c r="B93" s="148"/>
      <c r="C93" s="167"/>
      <c r="D93" s="168"/>
      <c r="E93" s="168"/>
      <c r="F93" s="168"/>
      <c r="G93" s="168"/>
      <c r="H93" s="168"/>
      <c r="I93" s="168"/>
      <c r="J93" s="168"/>
      <c r="K93" s="168"/>
      <c r="L93" s="168"/>
      <c r="M93" s="168"/>
      <c r="N93" s="168"/>
      <c r="O93" s="169"/>
      <c r="P93" s="169"/>
      <c r="Q93" s="169"/>
      <c r="R93" s="169"/>
      <c r="S93" s="169"/>
      <c r="T93" s="169"/>
      <c r="U93" s="169"/>
      <c r="V93" s="169"/>
      <c r="W93" s="169"/>
      <c r="X93" s="169"/>
      <c r="Y93" s="169"/>
      <c r="Z93" s="169"/>
      <c r="AA93" s="97"/>
      <c r="AB93" s="97"/>
      <c r="AC93" s="97"/>
      <c r="AD93" s="97"/>
      <c r="AE93" s="97"/>
      <c r="AF93" s="97"/>
      <c r="AG93" s="97"/>
      <c r="AH93" s="97"/>
      <c r="AI93" s="97"/>
      <c r="AJ93" s="97"/>
      <c r="AK93" s="97"/>
      <c r="AL93" s="97"/>
      <c r="AM93" s="97"/>
      <c r="AN93" s="97"/>
      <c r="AO93" s="97"/>
      <c r="AP93" s="97"/>
      <c r="AQ93" s="97"/>
      <c r="AR93" s="97"/>
      <c r="AS93" s="97"/>
      <c r="AT93" s="97"/>
      <c r="AU93" s="97"/>
      <c r="AV93" s="97"/>
      <c r="AW93" s="97"/>
    </row>
  </sheetData>
  <phoneticPr fontId="8" type="noConversion"/>
  <pageMargins left="0.79000000000000015" right="0.79000000000000015" top="0.59" bottom="0.59" header="0.39000000000000007" footer="0.39000000000000007"/>
  <pageSetup paperSize="9" scale="62" orientation="landscape"/>
  <headerFooter>
    <oddHeader>&amp;R&amp;K000000&amp;P</oddHeader>
    <oddFooter>&amp;L&amp;D&amp;C&amp;F&amp;R&amp;A</oddFooter>
  </headerFooter>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Arbeitsblätter</vt:lpstr>
      </vt:variant>
      <vt:variant>
        <vt:i4>12</vt:i4>
      </vt:variant>
      <vt:variant>
        <vt:lpstr>Benannte Bereiche</vt:lpstr>
      </vt:variant>
      <vt:variant>
        <vt:i4>8</vt:i4>
      </vt:variant>
    </vt:vector>
  </HeadingPairs>
  <TitlesOfParts>
    <vt:vector size="20" baseType="lpstr">
      <vt:lpstr>doc</vt:lpstr>
      <vt:lpstr>content</vt:lpstr>
      <vt:lpstr>readme</vt:lpstr>
      <vt:lpstr>supply</vt:lpstr>
      <vt:lpstr>use</vt:lpstr>
      <vt:lpstr>siot</vt:lpstr>
      <vt:lpstr>energy_supply</vt:lpstr>
      <vt:lpstr>gross_energy_use</vt:lpstr>
      <vt:lpstr>energy_prices</vt:lpstr>
      <vt:lpstr>vat</vt:lpstr>
      <vt:lpstr>energy_transport_taxes</vt:lpstr>
      <vt:lpstr>transport</vt:lpstr>
      <vt:lpstr>doc!Druckbereich</vt:lpstr>
      <vt:lpstr>energy_prices!Druckbereich</vt:lpstr>
      <vt:lpstr>energy_supply!Druckbereich</vt:lpstr>
      <vt:lpstr>gross_energy_use!Druckbereich</vt:lpstr>
      <vt:lpstr>energy_prices!Drucktitel</vt:lpstr>
      <vt:lpstr>energy_supply!Drucktitel</vt:lpstr>
      <vt:lpstr>energy_transport_taxes!Drucktitel</vt:lpstr>
      <vt:lpstr>gross_energy_use!Drucktitel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Statistisches Bundesamt</dc:creator>
  <cp:lastModifiedBy>Microsoft Office User</cp:lastModifiedBy>
  <cp:lastPrinted>2011-05-11T17:42:00Z</cp:lastPrinted>
  <dcterms:created xsi:type="dcterms:W3CDTF">1999-02-18T09:06:56Z</dcterms:created>
  <dcterms:modified xsi:type="dcterms:W3CDTF">2019-07-04T19:53:53Z</dcterms:modified>
</cp:coreProperties>
</file>